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Y:\Comun\SUJETOS DEL MERCADO\GUIAS Y MODELOS PARA PARTICIPAR EN EL MERCADO\"/>
    </mc:Choice>
  </mc:AlternateContent>
  <xr:revisionPtr revIDLastSave="0" documentId="13_ncr:1_{8CC4CC8B-3D2F-4C2C-8E42-27AB773BDFB1}" xr6:coauthVersionLast="41" xr6:coauthVersionMax="41" xr10:uidLastSave="{00000000-0000-0000-0000-000000000000}"/>
  <bookViews>
    <workbookView xWindow="-120" yWindow="-120" windowWidth="29040" windowHeight="15840" xr2:uid="{00000000-000D-0000-FFFF-FFFF00000000}"/>
  </bookViews>
  <sheets>
    <sheet name="Calculadora GOB inicial"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4" i="2" l="1"/>
  <c r="G24" i="2"/>
  <c r="J24" i="2" l="1"/>
  <c r="I24" i="2"/>
  <c r="H24" i="2"/>
  <c r="F8" i="2"/>
  <c r="K24" i="2" l="1"/>
  <c r="G8" i="2"/>
  <c r="H8" i="2"/>
  <c r="J8" i="2"/>
  <c r="I8" i="2"/>
  <c r="K8" i="2" l="1"/>
  <c r="K9" i="2" s="1"/>
  <c r="K25" i="2" l="1"/>
</calcChain>
</file>

<file path=xl/sharedStrings.xml><?xml version="1.0" encoding="utf-8"?>
<sst xmlns="http://schemas.openxmlformats.org/spreadsheetml/2006/main" count="31" uniqueCount="21">
  <si>
    <t xml:space="preserve">  Mínimo por sujeto de liquidación 10.000 euros</t>
  </si>
  <si>
    <t>CANARIAS</t>
  </si>
  <si>
    <t>BALEARES</t>
  </si>
  <si>
    <t>TOTAL GOB</t>
  </si>
  <si>
    <t>Calculadora de GOB de un Sujeto de Liquidación (Total Demanda):</t>
  </si>
  <si>
    <t>PENINSULA</t>
  </si>
  <si>
    <t xml:space="preserve">  TOTAL EUR por ÁMBITO GEOGRÁFICO</t>
  </si>
  <si>
    <t>MÍNIMO a DEPOSITAR EN MEFF por Empresa en concepto de GOB de Demanda (EUR)</t>
  </si>
  <si>
    <t>Rellenar con el precio peninsular del último mes natural disponible en el fichero ZIP C2_liquicomun.</t>
  </si>
  <si>
    <t>Dentro del ZIP, abrir los datos contenidos en el fichero C2_gaprdema. La hoja Excel solo acepta coma para separación decimal.</t>
  </si>
  <si>
    <t>CEUTA</t>
  </si>
  <si>
    <t>MELILLA</t>
  </si>
  <si>
    <t>Estimación por compra de energía MWh en 34 días (*)</t>
  </si>
  <si>
    <t>Precio del último mes cerrrado (**)</t>
  </si>
  <si>
    <t>(**) El precio se obtiene en https://www.esios.ree.es buscando el fichero liquicomun y accediendo a Descargas Liquidaciones (Ámbito: Mercados y Precios), donde están publicados los ficheros de información pública de las distintas liquidaciones del sistema</t>
  </si>
  <si>
    <t xml:space="preserve">(*)  Este campo se debe rellenar con la previsión de adquisición de energía para 34 días. </t>
  </si>
  <si>
    <t xml:space="preserve">Ejemplo 1: Calculo usando la información de mes de agosto 2019 </t>
  </si>
  <si>
    <t xml:space="preserve">        En caso de estar dando de alta las unidades de programación,  este campo se calcula como la suma de los valores establecido en el campo “Energía para garantías” al dar de alta TODAS las UPs de un sistema (PENINSULA, BALEARES, CANARIAS, CEUTA o MELILLA)  en GDE</t>
  </si>
  <si>
    <t>(**) Contenido de garprdema de la C2 de agosto 2019:</t>
  </si>
  <si>
    <t>(*) Valor establecido en el campo “Energía para garantías” al dar alta una  UP  en GDE</t>
  </si>
  <si>
    <t xml:space="preserve">Rellenar la casilla con la suma de los valores de "Energías para garantías"  la TODAS las UPs del sistema correspondiente (PENINSULA, BALEARES, CANARIAS, CEUTA o MELILLA)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</si>
</sst>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_-* #,##0\ _€_-;\-* #,##0\ _€_-;_-* &quot;-&quot;??\ _€_-;_-@_-"/>
  </numFmts>
  <fonts count="8"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2"/>
      <color theme="1"/>
      <name val="Arial"/>
      <family val="2"/>
    </font>
    <font>
      <b/>
      <sz val="12"/>
      <color rgb="FFFA7D00"/>
      <name val="Calibri"/>
      <family val="2"/>
      <scheme val="minor"/>
    </font>
  </fonts>
  <fills count="8">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bgColor indexed="64"/>
      </patternFill>
    </fill>
  </fills>
  <borders count="15">
    <border>
      <left/>
      <right/>
      <top/>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thin">
        <color rgb="FF7F7F7F"/>
      </top>
      <bottom style="thin">
        <color rgb="FF7F7F7F"/>
      </bottom>
      <diagonal/>
    </border>
  </borders>
  <cellStyleXfs count="3">
    <xf numFmtId="0" fontId="0" fillId="0" borderId="0"/>
    <xf numFmtId="43" fontId="1" fillId="0" borderId="0" applyFont="0" applyFill="0" applyBorder="0" applyAlignment="0" applyProtection="0"/>
    <xf numFmtId="0" fontId="2" fillId="2" borderId="1" applyNumberFormat="0" applyAlignment="0" applyProtection="0"/>
  </cellStyleXfs>
  <cellXfs count="29">
    <xf numFmtId="0" fontId="0" fillId="0" borderId="0" xfId="0"/>
    <xf numFmtId="0" fontId="3" fillId="5" borderId="0" xfId="0" applyFont="1" applyFill="1"/>
    <xf numFmtId="0" fontId="0" fillId="0" borderId="0" xfId="0" applyAlignment="1">
      <alignment horizontal="left" indent="3"/>
    </xf>
    <xf numFmtId="0" fontId="3" fillId="0" borderId="0" xfId="0" applyFont="1" applyFill="1"/>
    <xf numFmtId="0" fontId="0" fillId="0" borderId="0" xfId="0" applyFill="1"/>
    <xf numFmtId="0" fontId="4" fillId="0" borderId="0" xfId="0" applyFont="1"/>
    <xf numFmtId="0" fontId="4" fillId="0" borderId="11" xfId="0" applyFont="1" applyFill="1" applyBorder="1" applyAlignment="1">
      <alignment horizontal="center"/>
    </xf>
    <xf numFmtId="0" fontId="4" fillId="0" borderId="12" xfId="0" applyFont="1" applyFill="1" applyBorder="1" applyAlignment="1">
      <alignment horizontal="center"/>
    </xf>
    <xf numFmtId="0" fontId="5" fillId="4" borderId="13" xfId="0" applyFont="1" applyFill="1" applyBorder="1" applyAlignment="1">
      <alignment horizontal="center"/>
    </xf>
    <xf numFmtId="0" fontId="6" fillId="0" borderId="0" xfId="0" applyFont="1" applyFill="1" applyBorder="1"/>
    <xf numFmtId="0" fontId="4" fillId="4" borderId="5" xfId="0" applyFont="1" applyFill="1" applyBorder="1"/>
    <xf numFmtId="0" fontId="7" fillId="0" borderId="14" xfId="2" applyFont="1" applyFill="1" applyBorder="1" applyAlignment="1"/>
    <xf numFmtId="0" fontId="7" fillId="0" borderId="9" xfId="2" applyFont="1" applyFill="1" applyBorder="1" applyAlignment="1"/>
    <xf numFmtId="0" fontId="7" fillId="0" borderId="10" xfId="2" applyFont="1" applyFill="1" applyBorder="1" applyAlignment="1"/>
    <xf numFmtId="0" fontId="5" fillId="6" borderId="6" xfId="0" applyFont="1" applyFill="1" applyBorder="1"/>
    <xf numFmtId="0" fontId="5" fillId="6" borderId="7" xfId="0" applyFont="1" applyFill="1" applyBorder="1"/>
    <xf numFmtId="0" fontId="4" fillId="6" borderId="6" xfId="0" applyFont="1" applyFill="1" applyBorder="1"/>
    <xf numFmtId="0" fontId="4" fillId="6" borderId="7" xfId="0" applyFont="1" applyFill="1" applyBorder="1"/>
    <xf numFmtId="164" fontId="5" fillId="7" borderId="8" xfId="1" applyNumberFormat="1" applyFont="1" applyFill="1" applyBorder="1" applyAlignment="1">
      <alignment horizontal="center"/>
    </xf>
    <xf numFmtId="0" fontId="5" fillId="5" borderId="0" xfId="0" applyFont="1" applyFill="1"/>
    <xf numFmtId="0" fontId="4" fillId="5" borderId="0" xfId="0" applyFont="1" applyFill="1"/>
    <xf numFmtId="4" fontId="4" fillId="0" borderId="0" xfId="0" applyNumberFormat="1" applyFont="1" applyFill="1" applyBorder="1"/>
    <xf numFmtId="4" fontId="5" fillId="4" borderId="5" xfId="0" applyNumberFormat="1" applyFont="1" applyFill="1" applyBorder="1"/>
    <xf numFmtId="0" fontId="5" fillId="3" borderId="4" xfId="0" applyFont="1" applyFill="1" applyBorder="1" applyAlignment="1">
      <alignment horizontal="left"/>
    </xf>
    <xf numFmtId="0" fontId="5" fillId="3" borderId="0" xfId="0" applyFont="1" applyFill="1" applyBorder="1" applyAlignment="1">
      <alignment horizontal="left"/>
    </xf>
    <xf numFmtId="0" fontId="4" fillId="3" borderId="2" xfId="0" applyFont="1" applyFill="1" applyBorder="1" applyAlignment="1">
      <alignment horizontal="left"/>
    </xf>
    <xf numFmtId="0" fontId="4" fillId="3" borderId="3" xfId="0" applyFont="1" applyFill="1" applyBorder="1" applyAlignment="1">
      <alignment horizontal="left"/>
    </xf>
    <xf numFmtId="0" fontId="4" fillId="3" borderId="4" xfId="0" applyFont="1" applyFill="1" applyBorder="1" applyAlignment="1">
      <alignment horizontal="left"/>
    </xf>
    <xf numFmtId="0" fontId="4" fillId="3" borderId="0" xfId="0" applyFont="1" applyFill="1" applyBorder="1" applyAlignment="1">
      <alignment horizontal="left"/>
    </xf>
  </cellXfs>
  <cellStyles count="3">
    <cellStyle name="Cálculo" xfId="2" builtinId="2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44</xdr:row>
      <xdr:rowOff>95250</xdr:rowOff>
    </xdr:from>
    <xdr:to>
      <xdr:col>4</xdr:col>
      <xdr:colOff>1199724</xdr:colOff>
      <xdr:row>52</xdr:row>
      <xdr:rowOff>47440</xdr:rowOff>
    </xdr:to>
    <xdr:pic>
      <xdr:nvPicPr>
        <xdr:cNvPr id="2" name="Imagen 1">
          <a:extLst>
            <a:ext uri="{FF2B5EF4-FFF2-40B4-BE49-F238E27FC236}">
              <a16:creationId xmlns:a16="http://schemas.microsoft.com/office/drawing/2014/main" id="{0F370FDE-43B1-4B89-952C-2D5E02111E36}"/>
            </a:ext>
          </a:extLst>
        </xdr:cNvPr>
        <xdr:cNvPicPr>
          <a:picLocks noChangeAspect="1"/>
        </xdr:cNvPicPr>
      </xdr:nvPicPr>
      <xdr:blipFill>
        <a:blip xmlns:r="http://schemas.openxmlformats.org/officeDocument/2006/relationships" r:embed="rId1"/>
        <a:stretch>
          <a:fillRect/>
        </a:stretch>
      </xdr:blipFill>
      <xdr:spPr>
        <a:xfrm>
          <a:off x="838200" y="6257925"/>
          <a:ext cx="3409524" cy="1476190"/>
        </a:xfrm>
        <a:prstGeom prst="rect">
          <a:avLst/>
        </a:prstGeom>
      </xdr:spPr>
    </xdr:pic>
    <xdr:clientData/>
  </xdr:twoCellAnchor>
  <xdr:twoCellAnchor editAs="oneCell">
    <xdr:from>
      <xdr:col>1</xdr:col>
      <xdr:colOff>47625</xdr:colOff>
      <xdr:row>30</xdr:row>
      <xdr:rowOff>171450</xdr:rowOff>
    </xdr:from>
    <xdr:to>
      <xdr:col>5</xdr:col>
      <xdr:colOff>829254</xdr:colOff>
      <xdr:row>36</xdr:row>
      <xdr:rowOff>120928</xdr:rowOff>
    </xdr:to>
    <xdr:pic>
      <xdr:nvPicPr>
        <xdr:cNvPr id="3" name="Imagen 2">
          <a:extLst>
            <a:ext uri="{FF2B5EF4-FFF2-40B4-BE49-F238E27FC236}">
              <a16:creationId xmlns:a16="http://schemas.microsoft.com/office/drawing/2014/main" id="{F7E0FFF1-763C-45B2-A733-7D3E7786F5BE}"/>
            </a:ext>
          </a:extLst>
        </xdr:cNvPr>
        <xdr:cNvPicPr>
          <a:picLocks noChangeAspect="1"/>
        </xdr:cNvPicPr>
      </xdr:nvPicPr>
      <xdr:blipFill>
        <a:blip xmlns:r="http://schemas.openxmlformats.org/officeDocument/2006/relationships" r:embed="rId2"/>
        <a:stretch>
          <a:fillRect/>
        </a:stretch>
      </xdr:blipFill>
      <xdr:spPr>
        <a:xfrm>
          <a:off x="6677025" y="6096000"/>
          <a:ext cx="4629729" cy="1092478"/>
        </a:xfrm>
        <a:prstGeom prst="rect">
          <a:avLst/>
        </a:prstGeom>
      </xdr:spPr>
    </xdr:pic>
    <xdr:clientData/>
  </xdr:twoCellAnchor>
  <xdr:twoCellAnchor>
    <xdr:from>
      <xdr:col>4</xdr:col>
      <xdr:colOff>133350</xdr:colOff>
      <xdr:row>34</xdr:row>
      <xdr:rowOff>47625</xdr:rowOff>
    </xdr:from>
    <xdr:to>
      <xdr:col>5</xdr:col>
      <xdr:colOff>847725</xdr:colOff>
      <xdr:row>35</xdr:row>
      <xdr:rowOff>85725</xdr:rowOff>
    </xdr:to>
    <xdr:sp macro="" textlink="">
      <xdr:nvSpPr>
        <xdr:cNvPr id="4" name="Rectángulo 3">
          <a:extLst>
            <a:ext uri="{FF2B5EF4-FFF2-40B4-BE49-F238E27FC236}">
              <a16:creationId xmlns:a16="http://schemas.microsoft.com/office/drawing/2014/main" id="{01BA6B4C-3BBA-45CA-A713-A375F0A73BDD}"/>
            </a:ext>
          </a:extLst>
        </xdr:cNvPr>
        <xdr:cNvSpPr/>
      </xdr:nvSpPr>
      <xdr:spPr>
        <a:xfrm>
          <a:off x="3181350" y="6734175"/>
          <a:ext cx="2276475" cy="2286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3"/>
  <sheetViews>
    <sheetView tabSelected="1" topLeftCell="A19" workbookViewId="0">
      <selection activeCell="B40" sqref="B40"/>
    </sheetView>
  </sheetViews>
  <sheetFormatPr baseColWidth="10" defaultRowHeight="15" x14ac:dyDescent="0.25"/>
  <cols>
    <col min="5" max="5" width="23.42578125" customWidth="1"/>
    <col min="6" max="10" width="15.140625" customWidth="1"/>
    <col min="11" max="11" width="14.5703125" bestFit="1" customWidth="1"/>
    <col min="12" max="12" width="10" bestFit="1" customWidth="1"/>
  </cols>
  <sheetData>
    <row r="1" spans="1:11" ht="15.75" x14ac:dyDescent="0.25">
      <c r="A1" s="19" t="s">
        <v>4</v>
      </c>
      <c r="B1" s="20"/>
      <c r="C1" s="20"/>
      <c r="D1" s="20"/>
      <c r="E1" s="20"/>
    </row>
    <row r="2" spans="1:11" s="4" customFormat="1" x14ac:dyDescent="0.25">
      <c r="B2" s="3"/>
    </row>
    <row r="3" spans="1:11" ht="15.75" x14ac:dyDescent="0.25">
      <c r="B3" s="5" t="s">
        <v>0</v>
      </c>
      <c r="C3" s="5"/>
      <c r="D3" s="5"/>
      <c r="E3" s="5"/>
      <c r="F3" s="5"/>
      <c r="G3" s="5"/>
      <c r="H3" s="5"/>
      <c r="I3" s="5"/>
      <c r="J3" s="5"/>
      <c r="K3" s="5"/>
    </row>
    <row r="4" spans="1:11" ht="16.5" thickBot="1" x14ac:dyDescent="0.3">
      <c r="B4" s="5"/>
      <c r="C4" s="5"/>
      <c r="D4" s="5"/>
      <c r="E4" s="5"/>
      <c r="F4" s="5"/>
      <c r="G4" s="5"/>
      <c r="H4" s="5"/>
      <c r="I4" s="5"/>
      <c r="J4" s="5"/>
      <c r="K4" s="5"/>
    </row>
    <row r="5" spans="1:11" ht="16.5" thickBot="1" x14ac:dyDescent="0.3">
      <c r="B5" s="5"/>
      <c r="C5" s="5"/>
      <c r="D5" s="5"/>
      <c r="E5" s="5"/>
      <c r="F5" s="6" t="s">
        <v>5</v>
      </c>
      <c r="G5" s="7" t="s">
        <v>1</v>
      </c>
      <c r="H5" s="7" t="s">
        <v>2</v>
      </c>
      <c r="I5" s="7" t="s">
        <v>10</v>
      </c>
      <c r="J5" s="7" t="s">
        <v>11</v>
      </c>
      <c r="K5" s="8" t="s">
        <v>3</v>
      </c>
    </row>
    <row r="6" spans="1:11" ht="16.5" thickTop="1" x14ac:dyDescent="0.25">
      <c r="B6" s="25" t="s">
        <v>12</v>
      </c>
      <c r="C6" s="26"/>
      <c r="D6" s="26"/>
      <c r="E6" s="26"/>
      <c r="F6" s="9"/>
      <c r="G6" s="9"/>
      <c r="H6" s="9"/>
      <c r="I6" s="9"/>
      <c r="J6" s="9"/>
      <c r="K6" s="10"/>
    </row>
    <row r="7" spans="1:11" ht="15.75" x14ac:dyDescent="0.25">
      <c r="B7" s="27" t="s">
        <v>13</v>
      </c>
      <c r="C7" s="28"/>
      <c r="D7" s="28"/>
      <c r="E7" s="28"/>
      <c r="F7" s="11"/>
      <c r="G7" s="12"/>
      <c r="H7" s="12"/>
      <c r="I7" s="12"/>
      <c r="J7" s="13"/>
      <c r="K7" s="10"/>
    </row>
    <row r="8" spans="1:11" ht="15.75" x14ac:dyDescent="0.25">
      <c r="B8" s="23" t="s">
        <v>6</v>
      </c>
      <c r="C8" s="24"/>
      <c r="D8" s="24"/>
      <c r="E8" s="24"/>
      <c r="F8" s="21">
        <f>F6*$F$7*1.21</f>
        <v>0</v>
      </c>
      <c r="G8" s="21">
        <f>G6*G7*1.03</f>
        <v>0</v>
      </c>
      <c r="H8" s="21">
        <f>H6*H7*1.21</f>
        <v>0</v>
      </c>
      <c r="I8" s="21">
        <f>I6*I7*1</f>
        <v>0</v>
      </c>
      <c r="J8" s="21">
        <f>J6*J7*1</f>
        <v>0</v>
      </c>
      <c r="K8" s="22">
        <f>F8+G8+H8+J8</f>
        <v>0</v>
      </c>
    </row>
    <row r="9" spans="1:11" ht="16.5" thickBot="1" x14ac:dyDescent="0.3">
      <c r="B9" s="14" t="s">
        <v>7</v>
      </c>
      <c r="C9" s="15"/>
      <c r="D9" s="15"/>
      <c r="E9" s="15"/>
      <c r="F9" s="16"/>
      <c r="G9" s="17"/>
      <c r="H9" s="17"/>
      <c r="I9" s="17"/>
      <c r="J9" s="17"/>
      <c r="K9" s="18">
        <f>MAX(K8,10000)</f>
        <v>10000</v>
      </c>
    </row>
    <row r="11" spans="1:11" x14ac:dyDescent="0.25">
      <c r="B11" t="s">
        <v>15</v>
      </c>
    </row>
    <row r="12" spans="1:11" x14ac:dyDescent="0.25">
      <c r="B12" t="s">
        <v>17</v>
      </c>
    </row>
    <row r="14" spans="1:11" x14ac:dyDescent="0.25">
      <c r="B14" t="s">
        <v>14</v>
      </c>
    </row>
    <row r="15" spans="1:11" x14ac:dyDescent="0.25">
      <c r="B15" s="2" t="s">
        <v>8</v>
      </c>
    </row>
    <row r="16" spans="1:11" x14ac:dyDescent="0.25">
      <c r="B16" s="2" t="s">
        <v>9</v>
      </c>
    </row>
    <row r="19" spans="1:11" ht="15.75" x14ac:dyDescent="0.25">
      <c r="A19" s="19" t="s">
        <v>16</v>
      </c>
      <c r="B19" s="19"/>
      <c r="C19" s="19"/>
      <c r="D19" s="19"/>
      <c r="E19" s="1"/>
    </row>
    <row r="20" spans="1:11" ht="15.75" thickBot="1" x14ac:dyDescent="0.3"/>
    <row r="21" spans="1:11" ht="16.5" thickBot="1" x14ac:dyDescent="0.3">
      <c r="B21" s="5"/>
      <c r="C21" s="5"/>
      <c r="D21" s="5"/>
      <c r="E21" s="5"/>
      <c r="F21" s="6" t="s">
        <v>5</v>
      </c>
      <c r="G21" s="7" t="s">
        <v>1</v>
      </c>
      <c r="H21" s="7" t="s">
        <v>2</v>
      </c>
      <c r="I21" s="7" t="s">
        <v>10</v>
      </c>
      <c r="J21" s="7" t="s">
        <v>11</v>
      </c>
      <c r="K21" s="8" t="s">
        <v>3</v>
      </c>
    </row>
    <row r="22" spans="1:11" ht="16.5" thickTop="1" x14ac:dyDescent="0.25">
      <c r="B22" s="25" t="s">
        <v>12</v>
      </c>
      <c r="C22" s="26"/>
      <c r="D22" s="26"/>
      <c r="E22" s="26"/>
      <c r="F22" s="9">
        <v>10</v>
      </c>
      <c r="G22" s="9">
        <v>12</v>
      </c>
      <c r="H22" s="9">
        <v>25</v>
      </c>
      <c r="I22" s="9">
        <v>1</v>
      </c>
      <c r="J22" s="9">
        <v>1</v>
      </c>
      <c r="K22" s="10"/>
    </row>
    <row r="23" spans="1:11" ht="15.75" x14ac:dyDescent="0.25">
      <c r="B23" s="27" t="s">
        <v>13</v>
      </c>
      <c r="C23" s="28"/>
      <c r="D23" s="28"/>
      <c r="E23" s="28"/>
      <c r="F23" s="11">
        <v>3.64</v>
      </c>
      <c r="G23" s="12">
        <v>51.13</v>
      </c>
      <c r="H23" s="12">
        <v>51.86</v>
      </c>
      <c r="I23" s="12">
        <v>51.79</v>
      </c>
      <c r="J23" s="13">
        <v>52.23</v>
      </c>
      <c r="K23" s="10"/>
    </row>
    <row r="24" spans="1:11" ht="15.75" x14ac:dyDescent="0.25">
      <c r="B24" s="23" t="s">
        <v>6</v>
      </c>
      <c r="C24" s="24"/>
      <c r="D24" s="24"/>
      <c r="E24" s="24"/>
      <c r="F24" s="21">
        <f>F22*$F$23*1.21</f>
        <v>44.043999999999997</v>
      </c>
      <c r="G24" s="21">
        <f>G22*G23*1.03</f>
        <v>631.96680000000003</v>
      </c>
      <c r="H24" s="21">
        <f>H22*H23*1.21</f>
        <v>1568.7649999999999</v>
      </c>
      <c r="I24" s="21">
        <f>I22*I23*1</f>
        <v>51.79</v>
      </c>
      <c r="J24" s="21">
        <f>J22*J23*1</f>
        <v>52.23</v>
      </c>
      <c r="K24" s="22">
        <f>F24+G24+H24+J24</f>
        <v>2297.0057999999999</v>
      </c>
    </row>
    <row r="25" spans="1:11" ht="16.5" thickBot="1" x14ac:dyDescent="0.3">
      <c r="B25" s="14" t="s">
        <v>7</v>
      </c>
      <c r="C25" s="15"/>
      <c r="D25" s="15"/>
      <c r="E25" s="15"/>
      <c r="F25" s="16"/>
      <c r="G25" s="17"/>
      <c r="H25" s="17"/>
      <c r="I25" s="17"/>
      <c r="J25" s="17"/>
      <c r="K25" s="18">
        <f>MAX(K24,10000)</f>
        <v>10000</v>
      </c>
    </row>
    <row r="30" spans="1:11" x14ac:dyDescent="0.25">
      <c r="B30" t="s">
        <v>19</v>
      </c>
    </row>
    <row r="39" spans="2:2" x14ac:dyDescent="0.25">
      <c r="B39" t="s">
        <v>20</v>
      </c>
    </row>
    <row r="43" spans="2:2" x14ac:dyDescent="0.25">
      <c r="B43" t="s">
        <v>18</v>
      </c>
    </row>
  </sheetData>
  <mergeCells count="6">
    <mergeCell ref="B24:E24"/>
    <mergeCell ref="B6:E6"/>
    <mergeCell ref="B7:E7"/>
    <mergeCell ref="B8:E8"/>
    <mergeCell ref="B22:E22"/>
    <mergeCell ref="B23:E2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E0BF2F0DC92114B96F30551C3017534" ma:contentTypeVersion="12" ma:contentTypeDescription="Crear nuevo documento." ma:contentTypeScope="" ma:versionID="d9d915de88ccd5ad3c20a0cfa5332e94">
  <xsd:schema xmlns:xsd="http://www.w3.org/2001/XMLSchema" xmlns:xs="http://www.w3.org/2001/XMLSchema" xmlns:p="http://schemas.microsoft.com/office/2006/metadata/properties" xmlns:ns2="57fe21bc-43e7-450b-ab4c-fff7fb58bb3a" xmlns:ns3="dc7d18ab-94c0-4576-aa73-753a7adc551b" targetNamespace="http://schemas.microsoft.com/office/2006/metadata/properties" ma:root="true" ma:fieldsID="ddf584fad4686adacd0562c2453b8e0d" ns2:_="" ns3:_="">
    <xsd:import namespace="57fe21bc-43e7-450b-ab4c-fff7fb58bb3a"/>
    <xsd:import namespace="dc7d18ab-94c0-4576-aa73-753a7adc551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fe21bc-43e7-450b-ab4c-fff7fb58bb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7d18ab-94c0-4576-aa73-753a7adc551b"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EE4D3D0-5285-4DB2-AD64-1A1456247973}"/>
</file>

<file path=customXml/itemProps2.xml><?xml version="1.0" encoding="utf-8"?>
<ds:datastoreItem xmlns:ds="http://schemas.openxmlformats.org/officeDocument/2006/customXml" ds:itemID="{95D7F66D-6D42-4D55-AF17-8EEC6D08307F}"/>
</file>

<file path=customXml/itemProps3.xml><?xml version="1.0" encoding="utf-8"?>
<ds:datastoreItem xmlns:ds="http://schemas.openxmlformats.org/officeDocument/2006/customXml" ds:itemID="{674FCECF-3912-4F7E-A383-D024F834F12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Calculadora GOB inicial</vt:lpstr>
    </vt:vector>
  </TitlesOfParts>
  <Company>Red Electrica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hhhhhh</dc:creator>
  <cp:lastModifiedBy>Martínez Martín, Paula</cp:lastModifiedBy>
  <dcterms:created xsi:type="dcterms:W3CDTF">2019-05-07T14:05:10Z</dcterms:created>
  <dcterms:modified xsi:type="dcterms:W3CDTF">2019-10-09T08:04:26Z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0x0101006E0BF2F0DC92114B96F30551C3017534</vt:lpwstr>
  </property>
</Properties>
</file>