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OCT\INF_ELABORADA\"/>
    </mc:Choice>
  </mc:AlternateContent>
  <xr:revisionPtr revIDLastSave="0" documentId="13_ncr:1_{71EA55E1-5CE0-4730-9C1A-2DD9DF5AF771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<sst xmlns="http://schemas.openxmlformats.org/spreadsheetml/2006/main" count="102" uniqueCount="58">
  <si>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</si>
  <si>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</si>
  <si>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</si>
  <si>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</si>
  <si>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</si>
  <si>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</si>
  <si>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</si>
  <si>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</si>
  <si>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</si>
  <si>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</si>
  <si>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</si>
  <si>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</si>
  <si>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</si>
  <si>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</si>
  <si>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</si>
  <si>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</si>
  <si>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</si>
  <si>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</si>
  <si>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</si>
  <si>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</si>
  <si>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</si>
  <si>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</si>
  <si>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</si>
  <si>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</si>
  <si>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</si>
  <si>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</si>
  <si>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</si>
  <si>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</si>
  <si>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</si>
  <si>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</si>
  <si>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</si>
  <si>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</si>
  <si>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</si>
  <si>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</si>
  <si>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</si>
  <si>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</si>
  <si>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</si>
  <si>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</si>
  <si>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</si>
  <si>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</si>
  <si>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</si>
  <si>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</si>
  <si>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</si>
  <si>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</si>
  <si>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</si>
  <si>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</si>
  <si>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</si>
  <si>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</si>
  <si>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</si>
  <si>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</si>
  <si>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</si>
  <si>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</si>
  <si>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</si>
  <si>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</si>
  <si>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ut="11/07/2023 16:04:57" si="2.00000001f578a7f6abeae4657d64668ee1207788258897a516c10335853d4be6b2f3d4c650d48d1eb39145d980fa8e853627c934255b8fd2bcbee2ee2c026017b93ef082e0e157ce2ff41ee4d81de00bae9610d4f89db8af08a2662c2504c0c66661d9beb9c6b569e87b8f4ddd28936f41b53227e80b54a3cb2cc3017a48280d19d5936d6c199cca224e9352280781913f219ff0d3b5c1319f41c3dc4d1b2c67ec5f.p.3082.0.1.Europe/Madrid.upriv*_1*_pidn2*_1*_session*-lat*_1.0000000151a4ee3acb0621d870819d94a7327da7b5ee3e725c39762f3861cf3d131b5d977949e6dcf6e4814b8818534223b248d5389bf8a8.00000001237a764716e6e6b3b4672adcffa6a2fbb5ee3e7257ae9e6f424f32693b8c4771556bb752844cd83a1be840c24afe3dbc31547803.0.1.1.BDEbi.D066E1C611E6257C10D00080EF253B44.0-3082.1.1_-0.1.0_-3082.1.1_5.5.0.*0.00000001272dc578c876c27fd9a723765ad99452c911585a930017b61186a97f1d6359e933ac204f.0.23.11*.2*.0400*.31152J.e.00000001750077b6103ca1586df73557566c7061c911585a652ce9abfbb2960bee8504ffdc6246da.0.10*.131*.122*.122.0.0" msgID="59DBCCEA11EE7D87C1A20080EF65E02D"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nrr="3537" nrc="980"&gt;&lt;pg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</si>
  <si>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ut="11/07/2023 16:05:16" si="2.00000001f578a7f6abeae4657d64668ee1207788258897a516c10335853d4be6b2f3d4c650d48d1eb39145d980fa8e853627c934255b8fd2bcbee2ee2c026017b93ef082e0e157ce2ff41ee4d81de00bae9610d4f89db8af08a2662c2504c0c66661d9beb9c6b569e87b8f4ddd28936f41b53227e80b54a3cb2cc3017a48280d19d5936d6c199cca224e9352280781913f219ff0d3b5c1319f41c3dc4d1b2c67ec5f.p.3082.0.1.Europe/Madrid.upriv*_1*_pidn2*_1*_session*-lat*_1.0000000151a4ee3acb0621d870819d94a7327da7b5ee3e725c39762f3861cf3d131b5d977949e6dcf6e4814b8818534223b248d5389bf8a8.00000001237a764716e6e6b3b4672adcffa6a2fbb5ee3e7257ae9e6f424f32693b8c4771556bb752844cd83a1be840c24afe3dbc31547803.0.1.1.BDEbi.D066E1C611E6257C10D00080EF253B44.0-3082.1.1_-0.1.0_-3082.1.1_5.5.0.*0.00000001272dc578c876c27fd9a723765ad99452c911585a930017b61186a97f1d6359e933ac204f.0.23.11*.2*.0400*.31152J.e.00000001750077b6103ca1586df73557566c7061c911585a652ce9abfbb2960bee8504ffdc6246da.0.10*.131*.122*.122.0.0" msgID="59D65D6411EE7D87C1A20080EF953F2B"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nrr="1168" nrc="1425"&gt;&lt;pg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</si>
  <si>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c37bc4b6d5a94286ac580b58bd7e5c59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</si>
  <si>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ut="11/07/2023 16:05:34" si="2.00000001f578a7f6abeae4657d64668ee1207788258897a516c10335853d4be6b2f3d4c650d48d1eb39145d980fa8e853627c934255b8fd2bcbee2ee2c026017b93ef082e0e157ce2ff41ee4d81de00bae9610d4f89db8af08a2662c2504c0c66661d9beb9c6b569e87b8f4ddd28936f41b53227e80b54a3cb2cc3017a48280d19d5936d6c199cca224e9352280781913f219ff0d3b5c1319f41c3dc4d1b2c67ec5f.p.3082.0.1.Europe/Madrid.upriv*_1*_pidn2*_1*_session*-lat*_1.0000000151a4ee3acb0621d870819d94a7327da7b5ee3e725c39762f3861cf3d131b5d977949e6dcf6e4814b8818534223b248d5389bf8a8.00000001237a764716e6e6b3b4672adcffa6a2fbb5ee3e7257ae9e6f424f32693b8c4771556bb752844cd83a1be840c24afe3dbc31547803.0.1.1.BDEbi.D066E1C611E6257C10D00080EF253B44.0-3082.1.1_-0.1.0_-3082.1.1_5.5.0.*0.00000001272dc578c876c27fd9a723765ad99452c911585a930017b61186a97f1d6359e933ac204f.0.23.11*.2*.0400*.31152J.e.00000001750077b6103ca1586df73557566c7061c911585a652ce9abfbb2960bee8504ffdc6246da.0.10*.131*.122*.122.0.0" msgID="59FB815211EE7D87C1A20080EFC5A230"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nrr="3510" nrc="970"&gt;&lt;pg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</si>
</sst>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</cellStyleXfs>
  <cellXfs count="97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1" fontId="0" fillId="0" borderId="0" xfId="0" applyNumberFormat="1"/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5F5F5"/>
      <color rgb="FFFF3300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97.24</c:v>
                </c:pt>
                <c:pt idx="1">
                  <c:v>97.45</c:v>
                </c:pt>
                <c:pt idx="2">
                  <c:v>99.03</c:v>
                </c:pt>
                <c:pt idx="3">
                  <c:v>99.04</c:v>
                </c:pt>
                <c:pt idx="4">
                  <c:v>97.79</c:v>
                </c:pt>
                <c:pt idx="5">
                  <c:v>97.89</c:v>
                </c:pt>
                <c:pt idx="6">
                  <c:v>98.03</c:v>
                </c:pt>
                <c:pt idx="7">
                  <c:v>97.46</c:v>
                </c:pt>
                <c:pt idx="8">
                  <c:v>97.77</c:v>
                </c:pt>
                <c:pt idx="9">
                  <c:v>97.71</c:v>
                </c:pt>
                <c:pt idx="10">
                  <c:v>97.53</c:v>
                </c:pt>
                <c:pt idx="11">
                  <c:v>97.3</c:v>
                </c:pt>
                <c:pt idx="12">
                  <c:v>96.61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-1.7383740248594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97.41</c:v>
                </c:pt>
                <c:pt idx="1">
                  <c:v>95.69</c:v>
                </c:pt>
                <c:pt idx="2">
                  <c:v>98.14</c:v>
                </c:pt>
                <c:pt idx="3">
                  <c:v>98.61</c:v>
                </c:pt>
                <c:pt idx="4">
                  <c:v>97.43</c:v>
                </c:pt>
                <c:pt idx="5">
                  <c:v>98.21</c:v>
                </c:pt>
                <c:pt idx="6">
                  <c:v>97.85</c:v>
                </c:pt>
                <c:pt idx="7">
                  <c:v>95.94</c:v>
                </c:pt>
                <c:pt idx="8">
                  <c:v>98.39</c:v>
                </c:pt>
                <c:pt idx="9">
                  <c:v>98.65</c:v>
                </c:pt>
                <c:pt idx="10">
                  <c:v>99.56</c:v>
                </c:pt>
                <c:pt idx="11">
                  <c:v>99.31</c:v>
                </c:pt>
                <c:pt idx="12">
                  <c:v>98.12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97.82</c:v>
                </c:pt>
                <c:pt idx="1">
                  <c:v>97.78</c:v>
                </c:pt>
                <c:pt idx="2">
                  <c:v>99.54</c:v>
                </c:pt>
                <c:pt idx="3">
                  <c:v>99.3</c:v>
                </c:pt>
                <c:pt idx="4">
                  <c:v>98.2</c:v>
                </c:pt>
                <c:pt idx="5">
                  <c:v>97.89</c:v>
                </c:pt>
                <c:pt idx="6">
                  <c:v>98.85</c:v>
                </c:pt>
                <c:pt idx="7">
                  <c:v>98.52</c:v>
                </c:pt>
                <c:pt idx="8">
                  <c:v>98.93</c:v>
                </c:pt>
                <c:pt idx="9">
                  <c:v>97.63</c:v>
                </c:pt>
                <c:pt idx="10">
                  <c:v>98.96</c:v>
                </c:pt>
                <c:pt idx="11">
                  <c:v>99.05</c:v>
                </c:pt>
                <c:pt idx="12">
                  <c:v>98.91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17" sqref="E17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Octubre 2023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C41" sqref="C41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Octubre 2023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22013.281999999996</v>
      </c>
      <c r="G9" s="35"/>
      <c r="H9" s="35">
        <f>SUM(H10:H12)</f>
        <v>19513.861710000001</v>
      </c>
      <c r="I9" s="35">
        <f>SUM(I10:I12)</f>
        <v>2004.5890000000002</v>
      </c>
      <c r="J9" s="35">
        <f>SUM(J10:J12)</f>
        <v>1616.0909999999999</v>
      </c>
      <c r="K9" s="35">
        <f>SUM(F9,H9:J9)</f>
        <v>45147.823709999997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21896.291999999998</v>
      </c>
      <c r="G10" s="37"/>
      <c r="H10" s="37">
        <v>18705.576710000001</v>
      </c>
      <c r="I10" s="37">
        <v>1141.6150000000002</v>
      </c>
      <c r="J10" s="37">
        <v>1254.2529999999999</v>
      </c>
      <c r="K10" s="37">
        <f>SUM(F10,H10:J10)</f>
        <v>42997.73670999999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572.28500000000008</v>
      </c>
      <c r="I12" s="49">
        <v>227.08599999999998</v>
      </c>
      <c r="J12" s="49">
        <v>317.23500000000001</v>
      </c>
      <c r="K12" s="49">
        <f>SUM(F12,H12:J12)</f>
        <v>1204.7460000000001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1647</v>
      </c>
      <c r="G13" s="39"/>
      <c r="H13" s="39">
        <v>3329</v>
      </c>
      <c r="I13" s="39">
        <v>713</v>
      </c>
      <c r="J13" s="39">
        <v>685</v>
      </c>
      <c r="K13" s="39">
        <f>SUM(F13:J13)</f>
        <v>6374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85015</v>
      </c>
      <c r="G14" s="35"/>
      <c r="H14" s="35">
        <v>1363</v>
      </c>
      <c r="I14" s="35">
        <v>3838</v>
      </c>
      <c r="J14" s="35">
        <v>4005</v>
      </c>
      <c r="K14" s="35">
        <f>SUM(F14,H14:J14)</f>
        <v>94221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159</v>
      </c>
      <c r="G15" s="49"/>
      <c r="H15" s="49">
        <v>3</v>
      </c>
      <c r="I15" s="49">
        <v>40</v>
      </c>
      <c r="J15" s="49">
        <v>36</v>
      </c>
      <c r="K15" s="49">
        <f>SUM(F15,H15:J15)</f>
        <v>238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10100</v>
      </c>
      <c r="G16" s="35"/>
      <c r="H16" s="35">
        <v>3722</v>
      </c>
      <c r="I16" s="35">
        <v>496</v>
      </c>
      <c r="J16" s="35">
        <v>36</v>
      </c>
      <c r="K16" s="35">
        <f>SUM(F16:J16)</f>
        <v>14354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69</v>
      </c>
      <c r="G17" s="49"/>
      <c r="H17" s="49">
        <v>55</v>
      </c>
      <c r="I17" s="49">
        <v>28</v>
      </c>
      <c r="J17" s="49">
        <v>5</v>
      </c>
      <c r="K17" s="49">
        <f>SUM(F17:J17)</f>
        <v>157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C41" sqref="C41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Octubre 2023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H6" sqref="H6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Octubre 2023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Octubre 2023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0.68</v>
      </c>
      <c r="E9" s="51">
        <f>'Data 1'!P16</f>
        <v>127.86</v>
      </c>
      <c r="F9" s="46"/>
    </row>
    <row r="10" spans="2:6" ht="12.75" customHeight="1">
      <c r="B10" s="62"/>
      <c r="C10" s="52" t="s">
        <v>17</v>
      </c>
      <c r="D10" s="53">
        <f>'Data 1'!G16</f>
        <v>1.64E-3</v>
      </c>
      <c r="E10" s="53">
        <f>'Data 1'!J16</f>
        <v>0.29399999999999998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7.15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0.60199999999999998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12.7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0.76200000000000001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J12" sqref="J12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O</v>
      </c>
      <c r="B4" s="82" t="s">
        <v>41</v>
      </c>
      <c r="C4" s="82" t="s">
        <v>37</v>
      </c>
      <c r="D4" s="84">
        <v>97.24</v>
      </c>
      <c r="E4" s="84">
        <v>97.41</v>
      </c>
      <c r="F4" s="84">
        <v>97.82</v>
      </c>
      <c r="G4" s="85">
        <v>1.281E-2</v>
      </c>
      <c r="H4" s="85">
        <v>0</v>
      </c>
      <c r="I4" s="85">
        <v>4.1970000000000001</v>
      </c>
      <c r="J4" s="85">
        <v>0.30499999999999999</v>
      </c>
      <c r="K4" s="85">
        <v>0.57899999999999996</v>
      </c>
      <c r="L4" s="85">
        <v>21.641999999999999</v>
      </c>
      <c r="M4" s="86">
        <v>5.19</v>
      </c>
      <c r="N4" s="86">
        <v>0</v>
      </c>
      <c r="O4" s="86">
        <v>68.489999999999995</v>
      </c>
      <c r="P4" s="86">
        <v>137.97999999999999</v>
      </c>
      <c r="Q4" s="86">
        <v>6.98</v>
      </c>
      <c r="R4" s="86">
        <v>351.15</v>
      </c>
    </row>
    <row r="5" spans="1:18">
      <c r="A5" s="79" t="str">
        <f t="shared" ref="A5:A16" si="0">MID(B5,1,1)</f>
        <v>N</v>
      </c>
      <c r="B5" s="82" t="s">
        <v>42</v>
      </c>
      <c r="C5" s="82" t="s">
        <v>37</v>
      </c>
      <c r="D5" s="84">
        <v>97.45</v>
      </c>
      <c r="E5" s="84">
        <v>95.69</v>
      </c>
      <c r="F5" s="84">
        <v>97.78</v>
      </c>
      <c r="G5" s="85">
        <v>5.0200000000000002E-3</v>
      </c>
      <c r="H5" s="85">
        <v>0</v>
      </c>
      <c r="I5" s="85">
        <v>3.536</v>
      </c>
      <c r="J5" s="85">
        <v>0.311</v>
      </c>
      <c r="K5" s="85">
        <v>0.59499999999999997</v>
      </c>
      <c r="L5" s="85">
        <v>25.193000000000001</v>
      </c>
      <c r="M5" s="86">
        <v>2.12</v>
      </c>
      <c r="N5" s="86">
        <v>0</v>
      </c>
      <c r="O5" s="86">
        <v>58.06</v>
      </c>
      <c r="P5" s="86">
        <v>140.1</v>
      </c>
      <c r="Q5" s="86">
        <v>6.98</v>
      </c>
      <c r="R5" s="86">
        <v>409.21</v>
      </c>
    </row>
    <row r="6" spans="1:18">
      <c r="A6" s="79" t="str">
        <f t="shared" si="0"/>
        <v>D</v>
      </c>
      <c r="B6" s="82" t="s">
        <v>43</v>
      </c>
      <c r="C6" s="82" t="s">
        <v>37</v>
      </c>
      <c r="D6" s="84">
        <v>99.03</v>
      </c>
      <c r="E6" s="84">
        <v>98.14</v>
      </c>
      <c r="F6" s="84">
        <v>99.54</v>
      </c>
      <c r="G6" s="85">
        <v>0</v>
      </c>
      <c r="H6" s="85">
        <v>0</v>
      </c>
      <c r="I6" s="85">
        <v>0.32700000000000001</v>
      </c>
      <c r="J6" s="85">
        <v>0.313</v>
      </c>
      <c r="K6" s="85">
        <v>0.60699999999999998</v>
      </c>
      <c r="L6" s="85">
        <v>25.504999999999999</v>
      </c>
      <c r="M6" s="86">
        <v>0</v>
      </c>
      <c r="N6" s="86">
        <v>0</v>
      </c>
      <c r="O6" s="86">
        <v>5.36</v>
      </c>
      <c r="P6" s="86">
        <v>140.1</v>
      </c>
      <c r="Q6" s="86">
        <v>6.98</v>
      </c>
      <c r="R6" s="86">
        <v>414.57</v>
      </c>
    </row>
    <row r="7" spans="1:18">
      <c r="A7" s="79" t="str">
        <f t="shared" si="0"/>
        <v>E</v>
      </c>
      <c r="B7" s="82" t="s">
        <v>44</v>
      </c>
      <c r="C7" s="82" t="s">
        <v>37</v>
      </c>
      <c r="D7" s="84">
        <v>99.04</v>
      </c>
      <c r="E7" s="84">
        <v>98.61</v>
      </c>
      <c r="F7" s="84">
        <v>99.3</v>
      </c>
      <c r="G7" s="85">
        <v>2.5100000000000001E-3</v>
      </c>
      <c r="H7" s="85">
        <v>0</v>
      </c>
      <c r="I7" s="85">
        <v>0</v>
      </c>
      <c r="J7" s="85">
        <v>3.0000000000000001E-3</v>
      </c>
      <c r="K7" s="85">
        <v>0</v>
      </c>
      <c r="L7" s="85">
        <v>0</v>
      </c>
      <c r="M7" s="86">
        <v>1.17</v>
      </c>
      <c r="N7" s="86">
        <v>0</v>
      </c>
      <c r="O7" s="86">
        <v>0</v>
      </c>
      <c r="P7" s="86">
        <v>1.17</v>
      </c>
      <c r="Q7" s="86">
        <v>0</v>
      </c>
      <c r="R7" s="86">
        <v>0</v>
      </c>
    </row>
    <row r="8" spans="1:18">
      <c r="A8" s="79" t="str">
        <f t="shared" si="0"/>
        <v>F</v>
      </c>
      <c r="B8" s="82" t="s">
        <v>45</v>
      </c>
      <c r="C8" s="82" t="s">
        <v>37</v>
      </c>
      <c r="D8" s="84">
        <v>97.79</v>
      </c>
      <c r="E8" s="84">
        <v>97.43</v>
      </c>
      <c r="F8" s="84">
        <v>98.2</v>
      </c>
      <c r="G8" s="85">
        <v>0.20088</v>
      </c>
      <c r="H8" s="85">
        <v>0.188</v>
      </c>
      <c r="I8" s="85">
        <v>0.78700000000000003</v>
      </c>
      <c r="J8" s="85">
        <v>0.20599999999999999</v>
      </c>
      <c r="K8" s="85">
        <v>0.19400000000000001</v>
      </c>
      <c r="L8" s="85">
        <v>0.78800000000000003</v>
      </c>
      <c r="M8" s="86">
        <v>96.29</v>
      </c>
      <c r="N8" s="86">
        <v>2.02</v>
      </c>
      <c r="O8" s="86">
        <v>12.7</v>
      </c>
      <c r="P8" s="86">
        <v>97.46</v>
      </c>
      <c r="Q8" s="86">
        <v>2.02</v>
      </c>
      <c r="R8" s="86">
        <v>12.7</v>
      </c>
    </row>
    <row r="9" spans="1:18">
      <c r="A9" s="79" t="str">
        <f t="shared" si="0"/>
        <v>M</v>
      </c>
      <c r="B9" s="82" t="s">
        <v>46</v>
      </c>
      <c r="C9" s="82" t="s">
        <v>37</v>
      </c>
      <c r="D9" s="84">
        <v>97.89</v>
      </c>
      <c r="E9" s="84">
        <v>98.21</v>
      </c>
      <c r="F9" s="84">
        <v>97.89</v>
      </c>
      <c r="G9" s="85">
        <v>5.6800000000000002E-3</v>
      </c>
      <c r="H9" s="85">
        <v>0</v>
      </c>
      <c r="I9" s="85">
        <v>0</v>
      </c>
      <c r="J9" s="85">
        <v>0.218</v>
      </c>
      <c r="K9" s="85">
        <v>0.20200000000000001</v>
      </c>
      <c r="L9" s="85">
        <v>0.79</v>
      </c>
      <c r="M9" s="86">
        <v>2.46</v>
      </c>
      <c r="N9" s="86">
        <v>0</v>
      </c>
      <c r="O9" s="86">
        <v>0</v>
      </c>
      <c r="P9" s="86">
        <v>99.92</v>
      </c>
      <c r="Q9" s="86">
        <v>2.02</v>
      </c>
      <c r="R9" s="86">
        <v>12.7</v>
      </c>
    </row>
    <row r="10" spans="1:18">
      <c r="A10" s="79" t="str">
        <f t="shared" si="0"/>
        <v>A</v>
      </c>
      <c r="B10" s="82" t="s">
        <v>47</v>
      </c>
      <c r="C10" s="82" t="s">
        <v>37</v>
      </c>
      <c r="D10" s="84">
        <v>98.03</v>
      </c>
      <c r="E10" s="84">
        <v>97.85</v>
      </c>
      <c r="F10" s="84">
        <v>98.85</v>
      </c>
      <c r="G10" s="85">
        <v>1.528E-2</v>
      </c>
      <c r="H10" s="85">
        <v>0.32</v>
      </c>
      <c r="I10" s="85">
        <v>0</v>
      </c>
      <c r="J10" s="85">
        <v>0.23899999999999999</v>
      </c>
      <c r="K10" s="85">
        <v>0.51</v>
      </c>
      <c r="L10" s="85">
        <v>0.79600000000000004</v>
      </c>
      <c r="M10" s="86">
        <v>6.03</v>
      </c>
      <c r="N10" s="86">
        <v>2.99</v>
      </c>
      <c r="O10" s="86">
        <v>0</v>
      </c>
      <c r="P10" s="86">
        <v>105.95</v>
      </c>
      <c r="Q10" s="86">
        <v>5.01</v>
      </c>
      <c r="R10" s="86">
        <v>12.7</v>
      </c>
    </row>
    <row r="11" spans="1:18">
      <c r="A11" s="79" t="str">
        <f t="shared" si="0"/>
        <v>M</v>
      </c>
      <c r="B11" s="82" t="s">
        <v>48</v>
      </c>
      <c r="C11" s="82" t="s">
        <v>37</v>
      </c>
      <c r="D11" s="84">
        <v>97.46</v>
      </c>
      <c r="E11" s="84">
        <v>95.94</v>
      </c>
      <c r="F11" s="84">
        <v>98.52</v>
      </c>
      <c r="G11" s="85">
        <v>5.9100000000000003E-3</v>
      </c>
      <c r="H11" s="85">
        <v>0</v>
      </c>
      <c r="I11" s="85">
        <v>0</v>
      </c>
      <c r="J11" s="85">
        <v>0.25</v>
      </c>
      <c r="K11" s="85">
        <v>0.505</v>
      </c>
      <c r="L11" s="85">
        <v>0.79800000000000004</v>
      </c>
      <c r="M11" s="86">
        <v>2.37</v>
      </c>
      <c r="N11" s="86">
        <v>0</v>
      </c>
      <c r="O11" s="86">
        <v>0</v>
      </c>
      <c r="P11" s="86">
        <v>108.32</v>
      </c>
      <c r="Q11" s="86">
        <v>5.01</v>
      </c>
      <c r="R11" s="86">
        <v>12.7</v>
      </c>
    </row>
    <row r="12" spans="1:18">
      <c r="A12" s="79" t="str">
        <f t="shared" si="0"/>
        <v>J</v>
      </c>
      <c r="B12" s="82" t="s">
        <v>49</v>
      </c>
      <c r="C12" s="82" t="s">
        <v>37</v>
      </c>
      <c r="D12" s="84">
        <v>97.77</v>
      </c>
      <c r="E12" s="84">
        <v>98.39</v>
      </c>
      <c r="F12" s="84">
        <v>98.93</v>
      </c>
      <c r="G12" s="85">
        <v>3.8100000000000002E-2</v>
      </c>
      <c r="H12" s="85">
        <v>0.17</v>
      </c>
      <c r="I12" s="85">
        <v>0</v>
      </c>
      <c r="J12" s="85">
        <v>0.28799999999999998</v>
      </c>
      <c r="K12" s="85">
        <v>0.68899999999999995</v>
      </c>
      <c r="L12" s="85">
        <v>0.79400000000000004</v>
      </c>
      <c r="M12" s="86">
        <v>16.3</v>
      </c>
      <c r="N12" s="86">
        <v>2.14</v>
      </c>
      <c r="O12" s="86">
        <v>0</v>
      </c>
      <c r="P12" s="86">
        <v>124.62</v>
      </c>
      <c r="Q12" s="86">
        <v>7.15</v>
      </c>
      <c r="R12" s="86">
        <v>12.7</v>
      </c>
    </row>
    <row r="13" spans="1:18">
      <c r="A13" s="79" t="str">
        <f t="shared" si="0"/>
        <v>J</v>
      </c>
      <c r="B13" s="82" t="s">
        <v>50</v>
      </c>
      <c r="C13" s="82" t="s">
        <v>37</v>
      </c>
      <c r="D13" s="84">
        <v>97.71</v>
      </c>
      <c r="E13" s="84">
        <v>98.65</v>
      </c>
      <c r="F13" s="84">
        <v>97.63</v>
      </c>
      <c r="G13" s="85">
        <v>5.1000000000000004E-4</v>
      </c>
      <c r="H13" s="85">
        <v>0</v>
      </c>
      <c r="I13" s="85">
        <v>0</v>
      </c>
      <c r="J13" s="85">
        <v>0.28499999999999998</v>
      </c>
      <c r="K13" s="85">
        <v>0.63500000000000001</v>
      </c>
      <c r="L13" s="85">
        <v>0.78600000000000003</v>
      </c>
      <c r="M13" s="86">
        <v>0.24</v>
      </c>
      <c r="N13" s="86">
        <v>0</v>
      </c>
      <c r="O13" s="86">
        <v>0</v>
      </c>
      <c r="P13" s="86">
        <v>124.86</v>
      </c>
      <c r="Q13" s="86">
        <v>7.15</v>
      </c>
      <c r="R13" s="86">
        <v>12.7</v>
      </c>
    </row>
    <row r="14" spans="1:18">
      <c r="A14" s="79" t="str">
        <f t="shared" si="0"/>
        <v>A</v>
      </c>
      <c r="B14" s="82" t="s">
        <v>51</v>
      </c>
      <c r="C14" s="82" t="s">
        <v>37</v>
      </c>
      <c r="D14" s="84">
        <v>97.53</v>
      </c>
      <c r="E14" s="84">
        <v>99.56</v>
      </c>
      <c r="F14" s="84">
        <v>98.96</v>
      </c>
      <c r="G14" s="85">
        <v>4.5300000000000002E-3</v>
      </c>
      <c r="H14" s="85">
        <v>0</v>
      </c>
      <c r="I14" s="85">
        <v>0</v>
      </c>
      <c r="J14" s="85">
        <v>0.28799999999999998</v>
      </c>
      <c r="K14" s="85">
        <v>0.60399999999999998</v>
      </c>
      <c r="L14" s="85">
        <v>0.77500000000000002</v>
      </c>
      <c r="M14" s="86">
        <v>2.04</v>
      </c>
      <c r="N14" s="86">
        <v>0</v>
      </c>
      <c r="O14" s="86">
        <v>0</v>
      </c>
      <c r="P14" s="86">
        <v>126.9</v>
      </c>
      <c r="Q14" s="86">
        <v>7.15</v>
      </c>
      <c r="R14" s="86">
        <v>12.7</v>
      </c>
    </row>
    <row r="15" spans="1:18">
      <c r="A15" s="79" t="str">
        <f t="shared" si="0"/>
        <v>S</v>
      </c>
      <c r="B15" s="82" t="s">
        <v>52</v>
      </c>
      <c r="C15" s="82" t="s">
        <v>37</v>
      </c>
      <c r="D15" s="84">
        <v>97.3</v>
      </c>
      <c r="E15" s="84">
        <v>99.31</v>
      </c>
      <c r="F15" s="84">
        <v>99.05</v>
      </c>
      <c r="G15" s="85">
        <v>6.7000000000000002E-4</v>
      </c>
      <c r="H15" s="85">
        <v>0</v>
      </c>
      <c r="I15" s="85">
        <v>0</v>
      </c>
      <c r="J15" s="85">
        <v>0.28999999999999998</v>
      </c>
      <c r="K15" s="85">
        <v>0.59699999999999998</v>
      </c>
      <c r="L15" s="85">
        <v>0.77100000000000002</v>
      </c>
      <c r="M15" s="86">
        <v>0.28000000000000003</v>
      </c>
      <c r="N15" s="86">
        <v>0</v>
      </c>
      <c r="O15" s="86">
        <v>0</v>
      </c>
      <c r="P15" s="86">
        <v>127.18</v>
      </c>
      <c r="Q15" s="86">
        <v>7.15</v>
      </c>
      <c r="R15" s="86">
        <v>12.7</v>
      </c>
    </row>
    <row r="16" spans="1:18">
      <c r="A16" s="79" t="str">
        <f t="shared" si="0"/>
        <v>O</v>
      </c>
      <c r="B16" s="82" t="s">
        <v>53</v>
      </c>
      <c r="C16" s="82" t="s">
        <v>37</v>
      </c>
      <c r="D16" s="84">
        <v>96.61</v>
      </c>
      <c r="E16" s="84">
        <v>98.12</v>
      </c>
      <c r="F16" s="84">
        <v>98.91</v>
      </c>
      <c r="G16" s="85">
        <v>1.64E-3</v>
      </c>
      <c r="H16" s="85">
        <v>0</v>
      </c>
      <c r="I16" s="85">
        <v>0</v>
      </c>
      <c r="J16" s="85">
        <v>0.29399999999999998</v>
      </c>
      <c r="K16" s="85">
        <v>0.60199999999999998</v>
      </c>
      <c r="L16" s="85">
        <v>0.76200000000000001</v>
      </c>
      <c r="M16" s="86">
        <v>0.68</v>
      </c>
      <c r="N16" s="86">
        <v>0</v>
      </c>
      <c r="O16" s="86">
        <v>0</v>
      </c>
      <c r="P16" s="86">
        <v>127.86</v>
      </c>
      <c r="Q16" s="86">
        <v>7.15</v>
      </c>
      <c r="R16" s="86">
        <v>12.7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83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2023-11-13T08:17:00Z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