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NOV\INF_ELABORADA\"/>
    </mc:Choice>
  </mc:AlternateContent>
  <xr:revisionPtr revIDLastSave="0" documentId="13_ncr:1_{776ECC90-DBA6-4E5B-89EC-77A9DFAC587D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9_V" guid="{93154E83-DC5B-11D6-846E-0008C7298EBA}" includePrintSettings="0" includeHiddenRowCol="0" maximized="1" showSheetTabs="0" windowWidth="794" windowHeight="457" tabRatio="754" activeSheetId="23817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2_V" guid="{93154E7E-DC5B-11D6-846E-0008C7298EBA}" includePrintSettings="0" includeHiddenRowCol="0" maximized="1" showSheetTabs="0" windowWidth="794" windowHeight="457" tabRatio="754" activeSheetId="23816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<sst xmlns="http://schemas.openxmlformats.org/spreadsheetml/2006/main" count="102" uniqueCount="58">
  <si>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</si>
  <si>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</si>
  <si>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</si>
  <si>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</si>
  <si>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</si>
  <si>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</si>
  <si>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</si>
  <si>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</si>
  <si>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</si>
  <si>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</si>
  <si>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</si>
  <si>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</si>
  <si>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</si>
  <si>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</si>
  <si>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</si>
  <si>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</si>
  <si>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</si>
  <si>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</si>
  <si>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</si>
  <si>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</si>
  <si>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</si>
  <si>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</si>
  <si>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</si>
  <si>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</si>
  <si>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</si>
  <si>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</si>
  <si>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</si>
  <si>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</si>
  <si>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</si>
  <si>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</si>
  <si>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</si>
  <si>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</si>
  <si>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</si>
  <si>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</si>
  <si>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</si>
  <si>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</si>
  <si>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</si>
  <si>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</si>
  <si>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</si>
  <si>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</si>
  <si>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</si>
  <si>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</si>
  <si>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</si>
  <si>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</si>
  <si>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</si>
  <si>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</si>
  <si>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</si>
  <si>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</si>
  <si>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</si>
  <si>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</si>
  <si>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</si>
  <si>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</si>
  <si>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</si>
  <si>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</si>
  <si>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ut="12/04/2023 08:39:44" si="2.00000001a408d6747d0e1a272afb798f5a03084daf8dddda91ba411a211d545ba14050068ea6595ed0814a5b8456078d5847d0cacea2dfd99afdf775997a2121da00e881fd6ed6bfc17f4b519f8194153b118dc64c1a2f40f3958471278411273cb42d4166b5c040beff59606580a4c652a0a480fd8662fd2a5d706369e5f9c7cbdc3c4a558e465ebb7058c9ae7813b3bd68d01faa9d3aa8afea6cb470e93e07328e.p.3082.0.1.Europe/Madrid.upriv*_1*_pidn2*_8*_session*-lat*_1.00000001427dec6ed18c05af07214fe24041f4e6b5ee3e727580f258aa6c944d2bfb29aa55b2d1690b2bc9ae806d31f14575ac76efddca1e.00000001669e820895ec4bf5f5f4c680a3dc26c7b5ee3e7234848fd8049f6e2e5bd4559be4b1e91f6855bb8120e260aab3b1b87ab647cf98.0.1.1.BDEbi.D066E1C611E6257C10D00080EF253B44.0-3082.1.1_-0.1.0_-3082.1.1_5.5.0.*0.00000001cd11384790beb7a5887073833d476555c911585a8e0ed61ee6730d6eff86321b1676b031.0.23.11*.2*.0400*.31152J.e.00000001c95c449ab3ca717274fe3812f5252e08c911585a6c20dd714bee9bae4a19b3b57d1e85b7.0.10*.131*.122*.122.0.0" msgID="A5047A1111EE928062F40080EF1590E9"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nrr="3576" nrc="990"&gt;&lt;pg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</si>
  <si>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ut="12/04/2023 08:39:53" si="2.00000001a408d6747d0e1a272afb798f5a03084daf8dddda91ba411a211d545ba14050068ea6595ed0814a5b8456078d5847d0cacea2dfd99afdf775997a2121da00e881fd6ed6bfc17f4b519f8194153b118dc64c1a2f40f3958471278411273cb42d4166b5c040beff59606580a4c652a0a480fd8662fd2a5d706369e5f9c7cbdc3c4a558e465ebb7058c9ae7813b3bd68d01faa9d3aa8afea6cb470e93e07328e.p.3082.0.1.Europe/Madrid.upriv*_1*_pidn2*_8*_session*-lat*_1.00000001427dec6ed18c05af07214fe24041f4e6b5ee3e727580f258aa6c944d2bfb29aa55b2d1690b2bc9ae806d31f14575ac76efddca1e.00000001669e820895ec4bf5f5f4c680a3dc26c7b5ee3e7234848fd8049f6e2e5bd4559be4b1e91f6855bb8120e260aab3b1b87ab647cf98.0.1.1.BDEbi.D066E1C611E6257C10D00080EF253B44.0-3082.1.1_-0.1.0_-3082.1.1_5.5.0.*0.00000001cd11384790beb7a5887073833d476555c911585a8e0ed61ee6730d6eff86321b1676b031.0.23.11*.2*.0400*.31152J.e.00000001c95c449ab3ca717274fe3812f5252e08c911585a6c20dd714bee9bae4a19b3b57d1e85b7.0.10*.131*.122*.122.0.0" msgID="A50315C611EE928062F40080EF8570E9"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nrr="1181" nrc="1440"&gt;&lt;pg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</si>
  <si>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20ae535492ea4b8a82aa4de676c05f7a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</si>
  <si>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ut="12/04/2023 08:40:01" si="2.00000001a408d6747d0e1a272afb798f5a03084daf8dddda91ba411a211d545ba14050068ea6595ed0814a5b8456078d5847d0cacea2dfd99afdf775997a2121da00e881fd6ed6bfc17f4b519f8194153b118dc64c1a2f40f3958471278411273cb42d4166b5c040beff59606580a4c652a0a480fd8662fd2a5d706369e5f9c7cbdc3c4a558e465ebb7058c9ae7813b3bd68d01faa9d3aa8afea6cb470e93e07328e.p.3082.0.1.Europe/Madrid.upriv*_1*_pidn2*_8*_session*-lat*_1.00000001427dec6ed18c05af07214fe24041f4e6b5ee3e727580f258aa6c944d2bfb29aa55b2d1690b2bc9ae806d31f14575ac76efddca1e.00000001669e820895ec4bf5f5f4c680a3dc26c7b5ee3e7234848fd8049f6e2e5bd4559be4b1e91f6855bb8120e260aab3b1b87ab647cf98.0.1.1.BDEbi.D066E1C611E6257C10D00080EF253B44.0-3082.1.1_-0.1.0_-3082.1.1_5.5.0.*0.00000001cd11384790beb7a5887073833d476555c911585a8e0ed61ee6730d6eff86321b1676b031.0.23.11*.2*.0400*.31152J.e.00000001c95c449ab3ca717274fe3812f5252e08c911585a6c20dd714bee9bae4a19b3b57d1e85b7.0.10*.131*.122*.122.0.0" msgID="A513A35B11EE928062F40080EF9590EA"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nrr="3549" nrc="980"&gt;&lt;pg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</si>
</sst>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8" formatCode="0.0000"/>
    <numFmt numFmtId="180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80" fontId="31" fillId="6" borderId="6">
      <alignment horizontal="right" vertical="center"/>
    </xf>
  </cellStyleXfs>
  <cellXfs count="98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1" fontId="0" fillId="0" borderId="0" xfId="0" applyNumberFormat="1"/>
    <xf numFmtId="175" fontId="31" fillId="6" borderId="6" xfId="26" applyAlignment="1">
      <alignment horizontal="right" vertical="center"/>
    </xf>
    <xf numFmtId="177" fontId="31" fillId="6" borderId="6" xfId="28" applyAlignment="1">
      <alignment horizontal="right" vertical="center"/>
    </xf>
    <xf numFmtId="176" fontId="31" fillId="6" borderId="6" xfId="27" applyAlignment="1">
      <alignment horizontal="right" vertical="center"/>
    </xf>
    <xf numFmtId="0" fontId="32" fillId="7" borderId="6" xfId="21" quotePrefix="1" applyAlignment="1">
      <alignment horizontal="center"/>
    </xf>
    <xf numFmtId="178" fontId="24" fillId="4" borderId="5" xfId="4" applyNumberFormat="1" applyFont="1" applyFill="1" applyBorder="1" applyAlignment="1">
      <alignment horizontal="right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300"/>
      <color rgb="FFFF3F3F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97.45</c:v>
                </c:pt>
                <c:pt idx="1">
                  <c:v>99.03</c:v>
                </c:pt>
                <c:pt idx="2">
                  <c:v>99.04</c:v>
                </c:pt>
                <c:pt idx="3">
                  <c:v>97.79</c:v>
                </c:pt>
                <c:pt idx="4">
                  <c:v>97.89</c:v>
                </c:pt>
                <c:pt idx="5">
                  <c:v>98.03</c:v>
                </c:pt>
                <c:pt idx="6">
                  <c:v>97.46</c:v>
                </c:pt>
                <c:pt idx="7">
                  <c:v>97.77</c:v>
                </c:pt>
                <c:pt idx="8">
                  <c:v>97.71</c:v>
                </c:pt>
                <c:pt idx="9">
                  <c:v>97.53</c:v>
                </c:pt>
                <c:pt idx="10">
                  <c:v>97.3</c:v>
                </c:pt>
                <c:pt idx="11">
                  <c:v>96.61</c:v>
                </c:pt>
                <c:pt idx="12">
                  <c:v>96.87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-1.7383740248594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95.69</c:v>
                </c:pt>
                <c:pt idx="1">
                  <c:v>98.14</c:v>
                </c:pt>
                <c:pt idx="2">
                  <c:v>98.61</c:v>
                </c:pt>
                <c:pt idx="3">
                  <c:v>97.43</c:v>
                </c:pt>
                <c:pt idx="4">
                  <c:v>98.21</c:v>
                </c:pt>
                <c:pt idx="5">
                  <c:v>97.85</c:v>
                </c:pt>
                <c:pt idx="6">
                  <c:v>95.94</c:v>
                </c:pt>
                <c:pt idx="7">
                  <c:v>98.39</c:v>
                </c:pt>
                <c:pt idx="8">
                  <c:v>98.65</c:v>
                </c:pt>
                <c:pt idx="9">
                  <c:v>99.56</c:v>
                </c:pt>
                <c:pt idx="10">
                  <c:v>99.31</c:v>
                </c:pt>
                <c:pt idx="11">
                  <c:v>98.12</c:v>
                </c:pt>
                <c:pt idx="12">
                  <c:v>94.41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97.78</c:v>
                </c:pt>
                <c:pt idx="1">
                  <c:v>99.54</c:v>
                </c:pt>
                <c:pt idx="2">
                  <c:v>99.3</c:v>
                </c:pt>
                <c:pt idx="3">
                  <c:v>98.2</c:v>
                </c:pt>
                <c:pt idx="4">
                  <c:v>97.89</c:v>
                </c:pt>
                <c:pt idx="5">
                  <c:v>98.85</c:v>
                </c:pt>
                <c:pt idx="6">
                  <c:v>98.52</c:v>
                </c:pt>
                <c:pt idx="7">
                  <c:v>98.93</c:v>
                </c:pt>
                <c:pt idx="8">
                  <c:v>97.63</c:v>
                </c:pt>
                <c:pt idx="9">
                  <c:v>98.96</c:v>
                </c:pt>
                <c:pt idx="10">
                  <c:v>99.05</c:v>
                </c:pt>
                <c:pt idx="11">
                  <c:v>98.91</c:v>
                </c:pt>
                <c:pt idx="12">
                  <c:v>98.51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17" sqref="E17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Noviembre 2023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K13" sqref="K13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Noviembre 2023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1" t="s">
        <v>12</v>
      </c>
      <c r="D7" s="15"/>
      <c r="E7" s="25"/>
      <c r="F7" s="26" t="s">
        <v>3</v>
      </c>
      <c r="G7" s="10"/>
      <c r="H7" s="89" t="s">
        <v>4</v>
      </c>
      <c r="I7" s="89"/>
      <c r="J7" s="89"/>
      <c r="K7" s="27"/>
    </row>
    <row r="8" spans="1:18" ht="12.75" customHeight="1">
      <c r="A8" s="4"/>
      <c r="B8" s="5"/>
      <c r="C8" s="91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22013.281999999996</v>
      </c>
      <c r="G9" s="35"/>
      <c r="H9" s="35">
        <f>SUM(H10:H12)</f>
        <v>19513.861710000001</v>
      </c>
      <c r="I9" s="35">
        <f>SUM(I10:I12)</f>
        <v>2004.5890000000002</v>
      </c>
      <c r="J9" s="35">
        <f>SUM(J10:J12)</f>
        <v>1616.3389999999999</v>
      </c>
      <c r="K9" s="35">
        <f>SUM(F9,H9:J9)</f>
        <v>45148.071709999997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21896.291999999998</v>
      </c>
      <c r="G10" s="37"/>
      <c r="H10" s="37">
        <v>18705.576710000001</v>
      </c>
      <c r="I10" s="37">
        <v>1141.6150000000002</v>
      </c>
      <c r="J10" s="37">
        <v>1254.2529999999999</v>
      </c>
      <c r="K10" s="37">
        <f>SUM(F10,H10:J10)</f>
        <v>42997.73670999999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572.28500000000008</v>
      </c>
      <c r="I12" s="49">
        <v>227.08599999999998</v>
      </c>
      <c r="J12" s="49">
        <v>317.48300000000006</v>
      </c>
      <c r="K12" s="49">
        <f>SUM(F12,H12:J12)</f>
        <v>1204.9940000000001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1652</v>
      </c>
      <c r="G13" s="39"/>
      <c r="H13" s="39">
        <v>3334</v>
      </c>
      <c r="I13" s="39">
        <v>713</v>
      </c>
      <c r="J13" s="39">
        <v>694</v>
      </c>
      <c r="K13" s="39">
        <f>SUM(F13:J13)</f>
        <v>6393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85015</v>
      </c>
      <c r="G14" s="35"/>
      <c r="H14" s="35">
        <v>1363</v>
      </c>
      <c r="I14" s="35">
        <v>3838</v>
      </c>
      <c r="J14" s="35">
        <v>4165</v>
      </c>
      <c r="K14" s="35">
        <f>SUM(F14,H14:J14)</f>
        <v>94381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159</v>
      </c>
      <c r="G15" s="49"/>
      <c r="H15" s="49">
        <v>3</v>
      </c>
      <c r="I15" s="49">
        <v>40</v>
      </c>
      <c r="J15" s="49">
        <v>38</v>
      </c>
      <c r="K15" s="49">
        <f>SUM(F15,H15:J15)</f>
        <v>240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10550</v>
      </c>
      <c r="G16" s="35"/>
      <c r="H16" s="35">
        <v>3722</v>
      </c>
      <c r="I16" s="35">
        <v>496</v>
      </c>
      <c r="J16" s="35">
        <v>36</v>
      </c>
      <c r="K16" s="35">
        <f>SUM(F16:J16)</f>
        <v>14804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72</v>
      </c>
      <c r="G17" s="49"/>
      <c r="H17" s="49">
        <v>55</v>
      </c>
      <c r="I17" s="49">
        <v>28</v>
      </c>
      <c r="J17" s="49">
        <v>5</v>
      </c>
      <c r="K17" s="49">
        <f>SUM(F17:J17)</f>
        <v>160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90" t="s">
        <v>13</v>
      </c>
      <c r="F20" s="90"/>
      <c r="G20" s="90"/>
      <c r="H20" s="90"/>
      <c r="I20" s="90"/>
      <c r="J20" s="90"/>
      <c r="K20" s="90"/>
    </row>
    <row r="21" spans="1:17" ht="12" customHeight="1">
      <c r="C21" s="13"/>
      <c r="E21" s="92" t="s">
        <v>30</v>
      </c>
      <c r="F21" s="92"/>
      <c r="G21" s="92"/>
      <c r="H21" s="92"/>
      <c r="I21" s="92"/>
      <c r="J21" s="92"/>
      <c r="K21" s="92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I31" sqref="I31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Noviembre 2023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3" t="s">
        <v>25</v>
      </c>
      <c r="D7" s="22"/>
      <c r="E7" s="60"/>
    </row>
    <row r="8" spans="2:11" s="19" customFormat="1" ht="12.75" customHeight="1">
      <c r="B8" s="18"/>
      <c r="C8" s="93"/>
      <c r="D8" s="22"/>
      <c r="E8" s="60"/>
    </row>
    <row r="9" spans="2:11" s="19" customFormat="1" ht="12.75" customHeight="1">
      <c r="B9" s="18"/>
      <c r="C9" s="93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D10" sqref="D10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Noviembre 2023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1" t="s">
        <v>27</v>
      </c>
      <c r="C7" s="63"/>
      <c r="D7" s="78" t="str">
        <f>'Data 1'!B16</f>
        <v>Noviembre 2023</v>
      </c>
      <c r="E7" s="64" t="s">
        <v>15</v>
      </c>
    </row>
    <row r="8" spans="2:6" ht="12.75" customHeight="1">
      <c r="B8" s="91"/>
      <c r="C8" s="58" t="s">
        <v>24</v>
      </c>
      <c r="D8" s="58"/>
      <c r="E8" s="58"/>
    </row>
    <row r="9" spans="2:6" ht="12.75" customHeight="1">
      <c r="B9" s="91"/>
      <c r="C9" s="50" t="s">
        <v>16</v>
      </c>
      <c r="D9" s="51">
        <f>'Data 1'!M16</f>
        <v>0.05</v>
      </c>
      <c r="E9" s="51">
        <f>'Data 1'!P16</f>
        <v>127.91</v>
      </c>
      <c r="F9" s="46"/>
    </row>
    <row r="10" spans="2:6" ht="12.75" customHeight="1">
      <c r="B10" s="62"/>
      <c r="C10" s="52" t="s">
        <v>17</v>
      </c>
      <c r="D10" s="88">
        <f>'Data 1'!G16</f>
        <v>1.2E-4</v>
      </c>
      <c r="E10" s="53">
        <f>'Data 1'!J16</f>
        <v>0.29399999999999998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7.15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0.61599999999999999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12.7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0.76100000000000001</v>
      </c>
    </row>
    <row r="17" spans="3:5" ht="27.75" customHeight="1">
      <c r="C17" s="94" t="s">
        <v>18</v>
      </c>
      <c r="D17" s="94"/>
      <c r="E17" s="94"/>
    </row>
    <row r="18" spans="3:5" ht="12.75" customHeight="1">
      <c r="C18" s="94"/>
      <c r="D18" s="94"/>
      <c r="E18" s="94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/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5" t="s">
        <v>38</v>
      </c>
      <c r="E1" s="96"/>
      <c r="F1" s="97"/>
      <c r="G1" s="95" t="s">
        <v>39</v>
      </c>
      <c r="H1" s="96"/>
      <c r="I1" s="97"/>
      <c r="J1" s="95" t="s">
        <v>32</v>
      </c>
      <c r="K1" s="96"/>
      <c r="L1" s="97"/>
      <c r="M1" s="95" t="s">
        <v>40</v>
      </c>
      <c r="N1" s="96"/>
      <c r="O1" s="97"/>
      <c r="P1" s="95" t="s">
        <v>31</v>
      </c>
      <c r="Q1" s="96"/>
      <c r="R1" s="96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N</v>
      </c>
      <c r="B4" s="82" t="s">
        <v>41</v>
      </c>
      <c r="C4" s="82" t="s">
        <v>37</v>
      </c>
      <c r="D4" s="84">
        <v>97.45</v>
      </c>
      <c r="E4" s="84">
        <v>95.69</v>
      </c>
      <c r="F4" s="84">
        <v>97.78</v>
      </c>
      <c r="G4" s="85">
        <v>5.0200000000000002E-3</v>
      </c>
      <c r="H4" s="85">
        <v>0</v>
      </c>
      <c r="I4" s="85">
        <v>3.536</v>
      </c>
      <c r="J4" s="85">
        <v>0.311</v>
      </c>
      <c r="K4" s="85">
        <v>0.59499999999999997</v>
      </c>
      <c r="L4" s="85">
        <v>25.193000000000001</v>
      </c>
      <c r="M4" s="86">
        <v>2.12</v>
      </c>
      <c r="N4" s="86">
        <v>0</v>
      </c>
      <c r="O4" s="86">
        <v>58.06</v>
      </c>
      <c r="P4" s="86">
        <v>140.1</v>
      </c>
      <c r="Q4" s="86">
        <v>6.98</v>
      </c>
      <c r="R4" s="86">
        <v>409.21</v>
      </c>
    </row>
    <row r="5" spans="1:18">
      <c r="A5" s="79" t="str">
        <f t="shared" ref="A5:A16" si="0">MID(B5,1,1)</f>
        <v>D</v>
      </c>
      <c r="B5" s="82" t="s">
        <v>42</v>
      </c>
      <c r="C5" s="82" t="s">
        <v>37</v>
      </c>
      <c r="D5" s="84">
        <v>99.03</v>
      </c>
      <c r="E5" s="84">
        <v>98.14</v>
      </c>
      <c r="F5" s="84">
        <v>99.54</v>
      </c>
      <c r="G5" s="85">
        <v>0</v>
      </c>
      <c r="H5" s="85">
        <v>0</v>
      </c>
      <c r="I5" s="85">
        <v>0.32700000000000001</v>
      </c>
      <c r="J5" s="85">
        <v>0.313</v>
      </c>
      <c r="K5" s="85">
        <v>0.60699999999999998</v>
      </c>
      <c r="L5" s="85">
        <v>25.504999999999999</v>
      </c>
      <c r="M5" s="86">
        <v>0</v>
      </c>
      <c r="N5" s="86">
        <v>0</v>
      </c>
      <c r="O5" s="86">
        <v>5.36</v>
      </c>
      <c r="P5" s="86">
        <v>140.1</v>
      </c>
      <c r="Q5" s="86">
        <v>6.98</v>
      </c>
      <c r="R5" s="86">
        <v>414.57</v>
      </c>
    </row>
    <row r="6" spans="1:18">
      <c r="A6" s="79" t="str">
        <f t="shared" si="0"/>
        <v>E</v>
      </c>
      <c r="B6" s="82" t="s">
        <v>43</v>
      </c>
      <c r="C6" s="82" t="s">
        <v>37</v>
      </c>
      <c r="D6" s="84">
        <v>99.04</v>
      </c>
      <c r="E6" s="84">
        <v>98.61</v>
      </c>
      <c r="F6" s="84">
        <v>99.3</v>
      </c>
      <c r="G6" s="85">
        <v>2.5100000000000001E-3</v>
      </c>
      <c r="H6" s="85">
        <v>0</v>
      </c>
      <c r="I6" s="85">
        <v>0</v>
      </c>
      <c r="J6" s="85">
        <v>3.0000000000000001E-3</v>
      </c>
      <c r="K6" s="85">
        <v>0</v>
      </c>
      <c r="L6" s="85">
        <v>0</v>
      </c>
      <c r="M6" s="86">
        <v>1.17</v>
      </c>
      <c r="N6" s="86">
        <v>0</v>
      </c>
      <c r="O6" s="86">
        <v>0</v>
      </c>
      <c r="P6" s="86">
        <v>1.17</v>
      </c>
      <c r="Q6" s="86">
        <v>0</v>
      </c>
      <c r="R6" s="86">
        <v>0</v>
      </c>
    </row>
    <row r="7" spans="1:18">
      <c r="A7" s="79" t="str">
        <f t="shared" si="0"/>
        <v>F</v>
      </c>
      <c r="B7" s="82" t="s">
        <v>44</v>
      </c>
      <c r="C7" s="82" t="s">
        <v>37</v>
      </c>
      <c r="D7" s="84">
        <v>97.79</v>
      </c>
      <c r="E7" s="84">
        <v>97.43</v>
      </c>
      <c r="F7" s="84">
        <v>98.2</v>
      </c>
      <c r="G7" s="85">
        <v>0.2009</v>
      </c>
      <c r="H7" s="85">
        <v>0.188</v>
      </c>
      <c r="I7" s="85">
        <v>0.78700000000000003</v>
      </c>
      <c r="J7" s="85">
        <v>0.20599999999999999</v>
      </c>
      <c r="K7" s="85">
        <v>0.19400000000000001</v>
      </c>
      <c r="L7" s="85">
        <v>0.78800000000000003</v>
      </c>
      <c r="M7" s="86">
        <v>96.29</v>
      </c>
      <c r="N7" s="86">
        <v>2.02</v>
      </c>
      <c r="O7" s="86">
        <v>12.7</v>
      </c>
      <c r="P7" s="86">
        <v>97.46</v>
      </c>
      <c r="Q7" s="86">
        <v>2.02</v>
      </c>
      <c r="R7" s="86">
        <v>12.7</v>
      </c>
    </row>
    <row r="8" spans="1:18">
      <c r="A8" s="79" t="str">
        <f t="shared" si="0"/>
        <v>M</v>
      </c>
      <c r="B8" s="82" t="s">
        <v>45</v>
      </c>
      <c r="C8" s="82" t="s">
        <v>37</v>
      </c>
      <c r="D8" s="84">
        <v>97.89</v>
      </c>
      <c r="E8" s="84">
        <v>98.21</v>
      </c>
      <c r="F8" s="84">
        <v>97.89</v>
      </c>
      <c r="G8" s="85">
        <v>5.6800000000000002E-3</v>
      </c>
      <c r="H8" s="85">
        <v>0</v>
      </c>
      <c r="I8" s="85">
        <v>0</v>
      </c>
      <c r="J8" s="85">
        <v>0.218</v>
      </c>
      <c r="K8" s="85">
        <v>0.20200000000000001</v>
      </c>
      <c r="L8" s="85">
        <v>0.79100000000000004</v>
      </c>
      <c r="M8" s="86">
        <v>2.46</v>
      </c>
      <c r="N8" s="86">
        <v>0</v>
      </c>
      <c r="O8" s="86">
        <v>0</v>
      </c>
      <c r="P8" s="86">
        <v>99.92</v>
      </c>
      <c r="Q8" s="86">
        <v>2.02</v>
      </c>
      <c r="R8" s="86">
        <v>12.7</v>
      </c>
    </row>
    <row r="9" spans="1:18">
      <c r="A9" s="79" t="str">
        <f t="shared" si="0"/>
        <v>A</v>
      </c>
      <c r="B9" s="82" t="s">
        <v>46</v>
      </c>
      <c r="C9" s="82" t="s">
        <v>37</v>
      </c>
      <c r="D9" s="84">
        <v>98.03</v>
      </c>
      <c r="E9" s="84">
        <v>97.85</v>
      </c>
      <c r="F9" s="84">
        <v>98.85</v>
      </c>
      <c r="G9" s="85">
        <v>1.5270000000000001E-2</v>
      </c>
      <c r="H9" s="85">
        <v>0.318</v>
      </c>
      <c r="I9" s="85">
        <v>0</v>
      </c>
      <c r="J9" s="85">
        <v>0.23899999999999999</v>
      </c>
      <c r="K9" s="85">
        <v>0.50800000000000001</v>
      </c>
      <c r="L9" s="85">
        <v>0.79600000000000004</v>
      </c>
      <c r="M9" s="86">
        <v>6.03</v>
      </c>
      <c r="N9" s="86">
        <v>2.99</v>
      </c>
      <c r="O9" s="86">
        <v>0</v>
      </c>
      <c r="P9" s="86">
        <v>105.95</v>
      </c>
      <c r="Q9" s="86">
        <v>5.01</v>
      </c>
      <c r="R9" s="86">
        <v>12.7</v>
      </c>
    </row>
    <row r="10" spans="1:18">
      <c r="A10" s="79" t="str">
        <f t="shared" si="0"/>
        <v>M</v>
      </c>
      <c r="B10" s="82" t="s">
        <v>47</v>
      </c>
      <c r="C10" s="82" t="s">
        <v>37</v>
      </c>
      <c r="D10" s="84">
        <v>97.46</v>
      </c>
      <c r="E10" s="84">
        <v>95.94</v>
      </c>
      <c r="F10" s="84">
        <v>98.52</v>
      </c>
      <c r="G10" s="85">
        <v>5.9100000000000003E-3</v>
      </c>
      <c r="H10" s="85">
        <v>0</v>
      </c>
      <c r="I10" s="85">
        <v>0</v>
      </c>
      <c r="J10" s="85">
        <v>0.25</v>
      </c>
      <c r="K10" s="85">
        <v>0.504</v>
      </c>
      <c r="L10" s="85">
        <v>0.79800000000000004</v>
      </c>
      <c r="M10" s="86">
        <v>2.37</v>
      </c>
      <c r="N10" s="86">
        <v>0</v>
      </c>
      <c r="O10" s="86">
        <v>0</v>
      </c>
      <c r="P10" s="86">
        <v>108.32</v>
      </c>
      <c r="Q10" s="86">
        <v>5.01</v>
      </c>
      <c r="R10" s="86">
        <v>12.7</v>
      </c>
    </row>
    <row r="11" spans="1:18">
      <c r="A11" s="79" t="str">
        <f t="shared" si="0"/>
        <v>J</v>
      </c>
      <c r="B11" s="82" t="s">
        <v>48</v>
      </c>
      <c r="C11" s="82" t="s">
        <v>37</v>
      </c>
      <c r="D11" s="84">
        <v>97.77</v>
      </c>
      <c r="E11" s="84">
        <v>98.39</v>
      </c>
      <c r="F11" s="84">
        <v>98.93</v>
      </c>
      <c r="G11" s="85">
        <v>3.8010000000000002E-2</v>
      </c>
      <c r="H11" s="85">
        <v>0.16900000000000001</v>
      </c>
      <c r="I11" s="85">
        <v>0</v>
      </c>
      <c r="J11" s="85">
        <v>0.28799999999999998</v>
      </c>
      <c r="K11" s="85">
        <v>0.68799999999999994</v>
      </c>
      <c r="L11" s="85">
        <v>0.79400000000000004</v>
      </c>
      <c r="M11" s="86">
        <v>16.3</v>
      </c>
      <c r="N11" s="86">
        <v>2.14</v>
      </c>
      <c r="O11" s="86">
        <v>0</v>
      </c>
      <c r="P11" s="86">
        <v>124.62</v>
      </c>
      <c r="Q11" s="86">
        <v>7.15</v>
      </c>
      <c r="R11" s="86">
        <v>12.7</v>
      </c>
    </row>
    <row r="12" spans="1:18">
      <c r="A12" s="79" t="str">
        <f t="shared" si="0"/>
        <v>J</v>
      </c>
      <c r="B12" s="82" t="s">
        <v>49</v>
      </c>
      <c r="C12" s="82" t="s">
        <v>37</v>
      </c>
      <c r="D12" s="84">
        <v>97.71</v>
      </c>
      <c r="E12" s="84">
        <v>98.65</v>
      </c>
      <c r="F12" s="84">
        <v>97.63</v>
      </c>
      <c r="G12" s="85">
        <v>5.1000000000000004E-4</v>
      </c>
      <c r="H12" s="85">
        <v>0</v>
      </c>
      <c r="I12" s="85">
        <v>0</v>
      </c>
      <c r="J12" s="85">
        <v>0.28399999999999997</v>
      </c>
      <c r="K12" s="85">
        <v>0.63400000000000001</v>
      </c>
      <c r="L12" s="85">
        <v>0.78600000000000003</v>
      </c>
      <c r="M12" s="86">
        <v>0.24</v>
      </c>
      <c r="N12" s="86">
        <v>0</v>
      </c>
      <c r="O12" s="86">
        <v>0</v>
      </c>
      <c r="P12" s="86">
        <v>124.86</v>
      </c>
      <c r="Q12" s="86">
        <v>7.15</v>
      </c>
      <c r="R12" s="86">
        <v>12.7</v>
      </c>
    </row>
    <row r="13" spans="1:18">
      <c r="A13" s="79" t="str">
        <f t="shared" si="0"/>
        <v>A</v>
      </c>
      <c r="B13" s="82" t="s">
        <v>50</v>
      </c>
      <c r="C13" s="82" t="s">
        <v>37</v>
      </c>
      <c r="D13" s="84">
        <v>97.53</v>
      </c>
      <c r="E13" s="84">
        <v>99.56</v>
      </c>
      <c r="F13" s="84">
        <v>98.96</v>
      </c>
      <c r="G13" s="85">
        <v>4.5300000000000002E-3</v>
      </c>
      <c r="H13" s="85">
        <v>0</v>
      </c>
      <c r="I13" s="85">
        <v>0</v>
      </c>
      <c r="J13" s="85">
        <v>0.28799999999999998</v>
      </c>
      <c r="K13" s="85">
        <v>0.60299999999999998</v>
      </c>
      <c r="L13" s="85">
        <v>0.77500000000000002</v>
      </c>
      <c r="M13" s="86">
        <v>2.04</v>
      </c>
      <c r="N13" s="86">
        <v>0</v>
      </c>
      <c r="O13" s="86">
        <v>0</v>
      </c>
      <c r="P13" s="86">
        <v>126.9</v>
      </c>
      <c r="Q13" s="86">
        <v>7.15</v>
      </c>
      <c r="R13" s="86">
        <v>12.7</v>
      </c>
    </row>
    <row r="14" spans="1:18">
      <c r="A14" s="79" t="str">
        <f t="shared" si="0"/>
        <v>S</v>
      </c>
      <c r="B14" s="82" t="s">
        <v>51</v>
      </c>
      <c r="C14" s="82" t="s">
        <v>37</v>
      </c>
      <c r="D14" s="84">
        <v>97.3</v>
      </c>
      <c r="E14" s="84">
        <v>99.31</v>
      </c>
      <c r="F14" s="84">
        <v>99.05</v>
      </c>
      <c r="G14" s="85">
        <v>6.6E-4</v>
      </c>
      <c r="H14" s="85">
        <v>0</v>
      </c>
      <c r="I14" s="85">
        <v>0</v>
      </c>
      <c r="J14" s="85">
        <v>0.28999999999999998</v>
      </c>
      <c r="K14" s="85">
        <v>0.59599999999999997</v>
      </c>
      <c r="L14" s="85">
        <v>0.77</v>
      </c>
      <c r="M14" s="86">
        <v>0.28000000000000003</v>
      </c>
      <c r="N14" s="86">
        <v>0</v>
      </c>
      <c r="O14" s="86">
        <v>0</v>
      </c>
      <c r="P14" s="86">
        <v>127.18</v>
      </c>
      <c r="Q14" s="86">
        <v>7.15</v>
      </c>
      <c r="R14" s="86">
        <v>12.7</v>
      </c>
    </row>
    <row r="15" spans="1:18">
      <c r="A15" s="79" t="str">
        <f t="shared" si="0"/>
        <v>O</v>
      </c>
      <c r="B15" s="82" t="s">
        <v>52</v>
      </c>
      <c r="C15" s="82" t="s">
        <v>37</v>
      </c>
      <c r="D15" s="84">
        <v>96.61</v>
      </c>
      <c r="E15" s="84">
        <v>98.12</v>
      </c>
      <c r="F15" s="84">
        <v>98.91</v>
      </c>
      <c r="G15" s="85">
        <v>1.65E-3</v>
      </c>
      <c r="H15" s="85">
        <v>0</v>
      </c>
      <c r="I15" s="85">
        <v>0</v>
      </c>
      <c r="J15" s="85">
        <v>0.29299999999999998</v>
      </c>
      <c r="K15" s="85">
        <v>0.60099999999999998</v>
      </c>
      <c r="L15" s="85">
        <v>0.76300000000000001</v>
      </c>
      <c r="M15" s="86">
        <v>0.68</v>
      </c>
      <c r="N15" s="86">
        <v>0</v>
      </c>
      <c r="O15" s="86">
        <v>0</v>
      </c>
      <c r="P15" s="86">
        <v>127.86</v>
      </c>
      <c r="Q15" s="86">
        <v>7.15</v>
      </c>
      <c r="R15" s="86">
        <v>12.7</v>
      </c>
    </row>
    <row r="16" spans="1:18">
      <c r="A16" s="79" t="str">
        <f t="shared" si="0"/>
        <v>N</v>
      </c>
      <c r="B16" s="82" t="s">
        <v>53</v>
      </c>
      <c r="C16" s="82" t="s">
        <v>37</v>
      </c>
      <c r="D16" s="84">
        <v>96.87</v>
      </c>
      <c r="E16" s="84">
        <v>94.41</v>
      </c>
      <c r="F16" s="84">
        <v>98.51</v>
      </c>
      <c r="G16" s="85">
        <v>1.2E-4</v>
      </c>
      <c r="H16" s="85">
        <v>0</v>
      </c>
      <c r="I16" s="85">
        <v>0</v>
      </c>
      <c r="J16" s="85">
        <v>0.29399999999999998</v>
      </c>
      <c r="K16" s="85">
        <v>0.61599999999999999</v>
      </c>
      <c r="L16" s="85">
        <v>0.76100000000000001</v>
      </c>
      <c r="M16" s="86">
        <v>0.05</v>
      </c>
      <c r="N16" s="86">
        <v>0</v>
      </c>
      <c r="O16" s="86">
        <v>0</v>
      </c>
      <c r="P16" s="86">
        <v>127.91</v>
      </c>
      <c r="Q16" s="86">
        <v>7.15</v>
      </c>
      <c r="R16" s="86">
        <v>12.7</v>
      </c>
    </row>
  </sheetData>
  <customSheetViews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83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2023-12-18T08:16:09Z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