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MAR\INF_ELABORADA\"/>
    </mc:Choice>
  </mc:AlternateContent>
  <xr:revisionPtr revIDLastSave="0" documentId="13_ncr:1_{9635D571-A9C4-41BF-9B3C-EB9A3DB12986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<sst xmlns="http://schemas.openxmlformats.org/spreadsheetml/2006/main" count="107" uniqueCount="62">
  <si>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</si>
  <si>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</si>
  <si>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</si>
  <si>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</si>
  <si>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</si>
  <si>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</si>
  <si>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</si>
  <si>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</si>
  <si>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</si>
  <si>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</si>
  <si>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</si>
  <si>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</si>
  <si>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</si>
  <si>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</si>
  <si>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</si>
  <si>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</si>
  <si>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</si>
  <si>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</si>
  <si>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</si>
  <si>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</si>
  <si>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</si>
  <si>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</si>
  <si>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</si>
  <si>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</si>
  <si>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</si>
  <si>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</si>
  <si>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</si>
  <si>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</si>
  <si>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</si>
  <si>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</si>
  <si>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</si>
  <si>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</si>
  <si>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</si>
  <si>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</si>
  <si>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</si>
  <si>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</si>
  <si>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</si>
  <si>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</si>
  <si>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</si>
  <si>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</si>
  <si>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</si>
  <si>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</si>
  <si>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</si>
  <si>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</si>
  <si>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</si>
  <si>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</si>
  <si>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</si>
  <si>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</si>
  <si>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</si>
  <si>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</si>
  <si>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</si>
  <si>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</si>
  <si>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</si>
  <si>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</si>
  <si>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</si>
  <si>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</si>
  <si>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ut="04/04/2025 06:42:56" si="2.0000000136362a3e4a3102145fbb9770d628616fc5564c590619d0acdfb175a4c8fec5d6904f71da9e391b972567827311496492e31afa95c7df67dab6fdd168259b74f7617747def964be256dbb9d3e3370ede9c6c2309de50c918344af8d796a0a50db25cc54c9ea607dd00ae4297afd502f4673a9dbd4edbf9a573b6ee7518e87b8a5235fcfced66a25533eacfab6e1c58cb8536b67e14f6419091f773c8082cf.p.3082.0.1.Europe/Madrid.upriv*_1*_pidn2*_12*_session*-lat*_1.0000000130f495561294cf77159c53381e0a944bb5ee3e72be940c53e4e3c61b03fd3d18cdb180413853bdfa92a8b574fa6a10ab042c8460.00000001ce3fbd2b7535a289f999a6ec6305e02fb5ee3e7231d0e22c2212f6464dc27791fb8f51f42e16026743550f7a453ab842c9cb56c7.0.1.1.BDEbi.D066E1C611E6257C10D00080EF253B44.0-3082.1.1_-0.1.0_-3082.1.1_5.5.0.*0.000000019f7362e1f4310d75d2fd7f6a63db331cc911585a618da6f358a1eaf4e2c676fb60bee125.0.23.11*.2*.0400*.31152J.e.000000013e7f27437de282fff68e5c8ec46e3c55c911585a4a28afcfab0f73b9bf35c39af847f131.0.10*.131*.122*.122.0.0" msgID="E1417D4211F0111F123E0080EF15BA38"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nrr="1492" nrc="1800"&gt;&lt;pg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</si>
  <si>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ut="04/04/2025 06:43:13" si="2.0000000136362a3e4a3102145fbb9770d628616fc5564c590619d0acdfb175a4c8fec5d6904f71da9e391b972567827311496492e31afa95c7df67dab6fdd168259b74f7617747def964be256dbb9d3e3370ede9c6c2309de50c918344af8d796a0a50db25cc54c9ea607dd00ae4297afd502f4673a9dbd4edbf9a573b6ee7518e87b8a5235fcfced66a25533eacfab6e1c58cb8536b67e14f6419091f773c8082cf.p.3082.0.1.Europe/Madrid.upriv*_1*_pidn2*_12*_session*-lat*_1.0000000130f495561294cf77159c53381e0a944bb5ee3e72be940c53e4e3c61b03fd3d18cdb180413853bdfa92a8b574fa6a10ab042c8460.00000001ce3fbd2b7535a289f999a6ec6305e02fb5ee3e7231d0e22c2212f6464dc27791fb8f51f42e16026743550f7a453ab842c9cb56c7.0.1.1.BDEbi.D066E1C611E6257C10D00080EF253B44.0-3082.1.1_-0.1.0_-3082.1.1_5.5.0.*0.000000019f7362e1f4310d75d2fd7f6a63db331cc911585a618da6f358a1eaf4e2c676fb60bee125.0.23.11*.2*.0400*.31152J.e.000000013e7f27437de282fff68e5c8ec46e3c55c911585a4a28afcfab0f73b9bf35c39af847f131.0.10*.131*.122*.122.0.0" msgID="11217CF611F01120123E0080EFE55935"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nrr="4467" nrc="1220"&gt;&lt;pg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</si>
  <si>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ut="04/04/2025 06:43:33" si="2.0000000136362a3e4a3102145fbb9770d628616fc5564c590619d0acdfb175a4c8fec5d6904f71da9e391b972567827311496492e31afa95c7df67dab6fdd168259b74f7617747def964be256dbb9d3e3370ede9c6c2309de50c918344af8d796a0a50db25cc54c9ea607dd00ae4297afd502f4673a9dbd4edbf9a573b6ee7518e87b8a5235fcfced66a25533eacfab6e1c58cb8536b67e14f6419091f773c8082cf.p.3082.0.1.Europe/Madrid.upriv*_1*_pidn2*_12*_session*-lat*_1.0000000130f495561294cf77159c53381e0a944bb5ee3e72be940c53e4e3c61b03fd3d18cdb180413853bdfa92a8b574fa6a10ab042c8460.00000001ce3fbd2b7535a289f999a6ec6305e02fb5ee3e7231d0e22c2212f6464dc27791fb8f51f42e16026743550f7a453ab842c9cb56c7.0.1.1.BDEbi.D066E1C611E6257C10D00080EF253B44.0-3082.1.1_-0.1.0_-3082.1.1_5.5.0.*0.000000019f7362e1f4310d75d2fd7f6a63db331cc911585a618da6f358a1eaf4e2c676fb60bee125.0.23.11*.2*.0400*.31152J.e.000000013e7f27437de282fff68e5c8ec46e3c55c911585a4a28afcfab0f73b9bf35c39af847f131.0.10*.131*.122*.122.0.0" msgID="1BF138EC11F01120123E0080EF15BA38"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nrr="4521" nrc="1230"&gt;&lt;pg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</si>
  <si>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ut="04/04/2025 06:43:52" si="2.0000000136362a3e4a3102145fbb9770d628616fc5564c590619d0acdfb175a4c8fec5d6904f71da9e391b972567827311496492e31afa95c7df67dab6fdd168259b74f7617747def964be256dbb9d3e3370ede9c6c2309de50c918344af8d796a0a50db25cc54c9ea607dd00ae4297afd502f4673a9dbd4edbf9a573b6ee7518e87b8a5235fcfced66a25533eacfab6e1c58cb8536b67e14f6419091f773c8082cf.p.3082.0.1.Europe/Madrid.upriv*_1*_pidn2*_12*_session*-lat*_1.0000000130f495561294cf77159c53381e0a944bb5ee3e72be940c53e4e3c61b03fd3d18cdb180413853bdfa92a8b574fa6a10ab042c8460.00000001ce3fbd2b7535a289f999a6ec6305e02fb5ee3e7231d0e22c2212f6464dc27791fb8f51f42e16026743550f7a453ab842c9cb56c7.0.1.1.BDEbi.D066E1C611E6257C10D00080EF253B44.0-3082.1.1_-0.1.0_-3082.1.1_5.5.0.*0.000000019f7362e1f4310d75d2fd7f6a63db331cc911585a618da6f358a1eaf4e2c676fb60bee125.0.23.11*.2*.0400*.31152J.e.000000013e7f27437de282fff68e5c8ec46e3c55c911585a4a28afcfab0f73b9bf35c39af847f131.0.10*.131*.122*.122.0.0" msgID="27188CDE11F01120123E0080EF15B936"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nrr="78" nrc="66"&gt;&lt;pg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</si>
  <si>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636ddeda738549549eb1116547e146b0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</si>
  <si>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ut="04/04/2025 07:09:39" si="2.0000000136362a3e4a3102145fbb9770d628616fc5564c590619d0acdfb175a4c8fec5d6904f71da9e391b972567827311496492e31afa95c7df67dab6fdd168259b74f7617747def964be256dbb9d3e3370ede9c6c2309de50c918344af8d796a0a50db25cc54c9ea607dd00ae4297afd502f4673a9dbd4edbf9a573b6ee7518e87b8a5235fcfced66a25533eacfab6e1c58cb8536b67e14f6419091f773c8082cf.p.3082.0.1.Europe/Madrid.upriv*_1*_pidn2*_12*_session*-lat*_1.0000000130f495561294cf77159c53381e0a944bb5ee3e72be940c53e4e3c61b03fd3d18cdb180413853bdfa92a8b574fa6a10ab042c8460.00000001ce3fbd2b7535a289f999a6ec6305e02fb5ee3e7231d0e22c2212f6464dc27791fb8f51f42e16026743550f7a453ab842c9cb56c7.0.1.1.BDEbi.D066E1C611E6257C10D00080EF253B44.0-3082.1.1_-0.1.0_-3082.1.1_5.5.0.*0.000000019f7362e1f4310d75d2fd7f6a63db331cc911585a618da6f358a1eaf4e2c676fb60bee125.0.23.11*.2*.0400*.31152J.e.000000013e7f27437de282fff68e5c8ec46e3c55c911585a4a28afcfab0f73b9bf35c39af847f131.0.10*.131*.122*.122.0.0" msgID="BEBB10CC11F01123123E0080EF059936"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nrr="123" nrc="225"&gt;&lt;pg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</si>
</sst>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"/>
    <numFmt numFmtId="179" formatCode="#,##0.00000;\(#,##0.00000\)"/>
    <numFmt numFmtId="180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4" fontId="32" fillId="6" borderId="6">
      <alignment horizontal="right" vertical="center"/>
    </xf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9" fontId="32" fillId="6" borderId="6">
      <alignment horizontal="right" vertical="center"/>
    </xf>
    <xf numFmtId="178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5" fontId="32" fillId="6" borderId="6" xfId="26">
      <alignment horizontal="right" vertical="center"/>
    </xf>
    <xf numFmtId="177" fontId="32" fillId="6" borderId="6" xfId="28">
      <alignment horizontal="right" vertical="center"/>
    </xf>
    <xf numFmtId="176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97.23</c:v>
                </c:pt>
                <c:pt idx="1">
                  <c:v>97.1</c:v>
                </c:pt>
                <c:pt idx="2">
                  <c:v>97.22</c:v>
                </c:pt>
                <c:pt idx="3">
                  <c:v>97.64</c:v>
                </c:pt>
                <c:pt idx="4">
                  <c:v>98.4</c:v>
                </c:pt>
                <c:pt idx="5">
                  <c:v>98.74</c:v>
                </c:pt>
                <c:pt idx="6">
                  <c:v>98.48</c:v>
                </c:pt>
                <c:pt idx="7">
                  <c:v>97.76</c:v>
                </c:pt>
                <c:pt idx="8">
                  <c:v>97.36</c:v>
                </c:pt>
                <c:pt idx="9">
                  <c:v>98.53</c:v>
                </c:pt>
                <c:pt idx="10">
                  <c:v>99.28</c:v>
                </c:pt>
                <c:pt idx="11">
                  <c:v>98.83</c:v>
                </c:pt>
                <c:pt idx="12">
                  <c:v>98.74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5.21512207457830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98.96</c:v>
                </c:pt>
                <c:pt idx="1">
                  <c:v>96.64</c:v>
                </c:pt>
                <c:pt idx="2">
                  <c:v>96.44</c:v>
                </c:pt>
                <c:pt idx="3">
                  <c:v>97.99</c:v>
                </c:pt>
                <c:pt idx="4">
                  <c:v>99.86</c:v>
                </c:pt>
                <c:pt idx="5">
                  <c:v>99.96</c:v>
                </c:pt>
                <c:pt idx="6">
                  <c:v>99.47</c:v>
                </c:pt>
                <c:pt idx="7">
                  <c:v>98.82</c:v>
                </c:pt>
                <c:pt idx="8">
                  <c:v>98.25</c:v>
                </c:pt>
                <c:pt idx="9">
                  <c:v>99.09</c:v>
                </c:pt>
                <c:pt idx="10">
                  <c:v>99.25</c:v>
                </c:pt>
                <c:pt idx="11">
                  <c:v>98.31</c:v>
                </c:pt>
                <c:pt idx="12">
                  <c:v>98.41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3.042154543504007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99.46</c:v>
                </c:pt>
                <c:pt idx="1">
                  <c:v>99.43</c:v>
                </c:pt>
                <c:pt idx="2">
                  <c:v>98.79</c:v>
                </c:pt>
                <c:pt idx="3">
                  <c:v>99.25</c:v>
                </c:pt>
                <c:pt idx="4">
                  <c:v>99.22</c:v>
                </c:pt>
                <c:pt idx="5">
                  <c:v>98.98</c:v>
                </c:pt>
                <c:pt idx="6">
                  <c:v>98.17</c:v>
                </c:pt>
                <c:pt idx="7">
                  <c:v>98.39</c:v>
                </c:pt>
                <c:pt idx="8">
                  <c:v>96.82</c:v>
                </c:pt>
                <c:pt idx="9">
                  <c:v>98.07</c:v>
                </c:pt>
                <c:pt idx="10">
                  <c:v>97.91</c:v>
                </c:pt>
                <c:pt idx="11">
                  <c:v>97.97</c:v>
                </c:pt>
                <c:pt idx="12">
                  <c:v>98.18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Marzo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Marzo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22217.627999999997</v>
      </c>
      <c r="G9" s="35"/>
      <c r="H9" s="35">
        <f>SUM(H10:H12)</f>
        <v>19709.647210000003</v>
      </c>
      <c r="I9" s="35">
        <f>SUM(I10:I12)</f>
        <v>2015.77</v>
      </c>
      <c r="J9" s="35">
        <f>SUM(J10:J12)</f>
        <v>1762.6620000000003</v>
      </c>
      <c r="K9" s="35">
        <f>SUM(F9,H9:J9)</f>
        <v>45705.707209999993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22100.637999999999</v>
      </c>
      <c r="G10" s="37"/>
      <c r="H10" s="37">
        <v>18875.816040000002</v>
      </c>
      <c r="I10" s="37">
        <v>1141.6380000000001</v>
      </c>
      <c r="J10" s="37">
        <v>1379.9580000000001</v>
      </c>
      <c r="K10" s="37">
        <f>SUM(F10,H10:J10)</f>
        <v>43498.050039999995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597.83117000000004</v>
      </c>
      <c r="I12" s="49">
        <v>238.24399999999997</v>
      </c>
      <c r="J12" s="49">
        <v>338.10100000000006</v>
      </c>
      <c r="K12" s="49">
        <f>SUM(F12,H12:J12)</f>
        <v>1262.3161700000001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1790</v>
      </c>
      <c r="G13" s="39"/>
      <c r="H13" s="39">
        <v>3438</v>
      </c>
      <c r="I13" s="39">
        <v>724</v>
      </c>
      <c r="J13" s="39">
        <v>721</v>
      </c>
      <c r="K13" s="39">
        <f>SUM(F13:J13)</f>
        <v>6673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36</v>
      </c>
      <c r="K16" s="35">
        <f>SUM(F16:J16)</f>
        <v>16004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5</v>
      </c>
      <c r="K17" s="49">
        <f>SUM(F17:J17)</f>
        <v>168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51</v>
      </c>
      <c r="F20" s="39">
        <v>2</v>
      </c>
      <c r="G20" s="39"/>
      <c r="H20" s="39">
        <v>10</v>
      </c>
      <c r="I20" s="39">
        <v>4</v>
      </c>
      <c r="J20" s="39">
        <v>2</v>
      </c>
      <c r="K20" s="39">
        <f>SUM(F20:J20)</f>
        <v>18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52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Marzo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I23" sqref="I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Marzo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Marzo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105.64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0.22500000000000001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1.371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5.48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0.32700000000000001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B1" sqref="B1"/>
    </sheetView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M</v>
      </c>
      <c r="B4" s="83" t="s">
        <v>41</v>
      </c>
      <c r="C4" s="83" t="s">
        <v>37</v>
      </c>
      <c r="D4" s="85">
        <v>97.23</v>
      </c>
      <c r="E4" s="85">
        <v>98.96</v>
      </c>
      <c r="F4" s="85">
        <v>99.46</v>
      </c>
      <c r="G4" s="86">
        <v>2.47E-3</v>
      </c>
      <c r="H4" s="86">
        <v>0</v>
      </c>
      <c r="I4" s="86">
        <v>0</v>
      </c>
      <c r="J4" s="86">
        <v>6.0000000000000001E-3</v>
      </c>
      <c r="K4" s="86">
        <v>0</v>
      </c>
      <c r="L4" s="86">
        <v>8.7999999999999995E-2</v>
      </c>
      <c r="M4" s="87">
        <v>1.08</v>
      </c>
      <c r="N4" s="87">
        <v>0</v>
      </c>
      <c r="O4" s="87">
        <v>0</v>
      </c>
      <c r="P4" s="87">
        <v>2.5299999999999998</v>
      </c>
      <c r="Q4" s="87">
        <v>0</v>
      </c>
      <c r="R4" s="87">
        <v>1.46</v>
      </c>
    </row>
    <row r="5" spans="1:18">
      <c r="A5" s="79" t="str">
        <f t="shared" ref="A5:A16" si="0">MID(B5,1,1)</f>
        <v>A</v>
      </c>
      <c r="B5" s="83" t="s">
        <v>42</v>
      </c>
      <c r="C5" s="83" t="s">
        <v>37</v>
      </c>
      <c r="D5" s="85">
        <v>97.1</v>
      </c>
      <c r="E5" s="85">
        <v>96.64</v>
      </c>
      <c r="F5" s="85">
        <v>99.43</v>
      </c>
      <c r="G5" s="86">
        <v>0</v>
      </c>
      <c r="H5" s="86">
        <v>0</v>
      </c>
      <c r="I5" s="86">
        <v>0</v>
      </c>
      <c r="J5" s="86">
        <v>6.0000000000000001E-3</v>
      </c>
      <c r="K5" s="86">
        <v>0</v>
      </c>
      <c r="L5" s="86">
        <v>8.7999999999999995E-2</v>
      </c>
      <c r="M5" s="87">
        <v>0</v>
      </c>
      <c r="N5" s="87">
        <v>0</v>
      </c>
      <c r="O5" s="87">
        <v>0</v>
      </c>
      <c r="P5" s="87">
        <v>2.5299999999999998</v>
      </c>
      <c r="Q5" s="87">
        <v>0</v>
      </c>
      <c r="R5" s="87">
        <v>1.46</v>
      </c>
    </row>
    <row r="6" spans="1:18">
      <c r="A6" s="79" t="str">
        <f t="shared" si="0"/>
        <v>M</v>
      </c>
      <c r="B6" s="83" t="s">
        <v>43</v>
      </c>
      <c r="C6" s="83" t="s">
        <v>37</v>
      </c>
      <c r="D6" s="85">
        <v>97.22</v>
      </c>
      <c r="E6" s="85">
        <v>96.44</v>
      </c>
      <c r="F6" s="85">
        <v>98.79</v>
      </c>
      <c r="G6" s="86">
        <v>1.34E-3</v>
      </c>
      <c r="H6" s="86">
        <v>2.5000000000000001E-2</v>
      </c>
      <c r="I6" s="86">
        <v>0</v>
      </c>
      <c r="J6" s="86">
        <v>7.0000000000000001E-3</v>
      </c>
      <c r="K6" s="86">
        <v>2.7E-2</v>
      </c>
      <c r="L6" s="86">
        <v>8.8999999999999996E-2</v>
      </c>
      <c r="M6" s="87">
        <v>0.55000000000000004</v>
      </c>
      <c r="N6" s="87">
        <v>0.27</v>
      </c>
      <c r="O6" s="87">
        <v>0</v>
      </c>
      <c r="P6" s="87">
        <v>3.08</v>
      </c>
      <c r="Q6" s="87">
        <v>0.27</v>
      </c>
      <c r="R6" s="87">
        <v>1.46</v>
      </c>
    </row>
    <row r="7" spans="1:18">
      <c r="A7" s="79" t="str">
        <f t="shared" si="0"/>
        <v>J</v>
      </c>
      <c r="B7" s="83" t="s">
        <v>44</v>
      </c>
      <c r="C7" s="83" t="s">
        <v>37</v>
      </c>
      <c r="D7" s="85">
        <v>97.64</v>
      </c>
      <c r="E7" s="85">
        <v>97.99</v>
      </c>
      <c r="F7" s="85">
        <v>99.25</v>
      </c>
      <c r="G7" s="86">
        <v>1.11E-2</v>
      </c>
      <c r="H7" s="86">
        <v>0</v>
      </c>
      <c r="I7" s="86">
        <v>0</v>
      </c>
      <c r="J7" s="86">
        <v>1.7999999999999999E-2</v>
      </c>
      <c r="K7" s="86">
        <v>2.5999999999999999E-2</v>
      </c>
      <c r="L7" s="86">
        <v>8.8999999999999996E-2</v>
      </c>
      <c r="M7" s="87">
        <v>4.72</v>
      </c>
      <c r="N7" s="87">
        <v>0</v>
      </c>
      <c r="O7" s="87">
        <v>0</v>
      </c>
      <c r="P7" s="87">
        <v>7.8</v>
      </c>
      <c r="Q7" s="87">
        <v>0.27</v>
      </c>
      <c r="R7" s="87">
        <v>1.46</v>
      </c>
    </row>
    <row r="8" spans="1:18">
      <c r="A8" s="79" t="str">
        <f t="shared" si="0"/>
        <v>J</v>
      </c>
      <c r="B8" s="83" t="s">
        <v>45</v>
      </c>
      <c r="C8" s="83" t="s">
        <v>37</v>
      </c>
      <c r="D8" s="85">
        <v>98.4</v>
      </c>
      <c r="E8" s="85">
        <v>99.86</v>
      </c>
      <c r="F8" s="85">
        <v>99.22</v>
      </c>
      <c r="G8" s="86">
        <v>0</v>
      </c>
      <c r="H8" s="86">
        <v>0</v>
      </c>
      <c r="I8" s="86">
        <v>0</v>
      </c>
      <c r="J8" s="86">
        <v>1.7999999999999999E-2</v>
      </c>
      <c r="K8" s="86">
        <v>2.4E-2</v>
      </c>
      <c r="L8" s="86">
        <v>8.7999999999999995E-2</v>
      </c>
      <c r="M8" s="87">
        <v>0</v>
      </c>
      <c r="N8" s="87">
        <v>0</v>
      </c>
      <c r="O8" s="87">
        <v>0</v>
      </c>
      <c r="P8" s="87">
        <v>7.8</v>
      </c>
      <c r="Q8" s="87">
        <v>0.27</v>
      </c>
      <c r="R8" s="87">
        <v>1.46</v>
      </c>
    </row>
    <row r="9" spans="1:18">
      <c r="A9" s="79" t="str">
        <f t="shared" si="0"/>
        <v>A</v>
      </c>
      <c r="B9" s="83" t="s">
        <v>46</v>
      </c>
      <c r="C9" s="83" t="s">
        <v>37</v>
      </c>
      <c r="D9" s="85">
        <v>98.74</v>
      </c>
      <c r="E9" s="85">
        <v>99.96</v>
      </c>
      <c r="F9" s="85">
        <v>98.98</v>
      </c>
      <c r="G9" s="86">
        <v>1.39E-3</v>
      </c>
      <c r="H9" s="86">
        <v>0</v>
      </c>
      <c r="I9" s="86">
        <v>0</v>
      </c>
      <c r="J9" s="86">
        <v>1.9E-2</v>
      </c>
      <c r="K9" s="86">
        <v>2.3E-2</v>
      </c>
      <c r="L9" s="86">
        <v>8.6999999999999994E-2</v>
      </c>
      <c r="M9" s="87">
        <v>0.65</v>
      </c>
      <c r="N9" s="87">
        <v>0</v>
      </c>
      <c r="O9" s="87">
        <v>0</v>
      </c>
      <c r="P9" s="87">
        <v>8.4499999999999993</v>
      </c>
      <c r="Q9" s="87">
        <v>0.27</v>
      </c>
      <c r="R9" s="87">
        <v>1.46</v>
      </c>
    </row>
    <row r="10" spans="1:18">
      <c r="A10" s="79" t="str">
        <f t="shared" si="0"/>
        <v>S</v>
      </c>
      <c r="B10" s="83" t="s">
        <v>47</v>
      </c>
      <c r="C10" s="83" t="s">
        <v>37</v>
      </c>
      <c r="D10" s="85">
        <v>98.48</v>
      </c>
      <c r="E10" s="85">
        <v>99.47</v>
      </c>
      <c r="F10" s="85">
        <v>98.17</v>
      </c>
      <c r="G10" s="86">
        <v>7.2000000000000005E-4</v>
      </c>
      <c r="H10" s="86">
        <v>0</v>
      </c>
      <c r="I10" s="86">
        <v>0</v>
      </c>
      <c r="J10" s="86">
        <v>0.02</v>
      </c>
      <c r="K10" s="86">
        <v>2.3E-2</v>
      </c>
      <c r="L10" s="86">
        <v>8.6999999999999994E-2</v>
      </c>
      <c r="M10" s="87">
        <v>0.31</v>
      </c>
      <c r="N10" s="87">
        <v>0</v>
      </c>
      <c r="O10" s="87">
        <v>0</v>
      </c>
      <c r="P10" s="87">
        <v>8.76</v>
      </c>
      <c r="Q10" s="87">
        <v>0.27</v>
      </c>
      <c r="R10" s="87">
        <v>1.46</v>
      </c>
    </row>
    <row r="11" spans="1:18">
      <c r="A11" s="79" t="str">
        <f t="shared" si="0"/>
        <v>O</v>
      </c>
      <c r="B11" s="83" t="s">
        <v>48</v>
      </c>
      <c r="C11" s="83" t="s">
        <v>37</v>
      </c>
      <c r="D11" s="85">
        <v>97.76</v>
      </c>
      <c r="E11" s="85">
        <v>98.82</v>
      </c>
      <c r="F11" s="85">
        <v>98.39</v>
      </c>
      <c r="G11" s="86">
        <v>2.409E-2</v>
      </c>
      <c r="H11" s="86">
        <v>0</v>
      </c>
      <c r="I11" s="86">
        <v>3.6999999999999998E-2</v>
      </c>
      <c r="J11" s="86">
        <v>4.2999999999999997E-2</v>
      </c>
      <c r="K11" s="86">
        <v>2.3E-2</v>
      </c>
      <c r="L11" s="86">
        <v>0.125</v>
      </c>
      <c r="M11" s="87">
        <v>10.26</v>
      </c>
      <c r="N11" s="87">
        <v>0</v>
      </c>
      <c r="O11" s="87">
        <v>0.64</v>
      </c>
      <c r="P11" s="87">
        <v>19.02</v>
      </c>
      <c r="Q11" s="87">
        <v>0.27</v>
      </c>
      <c r="R11" s="87">
        <v>2.1</v>
      </c>
    </row>
    <row r="12" spans="1:18">
      <c r="A12" s="79" t="str">
        <f t="shared" si="0"/>
        <v>N</v>
      </c>
      <c r="B12" s="83" t="s">
        <v>49</v>
      </c>
      <c r="C12" s="83" t="s">
        <v>37</v>
      </c>
      <c r="D12" s="85">
        <v>97.36</v>
      </c>
      <c r="E12" s="85">
        <v>98.25</v>
      </c>
      <c r="F12" s="85">
        <v>96.82</v>
      </c>
      <c r="G12" s="86">
        <v>8.0999999999999996E-3</v>
      </c>
      <c r="H12" s="86">
        <v>0</v>
      </c>
      <c r="I12" s="86">
        <v>0</v>
      </c>
      <c r="J12" s="86">
        <v>5.0999999999999997E-2</v>
      </c>
      <c r="K12" s="86">
        <v>2.3E-2</v>
      </c>
      <c r="L12" s="86">
        <v>0.124</v>
      </c>
      <c r="M12" s="87">
        <v>3.51</v>
      </c>
      <c r="N12" s="87">
        <v>0</v>
      </c>
      <c r="O12" s="87">
        <v>0</v>
      </c>
      <c r="P12" s="87">
        <v>22.53</v>
      </c>
      <c r="Q12" s="87">
        <v>0.27</v>
      </c>
      <c r="R12" s="87">
        <v>2.1</v>
      </c>
    </row>
    <row r="13" spans="1:18">
      <c r="A13" s="79" t="str">
        <f t="shared" si="0"/>
        <v>D</v>
      </c>
      <c r="B13" s="83" t="s">
        <v>50</v>
      </c>
      <c r="C13" s="83" t="s">
        <v>37</v>
      </c>
      <c r="D13" s="85">
        <v>98.53</v>
      </c>
      <c r="E13" s="85">
        <v>99.09</v>
      </c>
      <c r="F13" s="85">
        <v>98.07</v>
      </c>
      <c r="G13" s="86">
        <v>1.523E-2</v>
      </c>
      <c r="H13" s="86">
        <v>0</v>
      </c>
      <c r="I13" s="86">
        <v>0</v>
      </c>
      <c r="J13" s="86">
        <v>6.7000000000000004E-2</v>
      </c>
      <c r="K13" s="86">
        <v>2.3E-2</v>
      </c>
      <c r="L13" s="86">
        <v>0.124</v>
      </c>
      <c r="M13" s="87">
        <v>6.96</v>
      </c>
      <c r="N13" s="87">
        <v>0</v>
      </c>
      <c r="O13" s="87">
        <v>0</v>
      </c>
      <c r="P13" s="87">
        <v>29.49</v>
      </c>
      <c r="Q13" s="87">
        <v>0.27</v>
      </c>
      <c r="R13" s="87">
        <v>2.1</v>
      </c>
    </row>
    <row r="14" spans="1:18">
      <c r="A14" s="79" t="str">
        <f t="shared" si="0"/>
        <v>E</v>
      </c>
      <c r="B14" s="83" t="s">
        <v>53</v>
      </c>
      <c r="C14" s="83" t="s">
        <v>37</v>
      </c>
      <c r="D14" s="85">
        <v>99.28</v>
      </c>
      <c r="E14" s="85">
        <v>99.25</v>
      </c>
      <c r="F14" s="85">
        <v>97.91</v>
      </c>
      <c r="G14" s="86">
        <v>6.5269999999999995E-2</v>
      </c>
      <c r="H14" s="86">
        <v>1.377</v>
      </c>
      <c r="I14" s="86">
        <v>0</v>
      </c>
      <c r="J14" s="86">
        <v>6.5000000000000002E-2</v>
      </c>
      <c r="K14" s="86">
        <v>1.377</v>
      </c>
      <c r="L14" s="86">
        <v>0</v>
      </c>
      <c r="M14" s="87">
        <v>31.69</v>
      </c>
      <c r="N14" s="87">
        <v>14.15</v>
      </c>
      <c r="O14" s="87">
        <v>0</v>
      </c>
      <c r="P14" s="87">
        <v>31.69</v>
      </c>
      <c r="Q14" s="87">
        <v>14.15</v>
      </c>
      <c r="R14" s="87">
        <v>0</v>
      </c>
    </row>
    <row r="15" spans="1:18">
      <c r="A15" s="79" t="str">
        <f t="shared" si="0"/>
        <v>F</v>
      </c>
      <c r="B15" s="83" t="s">
        <v>54</v>
      </c>
      <c r="C15" s="83" t="s">
        <v>37</v>
      </c>
      <c r="D15" s="85">
        <v>98.83</v>
      </c>
      <c r="E15" s="85">
        <v>98.31</v>
      </c>
      <c r="F15" s="85">
        <v>97.97</v>
      </c>
      <c r="G15" s="86">
        <v>0.1573</v>
      </c>
      <c r="H15" s="86">
        <v>0</v>
      </c>
      <c r="I15" s="86">
        <v>0.32600000000000001</v>
      </c>
      <c r="J15" s="86">
        <v>0.221</v>
      </c>
      <c r="K15" s="86">
        <v>1.3640000000000001</v>
      </c>
      <c r="L15" s="86">
        <v>0.32500000000000001</v>
      </c>
      <c r="M15" s="87">
        <v>73.95</v>
      </c>
      <c r="N15" s="87">
        <v>0</v>
      </c>
      <c r="O15" s="87">
        <v>5.48</v>
      </c>
      <c r="P15" s="87">
        <v>105.64</v>
      </c>
      <c r="Q15" s="87">
        <v>14.15</v>
      </c>
      <c r="R15" s="87">
        <v>5.48</v>
      </c>
    </row>
    <row r="16" spans="1:18">
      <c r="A16" s="79" t="str">
        <f t="shared" si="0"/>
        <v>M</v>
      </c>
      <c r="B16" s="83" t="s">
        <v>55</v>
      </c>
      <c r="C16" s="83" t="s">
        <v>37</v>
      </c>
      <c r="D16" s="85">
        <v>98.74</v>
      </c>
      <c r="E16" s="85">
        <v>98.41</v>
      </c>
      <c r="F16" s="85">
        <v>98.18</v>
      </c>
      <c r="G16" s="86">
        <v>0</v>
      </c>
      <c r="H16" s="86">
        <v>0</v>
      </c>
      <c r="I16" s="86">
        <v>0</v>
      </c>
      <c r="J16" s="86">
        <v>0.22500000000000001</v>
      </c>
      <c r="K16" s="86">
        <v>1.371</v>
      </c>
      <c r="L16" s="86">
        <v>0.32700000000000001</v>
      </c>
      <c r="M16" s="87">
        <v>0</v>
      </c>
      <c r="N16" s="87">
        <v>0</v>
      </c>
      <c r="O16" s="87">
        <v>0</v>
      </c>
      <c r="P16" s="87">
        <v>105.64</v>
      </c>
      <c r="Q16" s="87">
        <v>14.15</v>
      </c>
      <c r="R16" s="87">
        <v>5.48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56</v>
      </c>
    </row>
    <row r="3" spans="1:2">
      <c r="A3" t="s">
        <v>58</v>
      </c>
    </row>
    <row r="4" spans="1:2">
      <c r="A4" t="s">
        <v>57</v>
      </c>
    </row>
    <row r="5" spans="1:2">
      <c r="A5" t="s">
        <v>61</v>
      </c>
    </row>
    <row r="6" spans="1:2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2025-04-15T08:23:43Z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