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JUN\INF_ELABORADA\"/>
    </mc:Choice>
  </mc:AlternateContent>
  <xr:revisionPtr revIDLastSave="0" documentId="13_ncr:1_{5BF50CE8-D369-4C5A-8201-3893D0AD2806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'T1'!$B$2:$L$24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82" l="1"/>
  <c r="K21" i="82"/>
  <c r="K20" i="82"/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<sst xmlns="http://schemas.openxmlformats.org/spreadsheetml/2006/main" count="107" uniqueCount="62">
  <si>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</si>
  <si>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</si>
  <si>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</si>
  <si>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</si>
  <si>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</si>
  <si>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</si>
  <si>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</si>
  <si>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</si>
  <si>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</si>
  <si>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</si>
  <si>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</si>
  <si>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</si>
  <si>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</si>
  <si>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</si>
  <si>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</si>
  <si>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</si>
  <si>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</si>
  <si>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</si>
  <si>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</si>
  <si>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</si>
  <si>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</si>
  <si>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</si>
  <si>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</si>
  <si>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</si>
  <si>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</si>
  <si>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</si>
  <si>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</si>
  <si>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</si>
  <si>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</si>
  <si>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</si>
  <si>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</si>
  <si>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</si>
  <si>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</si>
  <si>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</si>
  <si>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</si>
  <si>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</si>
  <si>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</si>
  <si>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</si>
  <si>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</si>
  <si>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</si>
  <si>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</si>
  <si>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</si>
  <si>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</si>
  <si>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</si>
  <si>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</si>
  <si>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</si>
  <si>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</si>
  <si>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</si>
  <si>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Capacidad dinámica de línea (DLR)</t>
  </si>
  <si>
    <t>Compensadores estáticos (MVAr)</t>
  </si>
  <si>
    <t>Enero 2025</t>
  </si>
  <si>
    <t>Febrero 2025</t>
  </si>
  <si>
    <t>Marzo 2025</t>
  </si>
  <si>
    <t>Abril 2025</t>
  </si>
  <si>
    <t>Mayo 2025</t>
  </si>
  <si>
    <t>Junio 2025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</si>
  <si>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ut="07/07/2025 07:12:38" si="2.00000001dfe5a66aac6a765a1410cfe388212e3bfa55c43e89057fac3abade8b1a8c089977b0a954205d07cb7ebe2fd5c3a44283cd5b5b72e4b894095d9394f92ff4c4ea084f4308f6c29360c526faed14795eac932221d15195c1cfdeb383f467105a4baf4405cd122dd35ca29a482e20133db6bc2ddb6663a561239544811a4e97e6906552ce862e7013f041e3cede51c2c1c7925ff3a470c62f013dd2f26f5b6c.p.3082.0.1.Europe/Madrid.upriv*_1*_pidn2*_7*_session*-lat*_1.00000001c3af0c0cad80f9be027e16481e1c73dcb5ee3e729fe1d6b676efa6739f9c866779505a5c065e42995dffbf1dd49632e2962dddf2.00000001a8adf3bfcd4bdeb92670b90979de7efab5ee3e72a2db63c797135afaaab782d97e687fed552243ce3a53fa195ec87d5bbacf4ab6.0.1.1.BDEbi.D066E1C611E6257C10D00080EF253B44.0-3082.1.1_-0.1.0_-3082.1.1_5.5.0.*0.000000016aa484f382f4faefdddbd5bcb75a7ddac911585a4496d71cd57decc74ce20681f779ba27.0.23.11*.2*.0400*.31152J.e.0000000119a32c9e1cbfe8a2e6311eafc4894fe1c911585a3026ce8e92e39cbce06da67de60ef072.0.10*.131*.122*.122.0.0" msgID="B81D1D5011F05B01123E0080EF15BA38"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nrr="4584" nrc="1250"&gt;&lt;pg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</si>
  <si>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ut="07/07/2025 07:12:44" si="2.00000001dfe5a66aac6a765a1410cfe388212e3bfa55c43e89057fac3abade8b1a8c089977b0a954205d07cb7ebe2fd5c3a44283cd5b5b72e4b894095d9394f92ff4c4ea084f4308f6c29360c526faed14795eac932221d15195c1cfdeb383f467105a4baf4405cd122dd35ca29a482e20133db6bc2ddb6663a561239544811a4e97e6906552ce862e7013f041e3cede51c2c1c7925ff3a470c62f013dd2f26f5b6c.p.3082.0.1.Europe/Madrid.upriv*_1*_pidn2*_7*_session*-lat*_1.00000001c3af0c0cad80f9be027e16481e1c73dcb5ee3e729fe1d6b676efa6739f9c866779505a5c065e42995dffbf1dd49632e2962dddf2.00000001a8adf3bfcd4bdeb92670b90979de7efab5ee3e72a2db63c797135afaaab782d97e687fed552243ce3a53fa195ec87d5bbacf4ab6.0.1.1.BDEbi.D066E1C611E6257C10D00080EF253B44.0-3082.1.1_-0.1.0_-3082.1.1_5.5.0.*0.000000016aa484f382f4faefdddbd5bcb75a7ddac911585a4496d71cd57decc74ce20681f779ba27.0.23.11*.2*.0400*.31152J.e.0000000119a32c9e1cbfe8a2e6311eafc4894fe1c911585a3026ce8e92e39cbce06da67de60ef072.0.10*.131*.122*.122.0.0" msgID="B82DBFAC11F05B01123E0080EFF57A37"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nrr="1531" nrc="1845"&gt;&lt;pg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</si>
  <si>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guid="8f9089ddbffe413189dda36a9c4c9767" rank="0" ds="1"&gt;&lt;ri hasPG="0" name="Serie calidad RdT anual nacional" id="BA29292F49BC503A8E4847B416F6F195" path="Objetos públicos\Informes\Informes macros\Consejo\Serie calidad RdT anual nacional" cf="0" prompt="1" ve="0" vm="0" flashpth="C:\Users\FUEPERRO\AppData\Local\Temp\" fimagepth="C:\Users\FUEPERRO\AppData\Local\Temp\"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ut="07/07/2025 07:12:50" si="2.00000001dfe5a66aac6a765a1410cfe388212e3bfa55c43e89057fac3abade8b1a8c089977b0a954205d07cb7ebe2fd5c3a44283cd5b5b72e4b894095d9394f92ff4c4ea084f4308f6c29360c526faed14795eac932221d15195c1cfdeb383f467105a4baf4405cd122dd35ca29a482e20133db6bc2ddb6663a561239544811a4e97e6906552ce862e7013f041e3cede51c2c1c7925ff3a470c62f013dd2f26f5b6c.p.3082.0.1.Europe/Madrid.upriv*_1*_pidn2*_7*_session*-lat*_1.00000001c3af0c0cad80f9be027e16481e1c73dcb5ee3e729fe1d6b676efa6739f9c866779505a5c065e42995dffbf1dd49632e2962dddf2.00000001a8adf3bfcd4bdeb92670b90979de7efab5ee3e72a2db63c797135afaaab782d97e687fed552243ce3a53fa195ec87d5bbacf4ab6.0.1.1.BDEbi.D066E1C611E6257C10D00080EF253B44.0-3082.1.1_-0.1.0_-3082.1.1_5.5.0.*0.000000016aa484f382f4faefdddbd5bcb75a7ddac911585a4496d71cd57decc74ce20681f779ba27.0.23.11*.2*.0400*.31152J.e.0000000119a32c9e1cbfe8a2e6311eafc4894fe1c911585a3026ce8e92e39cbce06da67de60ef072.0.10*.131*.122*.122.0.0" msgID="B815A95811F05B01123E0080EFB5F937"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06_CONSEJO" ece="A1" enr="MSTR.Serie_calidad_RdT_anual_nacional" ptn="" qtn="" rows="15" cols="13" /&gt;&lt;esdo ews="" ece="" ptn="" /&gt;&lt;/excel&gt;&lt;pgs&gt;&lt;pg rows="13" cols="11" nrr="117" nrc="99"&gt;&lt;pg /&gt;&lt;bls&gt;&lt;bl sr="1" sc="1" rfetch="13" cfetch="11" posid="1" darows="0" dacols="1"&gt;&lt;excel&gt;&lt;epo ews="Data 06_CONSEJO" ece="A1" enr="MSTR.Serie_calidad_RdT_anual_nacional" ptn="" qtn="" rows="15" cols="13" /&gt;&lt;esdo ews="" ece="" ptn="" /&gt;&lt;/excel&gt;&lt;gridRng&gt;&lt;sect id="TITLE_AREA" rngprop="1:1:2:2" /&gt;&lt;sect id="ROWHEADERS_AREA" rngprop="3:1:13:2" /&gt;&lt;sect id="COLUMNHEADERS_AREA" rngprop="1:3:2:11" /&gt;&lt;sect id="DATA_AREA" rngprop="3:3:13:11"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</si>
  <si>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ut="07/07/2025 07:12:56" si="2.00000001dfe5a66aac6a765a1410cfe388212e3bfa55c43e89057fac3abade8b1a8c089977b0a954205d07cb7ebe2fd5c3a44283cd5b5b72e4b894095d9394f92ff4c4ea084f4308f6c29360c526faed14795eac932221d15195c1cfdeb383f467105a4baf4405cd122dd35ca29a482e20133db6bc2ddb6663a561239544811a4e97e6906552ce862e7013f041e3cede51c2c1c7925ff3a470c62f013dd2f26f5b6c.p.3082.0.1.Europe/Madrid.upriv*_1*_pidn2*_7*_session*-lat*_1.00000001c3af0c0cad80f9be027e16481e1c73dcb5ee3e729fe1d6b676efa6739f9c866779505a5c065e42995dffbf1dd49632e2962dddf2.00000001a8adf3bfcd4bdeb92670b90979de7efab5ee3e72a2db63c797135afaaab782d97e687fed552243ce3a53fa195ec87d5bbacf4ab6.0.1.1.BDEbi.D066E1C611E6257C10D00080EF253B44.0-3082.1.1_-0.1.0_-3082.1.1_5.5.0.*0.000000016aa484f382f4faefdddbd5bcb75a7ddac911585a4496d71cd57decc74ce20681f779ba27.0.23.11*.2*.0400*.31152J.e.0000000119a32c9e1cbfe8a2e6311eafc4894fe1c911585a3026ce8e92e39cbce06da67de60ef072.0.10*.131*.122*.122.0.0" msgID="B81F2DD411F05B01123E0080EF553936"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nrr="4638" nrc="1260"&gt;&lt;pg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</si>
  <si>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4593dd1a8dee4176b052827292ea1990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</si>
  <si>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ut="07/07/2025 07:13:40" si="2.00000001dfe5a66aac6a765a1410cfe388212e3bfa55c43e89057fac3abade8b1a8c089977b0a954205d07cb7ebe2fd5c3a44283cd5b5b72e4b894095d9394f92ff4c4ea084f4308f6c29360c526faed14795eac932221d15195c1cfdeb383f467105a4baf4405cd122dd35ca29a482e20133db6bc2ddb6663a561239544811a4e97e6906552ce862e7013f041e3cede51c2c1c7925ff3a470c62f013dd2f26f5b6c.p.3082.0.1.Europe/Madrid.upriv*_1*_pidn2*_7*_session*-lat*_1.00000001c3af0c0cad80f9be027e16481e1c73dcb5ee3e729fe1d6b676efa6739f9c866779505a5c065e42995dffbf1dd49632e2962dddf2.00000001a8adf3bfcd4bdeb92670b90979de7efab5ee3e72a2db63c797135afaaab782d97e687fed552243ce3a53fa195ec87d5bbacf4ab6.0.1.1.BDEbi.D066E1C611E6257C10D00080EF253B44.0-3082.1.1_-0.1.0_-3082.1.1_5.5.0.*0.000000016aa484f382f4faefdddbd5bcb75a7ddac911585a4496d71cd57decc74ce20681f779ba27.0.23.11*.2*.0400*.31152J.e.0000000119a32c9e1cbfe8a2e6311eafc4894fe1c911585a3026ce8e92e39cbce06da67de60ef072.0.10*.131*.122*.122.0.0" msgID="E27520C011F05B01123E0080EF35F936"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nrr="138" nrc="252"&gt;&lt;pg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</si>
</sst>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7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  <numFmt numFmtId="182" formatCode="_-* #,##0.00\ [$€]_-;\-* #,##0.00\ [$€]_-;_-* &quot;-&quot;??\ [$€]_-;_-@_-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  <font>
      <sz val="10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u/>
      <sz val="8"/>
      <color theme="10"/>
      <name val="Arial"/>
      <family val="2"/>
    </font>
    <font>
      <sz val="11"/>
      <color rgb="FF9C65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/>
    <xf numFmtId="168" fontId="3" fillId="0" borderId="0" applyFont="0" applyFill="0" applyBorder="0" applyAlignment="0" applyProtection="0"/>
    <xf numFmtId="0" fontId="5" fillId="0" borderId="0"/>
    <xf numFmtId="166" fontId="3" fillId="0" borderId="0"/>
    <xf numFmtId="0" fontId="4" fillId="0" borderId="0"/>
    <xf numFmtId="0" fontId="17" fillId="0" borderId="0"/>
    <xf numFmtId="166" fontId="3" fillId="0" borderId="0"/>
    <xf numFmtId="166" fontId="3" fillId="0" borderId="0"/>
    <xf numFmtId="0" fontId="4" fillId="0" borderId="0"/>
    <xf numFmtId="0" fontId="4" fillId="0" borderId="0"/>
    <xf numFmtId="0" fontId="4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4" fillId="0" borderId="0" applyFont="0" applyFill="0" applyBorder="0" applyAlignment="0" applyProtection="0"/>
    <xf numFmtId="172" fontId="2" fillId="0" borderId="0"/>
    <xf numFmtId="172" fontId="4" fillId="0" borderId="0"/>
    <xf numFmtId="0" fontId="3" fillId="0" borderId="0"/>
    <xf numFmtId="173" fontId="31" fillId="0" borderId="0"/>
    <xf numFmtId="173" fontId="4" fillId="0" borderId="0"/>
    <xf numFmtId="4" fontId="32" fillId="6" borderId="6">
      <alignment horizontal="right" vertical="center"/>
    </xf>
    <xf numFmtId="0" fontId="33" fillId="7" borderId="6">
      <alignment vertical="center" wrapText="1"/>
    </xf>
    <xf numFmtId="0" fontId="33" fillId="7" borderId="6">
      <alignment horizontal="center" wrapText="1"/>
    </xf>
    <xf numFmtId="0" fontId="34" fillId="6" borderId="6">
      <alignment horizontal="left" vertical="center" wrapText="1"/>
    </xf>
    <xf numFmtId="0" fontId="32" fillId="6" borderId="6">
      <alignment horizontal="right" vertical="center"/>
    </xf>
    <xf numFmtId="0" fontId="35" fillId="8" borderId="7"/>
    <xf numFmtId="175" fontId="32" fillId="6" borderId="6">
      <alignment horizontal="right" vertical="center"/>
    </xf>
    <xf numFmtId="176" fontId="32" fillId="6" borderId="6">
      <alignment horizontal="right" vertical="center"/>
    </xf>
    <xf numFmtId="177" fontId="32" fillId="6" borderId="6">
      <alignment horizontal="right" vertical="center"/>
    </xf>
    <xf numFmtId="178" fontId="32" fillId="6" borderId="6">
      <alignment horizontal="right" vertical="center"/>
    </xf>
    <xf numFmtId="181" fontId="32" fillId="6" borderId="6">
      <alignment horizontal="right" vertical="center"/>
    </xf>
    <xf numFmtId="180" fontId="32" fillId="6" borderId="6">
      <alignment horizontal="right" vertical="center"/>
    </xf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2" borderId="12" applyNumberFormat="0" applyAlignment="0" applyProtection="0"/>
    <xf numFmtId="0" fontId="45" fillId="13" borderId="13" applyNumberFormat="0" applyAlignment="0" applyProtection="0"/>
    <xf numFmtId="0" fontId="46" fillId="13" borderId="12" applyNumberFormat="0" applyAlignment="0" applyProtection="0"/>
    <xf numFmtId="0" fontId="47" fillId="0" borderId="14" applyNumberFormat="0" applyFill="0" applyAlignment="0" applyProtection="0"/>
    <xf numFmtId="0" fontId="48" fillId="14" borderId="1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5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33" borderId="0" applyNumberFormat="0" applyBorder="0" applyAlignment="0" applyProtection="0"/>
    <xf numFmtId="0" fontId="55" fillId="37" borderId="0" applyNumberFormat="0" applyBorder="0" applyAlignment="0" applyProtection="0"/>
    <xf numFmtId="0" fontId="55" fillId="3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4" borderId="0" applyNumberFormat="0" applyBorder="0" applyAlignment="0" applyProtection="0"/>
    <xf numFmtId="0" fontId="55" fillId="34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7" fillId="13" borderId="12" applyNumberFormat="0" applyAlignment="0" applyProtection="0"/>
    <xf numFmtId="0" fontId="57" fillId="13" borderId="12" applyNumberFormat="0" applyAlignment="0" applyProtection="0"/>
    <xf numFmtId="0" fontId="58" fillId="14" borderId="15" applyNumberFormat="0" applyAlignment="0" applyProtection="0"/>
    <xf numFmtId="0" fontId="58" fillId="14" borderId="15" applyNumberFormat="0" applyAlignment="0" applyProtection="0"/>
    <xf numFmtId="0" fontId="59" fillId="0" borderId="14" applyNumberFormat="0" applyFill="0" applyAlignment="0" applyProtection="0"/>
    <xf numFmtId="0" fontId="59" fillId="0" borderId="14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61" fillId="12" borderId="12" applyNumberFormat="0" applyAlignment="0" applyProtection="0"/>
    <xf numFmtId="0" fontId="61" fillId="12" borderId="12" applyNumberFormat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/>
    <xf numFmtId="0" fontId="62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1" borderId="0" applyNumberFormat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5" fillId="15" borderId="16" applyNumberFormat="0" applyFont="0" applyAlignment="0" applyProtection="0"/>
    <xf numFmtId="0" fontId="55" fillId="15" borderId="16" applyNumberFormat="0" applyFont="0" applyAlignment="0" applyProtection="0"/>
    <xf numFmtId="0" fontId="64" fillId="13" borderId="13" applyNumberFormat="0" applyAlignment="0" applyProtection="0"/>
    <xf numFmtId="0" fontId="64" fillId="13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10" applyNumberFormat="0" applyFill="0" applyAlignment="0" applyProtection="0"/>
    <xf numFmtId="0" fontId="69" fillId="0" borderId="10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18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2" fillId="11" borderId="0" applyNumberFormat="0" applyBorder="0" applyAlignment="0" applyProtection="0"/>
    <xf numFmtId="0" fontId="52" fillId="19" borderId="0" applyNumberFormat="0" applyBorder="0" applyAlignment="0" applyProtection="0"/>
    <xf numFmtId="0" fontId="52" fillId="23" borderId="0" applyNumberFormat="0" applyBorder="0" applyAlignment="0" applyProtection="0"/>
    <xf numFmtId="0" fontId="52" fillId="27" borderId="0" applyNumberFormat="0" applyBorder="0" applyAlignment="0" applyProtection="0"/>
    <xf numFmtId="0" fontId="52" fillId="31" borderId="0" applyNumberFormat="0" applyBorder="0" applyAlignment="0" applyProtection="0"/>
    <xf numFmtId="0" fontId="52" fillId="35" borderId="0" applyNumberFormat="0" applyBorder="0" applyAlignment="0" applyProtection="0"/>
    <xf numFmtId="0" fontId="52" fillId="39" borderId="0" applyNumberFormat="0" applyBorder="0" applyAlignment="0" applyProtection="0"/>
    <xf numFmtId="0" fontId="1" fillId="0" borderId="0"/>
    <xf numFmtId="0" fontId="1" fillId="15" borderId="16" applyNumberFormat="0" applyFont="0" applyAlignment="0" applyProtection="0"/>
    <xf numFmtId="0" fontId="4" fillId="15" borderId="16" applyNumberFormat="0" applyFont="0" applyAlignment="0" applyProtection="0"/>
  </cellStyleXfs>
  <cellXfs count="97">
    <xf numFmtId="0" fontId="0" fillId="0" borderId="0" xfId="0"/>
    <xf numFmtId="0" fontId="6" fillId="0" borderId="0" xfId="9" applyFont="1" applyAlignment="1">
      <alignment horizontal="right"/>
    </xf>
    <xf numFmtId="0" fontId="4" fillId="0" borderId="0" xfId="8"/>
    <xf numFmtId="0" fontId="6" fillId="0" borderId="0" xfId="8" applyFont="1" applyAlignment="1">
      <alignment horizontal="right"/>
    </xf>
    <xf numFmtId="0" fontId="13" fillId="0" borderId="0" xfId="8" applyFont="1"/>
    <xf numFmtId="0" fontId="12" fillId="0" borderId="0" xfId="8" applyFont="1"/>
    <xf numFmtId="0" fontId="7" fillId="0" borderId="0" xfId="8" applyFont="1"/>
    <xf numFmtId="0" fontId="7" fillId="0" borderId="0" xfId="8" applyFont="1" applyAlignment="1">
      <alignment horizontal="left" vertical="center" indent="1"/>
    </xf>
    <xf numFmtId="0" fontId="7" fillId="0" borderId="0" xfId="8" applyFont="1" applyAlignment="1">
      <alignment horizontal="left"/>
    </xf>
    <xf numFmtId="0" fontId="10" fillId="2" borderId="0" xfId="8" applyFont="1" applyFill="1"/>
    <xf numFmtId="0" fontId="10" fillId="2" borderId="2" xfId="8" applyFont="1" applyFill="1" applyBorder="1"/>
    <xf numFmtId="0" fontId="11" fillId="0" borderId="0" xfId="8" applyFont="1"/>
    <xf numFmtId="1" fontId="14" fillId="0" borderId="0" xfId="8" applyNumberFormat="1" applyFont="1"/>
    <xf numFmtId="0" fontId="14" fillId="0" borderId="0" xfId="8" applyFont="1"/>
    <xf numFmtId="0" fontId="15" fillId="0" borderId="0" xfId="8" applyFont="1" applyAlignment="1">
      <alignment horizontal="right"/>
    </xf>
    <xf numFmtId="0" fontId="13" fillId="0" borderId="0" xfId="8" applyFont="1" applyAlignment="1">
      <alignment horizontal="left" indent="1"/>
    </xf>
    <xf numFmtId="3" fontId="14" fillId="0" borderId="0" xfId="8" applyNumberFormat="1" applyFont="1"/>
    <xf numFmtId="166" fontId="0" fillId="0" borderId="0" xfId="7" applyFont="1"/>
    <xf numFmtId="166" fontId="12" fillId="0" borderId="0" xfId="7" applyFont="1"/>
    <xf numFmtId="166" fontId="13" fillId="0" borderId="0" xfId="7" applyFont="1"/>
    <xf numFmtId="166" fontId="7" fillId="0" borderId="0" xfId="7" applyFont="1"/>
    <xf numFmtId="166" fontId="7" fillId="0" borderId="0" xfId="7" applyFont="1" applyAlignment="1">
      <alignment horizontal="left" vertical="center" indent="1"/>
    </xf>
    <xf numFmtId="166" fontId="13" fillId="0" borderId="0" xfId="7" applyFont="1" applyAlignment="1">
      <alignment horizontal="left" indent="1"/>
    </xf>
    <xf numFmtId="166" fontId="6" fillId="0" borderId="0" xfId="3" applyFont="1"/>
    <xf numFmtId="166" fontId="0" fillId="0" borderId="0" xfId="3" applyFont="1"/>
    <xf numFmtId="0" fontId="8" fillId="2" borderId="0" xfId="8" applyFont="1" applyFill="1"/>
    <xf numFmtId="0" fontId="10" fillId="2" borderId="2" xfId="8" applyFont="1" applyFill="1" applyBorder="1" applyAlignment="1">
      <alignment horizontal="right"/>
    </xf>
    <xf numFmtId="0" fontId="10" fillId="2" borderId="0" xfId="8" applyFont="1" applyFill="1" applyAlignment="1">
      <alignment horizontal="right"/>
    </xf>
    <xf numFmtId="3" fontId="9" fillId="0" borderId="0" xfId="8" applyNumberFormat="1" applyFont="1"/>
    <xf numFmtId="165" fontId="14" fillId="0" borderId="0" xfId="8" applyNumberFormat="1" applyFont="1"/>
    <xf numFmtId="3" fontId="11" fillId="0" borderId="0" xfId="8" applyNumberFormat="1" applyFont="1"/>
    <xf numFmtId="3" fontId="16" fillId="0" borderId="0" xfId="8" applyNumberFormat="1" applyFont="1"/>
    <xf numFmtId="0" fontId="12" fillId="0" borderId="0" xfId="0" applyFont="1"/>
    <xf numFmtId="166" fontId="9" fillId="0" borderId="0" xfId="0" applyNumberFormat="1" applyFont="1" applyAlignment="1">
      <alignment vertical="center" wrapText="1"/>
    </xf>
    <xf numFmtId="0" fontId="7" fillId="3" borderId="0" xfId="8" applyFont="1" applyFill="1"/>
    <xf numFmtId="3" fontId="7" fillId="3" borderId="0" xfId="8" applyNumberFormat="1" applyFont="1" applyFill="1"/>
    <xf numFmtId="0" fontId="9" fillId="3" borderId="0" xfId="8" applyFont="1" applyFill="1"/>
    <xf numFmtId="3" fontId="9" fillId="3" borderId="0" xfId="8" applyNumberFormat="1" applyFont="1" applyFill="1"/>
    <xf numFmtId="0" fontId="7" fillId="3" borderId="2" xfId="8" applyFont="1" applyFill="1" applyBorder="1"/>
    <xf numFmtId="3" fontId="7" fillId="3" borderId="2" xfId="8" applyNumberFormat="1" applyFont="1" applyFill="1" applyBorder="1"/>
    <xf numFmtId="167" fontId="7" fillId="0" borderId="0" xfId="7" applyNumberFormat="1" applyFont="1" applyAlignment="1">
      <alignment horizontal="left" vertical="center" indent="1"/>
    </xf>
    <xf numFmtId="166" fontId="22" fillId="0" borderId="0" xfId="7" applyFont="1" applyAlignment="1">
      <alignment horizontal="left"/>
    </xf>
    <xf numFmtId="17" fontId="6" fillId="0" borderId="0" xfId="9" quotePrefix="1" applyNumberFormat="1" applyFont="1" applyAlignment="1">
      <alignment horizontal="right"/>
    </xf>
    <xf numFmtId="0" fontId="6" fillId="0" borderId="0" xfId="9" applyFont="1" applyAlignment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9" fillId="3" borderId="2" xfId="8" applyFont="1" applyFill="1" applyBorder="1"/>
    <xf numFmtId="3" fontId="9" fillId="3" borderId="2" xfId="8" applyNumberFormat="1" applyFont="1" applyFill="1" applyBorder="1"/>
    <xf numFmtId="0" fontId="25" fillId="4" borderId="0" xfId="4" applyFont="1" applyFill="1"/>
    <xf numFmtId="4" fontId="25" fillId="4" borderId="0" xfId="4" applyNumberFormat="1" applyFont="1" applyFill="1" applyAlignment="1">
      <alignment horizontal="right"/>
    </xf>
    <xf numFmtId="0" fontId="25" fillId="4" borderId="5" xfId="4" applyFont="1" applyFill="1" applyBorder="1"/>
    <xf numFmtId="169" fontId="25" fillId="4" borderId="5" xfId="4" applyNumberFormat="1" applyFont="1" applyFill="1" applyBorder="1" applyAlignment="1">
      <alignment horizontal="right"/>
    </xf>
    <xf numFmtId="0" fontId="25" fillId="4" borderId="0" xfId="14" applyNumberFormat="1" applyFont="1" applyFill="1"/>
    <xf numFmtId="4" fontId="25" fillId="4" borderId="0" xfId="14" applyNumberFormat="1" applyFont="1" applyFill="1" applyAlignment="1">
      <alignment horizontal="right"/>
    </xf>
    <xf numFmtId="0" fontId="25" fillId="4" borderId="5" xfId="14" applyNumberFormat="1" applyFont="1" applyFill="1" applyBorder="1"/>
    <xf numFmtId="169" fontId="25" fillId="4" borderId="5" xfId="14" applyNumberFormat="1" applyFont="1" applyFill="1" applyBorder="1" applyAlignment="1">
      <alignment horizontal="right"/>
    </xf>
    <xf numFmtId="0" fontId="23" fillId="4" borderId="4" xfId="4" applyFont="1" applyFill="1" applyBorder="1"/>
    <xf numFmtId="166" fontId="9" fillId="0" borderId="0" xfId="0" applyNumberFormat="1" applyFont="1" applyAlignment="1">
      <alignment horizontal="left" wrapText="1"/>
    </xf>
    <xf numFmtId="166" fontId="7" fillId="0" borderId="0" xfId="7" applyFont="1" applyAlignment="1">
      <alignment horizontal="left"/>
    </xf>
    <xf numFmtId="167" fontId="0" fillId="0" borderId="0" xfId="7" applyNumberFormat="1" applyFont="1"/>
    <xf numFmtId="166" fontId="7" fillId="0" borderId="0" xfId="0" applyNumberFormat="1" applyFont="1" applyAlignment="1">
      <alignment vertical="top" wrapText="1"/>
    </xf>
    <xf numFmtId="164" fontId="8" fillId="5" borderId="2" xfId="3" applyNumberFormat="1" applyFont="1" applyFill="1" applyBorder="1"/>
    <xf numFmtId="1" fontId="10" fillId="5" borderId="2" xfId="3" applyNumberFormat="1" applyFont="1" applyFill="1" applyBorder="1" applyAlignment="1">
      <alignment horizontal="right"/>
    </xf>
    <xf numFmtId="0" fontId="3" fillId="0" borderId="0" xfId="16"/>
    <xf numFmtId="0" fontId="20" fillId="0" borderId="0" xfId="16" applyFont="1"/>
    <xf numFmtId="0" fontId="26" fillId="0" borderId="0" xfId="9" applyFont="1" applyAlignment="1">
      <alignment horizontal="right"/>
    </xf>
    <xf numFmtId="166" fontId="26" fillId="0" borderId="0" xfId="3" quotePrefix="1" applyFont="1" applyAlignment="1">
      <alignment horizontal="right"/>
    </xf>
    <xf numFmtId="0" fontId="27" fillId="0" borderId="0" xfId="16" applyFont="1"/>
    <xf numFmtId="0" fontId="28" fillId="0" borderId="0" xfId="16" applyFont="1"/>
    <xf numFmtId="0" fontId="7" fillId="0" borderId="0" xfId="16" applyFont="1"/>
    <xf numFmtId="0" fontId="7" fillId="0" borderId="0" xfId="16" applyFont="1" applyAlignment="1">
      <alignment horizontal="right" vertical="center"/>
    </xf>
    <xf numFmtId="0" fontId="28" fillId="3" borderId="0" xfId="16" applyFont="1" applyFill="1" applyAlignment="1">
      <alignment horizontal="left" indent="1"/>
    </xf>
    <xf numFmtId="0" fontId="29" fillId="3" borderId="0" xfId="16" applyFont="1" applyFill="1" applyAlignment="1">
      <alignment horizontal="right" vertical="center"/>
    </xf>
    <xf numFmtId="0" fontId="18" fillId="3" borderId="0" xfId="12" applyFont="1" applyFill="1" applyBorder="1" applyAlignment="1" applyProtection="1">
      <alignment horizontal="left"/>
    </xf>
    <xf numFmtId="0" fontId="30" fillId="0" borderId="0" xfId="16" applyFont="1" applyAlignment="1">
      <alignment horizontal="right"/>
    </xf>
    <xf numFmtId="166" fontId="9" fillId="0" borderId="0" xfId="7" applyFont="1" applyAlignment="1">
      <alignment vertical="top" wrapText="1"/>
    </xf>
    <xf numFmtId="1" fontId="10" fillId="5" borderId="2" xfId="3" quotePrefix="1" applyNumberFormat="1" applyFont="1" applyFill="1" applyBorder="1" applyAlignment="1">
      <alignment horizontal="right"/>
    </xf>
    <xf numFmtId="0" fontId="36" fillId="0" borderId="0" xfId="0" applyFont="1"/>
    <xf numFmtId="0" fontId="33" fillId="7" borderId="6" xfId="20" applyAlignment="1">
      <alignment vertical="center"/>
    </xf>
    <xf numFmtId="0" fontId="33" fillId="7" borderId="6" xfId="21" applyAlignment="1">
      <alignment horizontal="center"/>
    </xf>
    <xf numFmtId="11" fontId="0" fillId="0" borderId="0" xfId="0" applyNumberFormat="1"/>
    <xf numFmtId="0" fontId="34" fillId="6" borderId="6" xfId="22" quotePrefix="1" applyAlignment="1">
      <alignment horizontal="left" vertical="center"/>
    </xf>
    <xf numFmtId="0" fontId="33" fillId="7" borderId="6" xfId="21" quotePrefix="1" applyAlignment="1">
      <alignment horizontal="center"/>
    </xf>
    <xf numFmtId="176" fontId="32" fillId="6" borderId="6" xfId="26">
      <alignment horizontal="right" vertical="center"/>
    </xf>
    <xf numFmtId="178" fontId="32" fillId="6" borderId="6" xfId="28">
      <alignment horizontal="right" vertical="center"/>
    </xf>
    <xf numFmtId="177" fontId="32" fillId="6" borderId="6" xfId="27">
      <alignment horizontal="right" vertical="center"/>
    </xf>
    <xf numFmtId="0" fontId="10" fillId="2" borderId="2" xfId="8" applyFont="1" applyFill="1" applyBorder="1" applyAlignment="1">
      <alignment horizontal="center"/>
    </xf>
    <xf numFmtId="0" fontId="9" fillId="0" borderId="3" xfId="8" applyFont="1" applyBorder="1" applyAlignment="1">
      <alignment horizontal="left" wrapText="1"/>
    </xf>
    <xf numFmtId="166" fontId="7" fillId="0" borderId="0" xfId="0" applyNumberFormat="1" applyFont="1" applyAlignment="1">
      <alignment horizontal="left" vertical="top" wrapText="1"/>
    </xf>
    <xf numFmtId="0" fontId="9" fillId="0" borderId="0" xfId="8" applyFont="1" applyAlignment="1">
      <alignment horizontal="left" wrapText="1"/>
    </xf>
    <xf numFmtId="166" fontId="7" fillId="0" borderId="0" xfId="7" applyFont="1" applyAlignment="1">
      <alignment horizontal="left" vertical="top" wrapText="1"/>
    </xf>
    <xf numFmtId="172" fontId="25" fillId="0" borderId="0" xfId="14" applyFont="1" applyAlignment="1">
      <alignment horizontal="justify" vertical="center" wrapText="1"/>
    </xf>
    <xf numFmtId="0" fontId="33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0">
    <cellStyle name="20% - Énfasis1" xfId="47" builtinId="30" customBuiltin="1"/>
    <cellStyle name="20% - Énfasis1 2" xfId="64" xr:uid="{5762F431-D8B8-497D-A7B6-03893F4DF593}"/>
    <cellStyle name="20% - Énfasis1 3" xfId="65" xr:uid="{F9708D68-1227-4F5C-956C-36DC7CAE92EE}"/>
    <cellStyle name="20% - Énfasis2" xfId="50" builtinId="34" customBuiltin="1"/>
    <cellStyle name="20% - Énfasis2 2" xfId="66" xr:uid="{E209365F-2916-40B5-8ADB-B80B7C87A8C6}"/>
    <cellStyle name="20% - Énfasis2 3" xfId="67" xr:uid="{AB558133-60AD-4864-BB14-528B653A8DDA}"/>
    <cellStyle name="20% - Énfasis3" xfId="53" builtinId="38" customBuiltin="1"/>
    <cellStyle name="20% - Énfasis3 2" xfId="68" xr:uid="{CF56525C-4549-4551-BF14-6B691C0525A0}"/>
    <cellStyle name="20% - Énfasis3 3" xfId="69" xr:uid="{CA0D5B04-2691-4270-9000-69C898D62BD1}"/>
    <cellStyle name="20% - Énfasis4" xfId="56" builtinId="42" customBuiltin="1"/>
    <cellStyle name="20% - Énfasis4 2" xfId="70" xr:uid="{B6F4236B-A1CB-4CC2-BC86-907D8FCA14DC}"/>
    <cellStyle name="20% - Énfasis4 3" xfId="71" xr:uid="{868CB3D0-C8C0-4C23-8F0C-AB0789FA03BE}"/>
    <cellStyle name="20% - Énfasis5" xfId="59" builtinId="46" customBuiltin="1"/>
    <cellStyle name="20% - Énfasis5 2" xfId="72" xr:uid="{39DF7F8B-0F90-4EBA-A715-995DBFEF9595}"/>
    <cellStyle name="20% - Énfasis5 3" xfId="73" xr:uid="{C1810B7E-FC0F-4F7B-BCBC-84C96BFC462D}"/>
    <cellStyle name="20% - Énfasis6" xfId="62" builtinId="50" customBuiltin="1"/>
    <cellStyle name="20% - Énfasis6 2" xfId="74" xr:uid="{A59EF4C7-4891-47C2-8AE5-30AF623F5AA4}"/>
    <cellStyle name="20% - Énfasis6 3" xfId="75" xr:uid="{0F9E124A-6C02-42BE-9945-9FE2B2B1228D}"/>
    <cellStyle name="40% - Énfasis1" xfId="48" builtinId="31" customBuiltin="1"/>
    <cellStyle name="40% - Énfasis1 2" xfId="76" xr:uid="{ED75A7F5-8AF2-4DDD-9D45-120859CE11B9}"/>
    <cellStyle name="40% - Énfasis1 3" xfId="77" xr:uid="{B3AA0C95-4D19-4938-880B-98735FCA1A41}"/>
    <cellStyle name="40% - Énfasis2" xfId="51" builtinId="35" customBuiltin="1"/>
    <cellStyle name="40% - Énfasis2 2" xfId="78" xr:uid="{642041EF-D57C-4C65-87CF-3793F4AADA30}"/>
    <cellStyle name="40% - Énfasis2 3" xfId="79" xr:uid="{D7AD70C6-C778-4410-BD3B-0A259129E2B4}"/>
    <cellStyle name="40% - Énfasis3" xfId="54" builtinId="39" customBuiltin="1"/>
    <cellStyle name="40% - Énfasis3 2" xfId="80" xr:uid="{C68E4927-DD82-4D0E-9057-2CFACF10990D}"/>
    <cellStyle name="40% - Énfasis3 3" xfId="81" xr:uid="{F86F8A2E-9A0C-4E43-B7D3-9C94CC017747}"/>
    <cellStyle name="40% - Énfasis4" xfId="57" builtinId="43" customBuiltin="1"/>
    <cellStyle name="40% - Énfasis4 2" xfId="82" xr:uid="{FD3A940C-C5FD-463E-AF4C-AE9B1A537DF5}"/>
    <cellStyle name="40% - Énfasis4 3" xfId="83" xr:uid="{690244D0-47FA-42BE-A96A-828A6B143210}"/>
    <cellStyle name="40% - Énfasis5" xfId="60" builtinId="47" customBuiltin="1"/>
    <cellStyle name="40% - Énfasis5 2" xfId="84" xr:uid="{0D32C7FB-D7B6-4D02-98A7-33ED332D223F}"/>
    <cellStyle name="40% - Énfasis5 3" xfId="85" xr:uid="{5902B3B7-F912-469D-9045-51725C695B2C}"/>
    <cellStyle name="40% - Énfasis6" xfId="63" builtinId="51" customBuiltin="1"/>
    <cellStyle name="40% - Énfasis6 2" xfId="86" xr:uid="{8C540B47-7EA4-4070-A3F7-2D8369CD7CBF}"/>
    <cellStyle name="40% - Énfasis6 3" xfId="87" xr:uid="{5ED9E17B-5711-46E6-A568-F6E8FF6DF2F4}"/>
    <cellStyle name="60% - Énfasis1 2" xfId="88" xr:uid="{0C501A2D-C209-476C-842D-09CB724EAB37}"/>
    <cellStyle name="60% - Énfasis1 3" xfId="89" xr:uid="{A630868D-BEE8-43CC-A2AD-D74ED0572D2D}"/>
    <cellStyle name="60% - Énfasis1 4" xfId="301" xr:uid="{A76A43E6-F4BB-4896-B668-7528080C132C}"/>
    <cellStyle name="60% - Énfasis2 2" xfId="90" xr:uid="{86E60338-9429-488B-AA69-D893A30A26D8}"/>
    <cellStyle name="60% - Énfasis2 3" xfId="91" xr:uid="{FD2A380A-F419-4720-B1E0-E7ED7C2C38F0}"/>
    <cellStyle name="60% - Énfasis2 4" xfId="302" xr:uid="{CFE86E72-09EB-4BAB-ACB2-6EAFB343B84C}"/>
    <cellStyle name="60% - Énfasis3 2" xfId="92" xr:uid="{1F552800-45E4-4D58-9926-27FD8C08AF5D}"/>
    <cellStyle name="60% - Énfasis3 3" xfId="93" xr:uid="{83A5A984-1A85-4DAD-974A-3C17D6A8762C}"/>
    <cellStyle name="60% - Énfasis3 4" xfId="303" xr:uid="{81BEED06-B2EA-45E1-9F19-067D68AB3250}"/>
    <cellStyle name="60% - Énfasis4 2" xfId="94" xr:uid="{721E7B4E-151B-4942-B392-012F4F082418}"/>
    <cellStyle name="60% - Énfasis4 3" xfId="95" xr:uid="{84AC0F98-F055-4961-B394-22663839F9FE}"/>
    <cellStyle name="60% - Énfasis4 4" xfId="304" xr:uid="{C38C795D-7BB6-4173-AE8F-D22CAAE0E97D}"/>
    <cellStyle name="60% - Énfasis5 2" xfId="96" xr:uid="{0044D163-9535-4184-9670-ADD7658F33BA}"/>
    <cellStyle name="60% - Énfasis5 3" xfId="97" xr:uid="{8AD1DE44-3FB5-4F1E-A9B2-9244FAC1DC4C}"/>
    <cellStyle name="60% - Énfasis5 4" xfId="305" xr:uid="{B34DAF66-52CC-4B2F-9BA7-2E8CEE1203DA}"/>
    <cellStyle name="60% - Énfasis6 2" xfId="98" xr:uid="{73DE6FEC-CC22-4448-A342-C26AB207C89E}"/>
    <cellStyle name="60% - Énfasis6 3" xfId="99" xr:uid="{CF949935-E1AC-4582-9FC4-8A479DD735AF}"/>
    <cellStyle name="60% - Énfasis6 4" xfId="306" xr:uid="{804241CA-95DD-4BFC-965E-ED6224116F0C}"/>
    <cellStyle name="Buena 2" xfId="100" xr:uid="{FA890E88-372F-4686-9ACF-FD16D59592C4}"/>
    <cellStyle name="Buena 3" xfId="101" xr:uid="{92522E45-184F-4338-A062-077BFB04FCBC}"/>
    <cellStyle name="Bueno" xfId="36" builtinId="26" customBuiltin="1"/>
    <cellStyle name="Cálculo" xfId="40" builtinId="22" customBuiltin="1"/>
    <cellStyle name="Cálculo 2" xfId="102" xr:uid="{87BFEF3A-34DE-4CEA-A0A6-57FCD145D4C9}"/>
    <cellStyle name="Cálculo 3" xfId="103" xr:uid="{CB4A0F95-8C3C-4515-B1B2-287C145FA046}"/>
    <cellStyle name="Celda de comprobación" xfId="42" builtinId="23" customBuiltin="1"/>
    <cellStyle name="Celda de comprobación 2" xfId="104" xr:uid="{C3DE41E4-71C0-4E7F-A730-EB013F2984F8}"/>
    <cellStyle name="Celda de comprobación 3" xfId="105" xr:uid="{4B666A46-6102-48FA-8FD4-C7DE978A6D4D}"/>
    <cellStyle name="Celda vinculada" xfId="41" builtinId="24" customBuiltin="1"/>
    <cellStyle name="Celda vinculada 2" xfId="106" xr:uid="{42ED2215-4AC2-46F9-ADAF-A3E6541B2C1B}"/>
    <cellStyle name="Celda vinculada 3" xfId="107" xr:uid="{6EADBA3F-AE02-4C80-8088-23FBAB562B1E}"/>
    <cellStyle name="Encabezado 1" xfId="32" builtinId="16" customBuiltin="1"/>
    <cellStyle name="Encabezado 4" xfId="35" builtinId="19" customBuiltin="1"/>
    <cellStyle name="Encabezado 4 2" xfId="108" xr:uid="{AA42A764-09F1-4356-BF21-6746EE1ED261}"/>
    <cellStyle name="Encabezado 4 3" xfId="109" xr:uid="{C933585E-D240-488C-B823-C0CEFB2781FE}"/>
    <cellStyle name="Énfasis1" xfId="46" builtinId="29" customBuiltin="1"/>
    <cellStyle name="Énfasis1 2" xfId="110" xr:uid="{C493F9AB-9234-4B69-9379-31D5515D2AB7}"/>
    <cellStyle name="Énfasis1 3" xfId="111" xr:uid="{D2F240F1-7C2E-489F-82EE-AA68610CE206}"/>
    <cellStyle name="Énfasis2" xfId="49" builtinId="33" customBuiltin="1"/>
    <cellStyle name="Énfasis2 2" xfId="112" xr:uid="{8790E85C-3724-497A-B19F-E9689B382BBF}"/>
    <cellStyle name="Énfasis2 3" xfId="113" xr:uid="{6FB67CCB-2045-490F-A3C6-4152C6E96363}"/>
    <cellStyle name="Énfasis3" xfId="52" builtinId="37" customBuiltin="1"/>
    <cellStyle name="Énfasis3 2" xfId="114" xr:uid="{5BA8D8D8-0DD2-440A-9815-8C18F76B6F69}"/>
    <cellStyle name="Énfasis3 3" xfId="115" xr:uid="{DA9E90E8-344A-4595-91BB-56ADB187574A}"/>
    <cellStyle name="Énfasis4" xfId="55" builtinId="41" customBuiltin="1"/>
    <cellStyle name="Énfasis4 2" xfId="116" xr:uid="{C3A2D56D-5A1C-490F-8BAA-8391C79010F1}"/>
    <cellStyle name="Énfasis4 3" xfId="117" xr:uid="{4193EB87-10C6-413A-BDC9-67FC6120F3BA}"/>
    <cellStyle name="Énfasis5" xfId="58" builtinId="45" customBuiltin="1"/>
    <cellStyle name="Énfasis5 2" xfId="118" xr:uid="{AFBFC687-BC44-42B9-9DA1-11A5590003DC}"/>
    <cellStyle name="Énfasis5 3" xfId="119" xr:uid="{6FA98C58-C3EB-452D-9B51-DED96637127C}"/>
    <cellStyle name="Énfasis6" xfId="61" builtinId="49" customBuiltin="1"/>
    <cellStyle name="Énfasis6 2" xfId="120" xr:uid="{4CA834E9-81BF-4140-8424-D611CB9F331C}"/>
    <cellStyle name="Énfasis6 3" xfId="121" xr:uid="{F6471698-A346-4710-B561-A738655AA5B3}"/>
    <cellStyle name="Entrada" xfId="38" builtinId="20" customBuiltin="1"/>
    <cellStyle name="Entrada 2" xfId="122" xr:uid="{C1AEE44D-649F-4F41-BB2C-B403A4F84ADB}"/>
    <cellStyle name="Entrada 3" xfId="123" xr:uid="{D204D25D-254E-4659-94A9-03F636BAE68E}"/>
    <cellStyle name="Euro" xfId="1" xr:uid="{00000000-0005-0000-0000-000000000000}"/>
    <cellStyle name="Euro 2" xfId="13" xr:uid="{00000000-0005-0000-0000-000001000000}"/>
    <cellStyle name="Euro 3" xfId="290" xr:uid="{87FDD42B-E65B-4E47-A145-5C745FF072E0}"/>
    <cellStyle name="FUTURA9" xfId="2" xr:uid="{00000000-0005-0000-0000-000002000000}"/>
    <cellStyle name="Hipervínculo 2" xfId="12" xr:uid="{00000000-0005-0000-0000-000003000000}"/>
    <cellStyle name="Hipervínculo 3" xfId="124" xr:uid="{4663E8F5-6D28-4D8C-AD99-9CBFC2A858DC}"/>
    <cellStyle name="Hipervínculo 4" xfId="292" xr:uid="{7BF1F28E-3A24-4913-BBA2-A2BC26B859D1}"/>
    <cellStyle name="Incorrecto" xfId="37" builtinId="27" customBuiltin="1"/>
    <cellStyle name="Incorrecto 2" xfId="125" xr:uid="{D1326C9B-4A53-46BB-923C-AEC3246CDAA1}"/>
    <cellStyle name="Incorrecto 3" xfId="126" xr:uid="{BB3A74E9-26A7-4703-A684-9CBFDD522944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eutral 2" xfId="127" xr:uid="{9AED879D-2AD6-41E4-9C26-86792F627338}"/>
    <cellStyle name="Neutral 3" xfId="128" xr:uid="{F94DC69B-15C7-4C30-9F40-D21D0542D74B}"/>
    <cellStyle name="Neutral 4" xfId="300" xr:uid="{56F86B9A-5ACA-4CDF-B741-245125444269}"/>
    <cellStyle name="Normal" xfId="0" builtinId="0"/>
    <cellStyle name="Normal 10" xfId="293" xr:uid="{DFABA916-DC36-48A7-8DF7-FD2AA192A303}"/>
    <cellStyle name="Normal 115" xfId="129" xr:uid="{95F1215C-394B-411E-A931-3499641E7352}"/>
    <cellStyle name="Normal 116" xfId="130" xr:uid="{630F9C27-0F90-4B2C-82B4-973E5C2DB593}"/>
    <cellStyle name="Normal 117" xfId="131" xr:uid="{E38E6395-6A3B-4B3B-863D-EA23CCFFBF28}"/>
    <cellStyle name="Normal 118" xfId="132" xr:uid="{267D0A06-127D-4DCA-B7CB-CF8D345E6DBD}"/>
    <cellStyle name="Normal 119" xfId="133" xr:uid="{82590FC5-5D24-47ED-BAC8-C95389663B24}"/>
    <cellStyle name="Normal 120" xfId="134" xr:uid="{D9606C7B-5947-4CFB-9603-914727155C3D}"/>
    <cellStyle name="Normal 121" xfId="135" xr:uid="{D9E00142-6D13-4079-B635-56425818E185}"/>
    <cellStyle name="Normal 122" xfId="136" xr:uid="{74A4B9DA-1A58-44C5-A1F8-FB914BA115C0}"/>
    <cellStyle name="Normal 123" xfId="137" xr:uid="{F30F6688-10DB-46FA-80AE-55B7F9CA5FAC}"/>
    <cellStyle name="Normal 124" xfId="138" xr:uid="{6BE2A4C6-53AD-4741-B643-3F1801A14C36}"/>
    <cellStyle name="Normal 125" xfId="139" xr:uid="{62738F75-A086-41FD-99D2-F5D3CD58383F}"/>
    <cellStyle name="Normal 126" xfId="140" xr:uid="{E48E0E5D-BC60-48C5-886D-A7A7CA32C33A}"/>
    <cellStyle name="Normal 127" xfId="141" xr:uid="{D9CDC628-5A13-4470-9A78-042097F8E8F9}"/>
    <cellStyle name="Normal 128" xfId="142" xr:uid="{3A8AC4E6-FD14-4573-881E-68395E86FC24}"/>
    <cellStyle name="Normal 129" xfId="143" xr:uid="{EB3EB4B9-97B9-4A83-950D-56D31C4137B1}"/>
    <cellStyle name="Normal 15" xfId="294" xr:uid="{2EADE237-D743-40E2-B287-82B8E795EBEA}"/>
    <cellStyle name="Normal 17" xfId="295" xr:uid="{5DEF0046-449E-40BB-8F88-07E73DA51418}"/>
    <cellStyle name="Normal 2" xfId="3" xr:uid="{00000000-0005-0000-0000-000011000000}"/>
    <cellStyle name="Normal 2 10" xfId="144" xr:uid="{231ACFF4-C6EA-44C1-BD16-80AEA2181958}"/>
    <cellStyle name="Normal 2 11" xfId="145" xr:uid="{395069FC-84E5-41C8-9A9E-7F3A2F8D00DE}"/>
    <cellStyle name="Normal 2 12" xfId="146" xr:uid="{231A3550-2E0C-4E14-B2D3-E2ADDBCDF208}"/>
    <cellStyle name="Normal 2 13" xfId="147" xr:uid="{2FB4FFAE-43BD-442B-8133-754445F13F6C}"/>
    <cellStyle name="Normal 2 14" xfId="148" xr:uid="{63921D18-14EB-4742-92E8-AE0753FB9018}"/>
    <cellStyle name="Normal 2 15" xfId="149" xr:uid="{61360583-4306-4F97-928D-E4B815AB8A90}"/>
    <cellStyle name="Normal 2 16" xfId="150" xr:uid="{C3451CB4-BDD9-457F-BEE4-92D9D2D07404}"/>
    <cellStyle name="Normal 2 17" xfId="151" xr:uid="{E2213AFE-4C2B-49BB-A95B-DA9C04FC12C9}"/>
    <cellStyle name="Normal 2 18" xfId="152" xr:uid="{F3D8E93C-6FC4-4D46-A834-3DD6E1851008}"/>
    <cellStyle name="Normal 2 19" xfId="153" xr:uid="{E0CACC61-D883-4E1E-B5A0-AFFEF2312F82}"/>
    <cellStyle name="Normal 2 2" xfId="16" xr:uid="{00000000-0005-0000-0000-000012000000}"/>
    <cellStyle name="Normal 2 2 2" xfId="155" xr:uid="{F1166CBE-3362-4B7D-9CAD-F4E6FAB27557}"/>
    <cellStyle name="Normal 2 2 2 10" xfId="156" xr:uid="{C86FF4D1-B1AA-4600-A9E5-1CE8D5AAC63B}"/>
    <cellStyle name="Normal 2 2 2 11" xfId="157" xr:uid="{72526918-C8D5-4A58-976C-76C01186A138}"/>
    <cellStyle name="Normal 2 2 2 12" xfId="158" xr:uid="{9B968EFF-9211-47E1-A5C1-EEE80C3254DC}"/>
    <cellStyle name="Normal 2 2 2 13" xfId="159" xr:uid="{2F1ED6CD-BE09-4532-9FF1-37CFC1A9AF85}"/>
    <cellStyle name="Normal 2 2 2 14" xfId="160" xr:uid="{B38D5216-6154-443D-87D9-9367D4B9B8D3}"/>
    <cellStyle name="Normal 2 2 2 2" xfId="161" xr:uid="{2D599016-98E7-47B0-A419-2B5C27433ACB}"/>
    <cellStyle name="Normal 2 2 2 3" xfId="162" xr:uid="{595BD21A-5921-4994-A5AE-97A2E90DE7D5}"/>
    <cellStyle name="Normal 2 2 2 4" xfId="163" xr:uid="{A85D3E94-EA41-4FB6-AB22-E9D06BF1DC03}"/>
    <cellStyle name="Normal 2 2 2 5" xfId="164" xr:uid="{9117C083-A679-4BA0-933F-AC02B90B68FD}"/>
    <cellStyle name="Normal 2 2 2 6" xfId="165" xr:uid="{54AD058A-E415-472D-8676-D632BB7C48E9}"/>
    <cellStyle name="Normal 2 2 2 7" xfId="166" xr:uid="{4865027C-6F83-4FE3-926C-34FD7CD4ACD5}"/>
    <cellStyle name="Normal 2 2 2 8" xfId="167" xr:uid="{3216453D-82A7-4F29-B987-64775FDC1C5A}"/>
    <cellStyle name="Normal 2 2 2 9" xfId="168" xr:uid="{7BEEDAE4-09AE-450D-B644-8734DEF2B0CE}"/>
    <cellStyle name="Normal 2 2 3" xfId="169" xr:uid="{086495E9-E627-4C9C-838A-F62C6F2F2359}"/>
    <cellStyle name="Normal 2 2 4" xfId="170" xr:uid="{F222E36E-FDF3-496A-A1E0-E6CB92A741E0}"/>
    <cellStyle name="Normal 2 2 5" xfId="171" xr:uid="{E4A1F973-5604-421E-ACCC-56096246279A}"/>
    <cellStyle name="Normal 2 2 6" xfId="154" xr:uid="{344FE6D0-7F59-42A8-A785-2A070A2A5901}"/>
    <cellStyle name="Normal 2 20" xfId="172" xr:uid="{9E6AD23E-8FBE-4A0C-B299-B5EDC7754E5B}"/>
    <cellStyle name="Normal 2 21" xfId="173" xr:uid="{9000AEBF-923B-45DB-97B9-96301CCD983A}"/>
    <cellStyle name="Normal 2 22" xfId="174" xr:uid="{477DDE05-189B-44FE-AE14-8F68BAE6CCB0}"/>
    <cellStyle name="Normal 2 23" xfId="175" xr:uid="{25EB0E10-F906-4959-A21B-08BE5AEC1AED}"/>
    <cellStyle name="Normal 2 24" xfId="176" xr:uid="{57D3C2CE-3727-4152-9DB5-C87B39F4F4F6}"/>
    <cellStyle name="Normal 2 25" xfId="177" xr:uid="{D3071F74-41F2-47CB-B585-39BC469D6081}"/>
    <cellStyle name="Normal 2 26" xfId="178" xr:uid="{7410F2C0-B29A-4970-B8C6-6EF794442F25}"/>
    <cellStyle name="Normal 2 27" xfId="179" xr:uid="{DFD00188-4778-4048-BDE6-BB70EC5BB526}"/>
    <cellStyle name="Normal 2 28" xfId="180" xr:uid="{04045F3E-9234-4A2D-B663-79C55472432B}"/>
    <cellStyle name="Normal 2 29" xfId="181" xr:uid="{FDCCAFC8-7C8D-4844-9604-2733837BE9E1}"/>
    <cellStyle name="Normal 2 3" xfId="18" xr:uid="{00000000-0005-0000-0000-000013000000}"/>
    <cellStyle name="Normal 2 3 2" xfId="182" xr:uid="{DD679F93-2A0B-4F4A-BE94-D0895FDB5EC3}"/>
    <cellStyle name="Normal 2 30" xfId="183" xr:uid="{ED46A518-1DD7-4B8F-BE70-112E68A546FE}"/>
    <cellStyle name="Normal 2 31" xfId="184" xr:uid="{0949212A-9BF3-4B3A-9CBD-8AF8200A3641}"/>
    <cellStyle name="Normal 2 32" xfId="185" xr:uid="{AB674CAE-9089-431F-A61E-F5917D1D8055}"/>
    <cellStyle name="Normal 2 33" xfId="186" xr:uid="{CBC767EC-8D92-46E9-8148-C24C2170B29D}"/>
    <cellStyle name="Normal 2 34" xfId="187" xr:uid="{60EBE5AA-28B6-4681-A741-C66FC8597378}"/>
    <cellStyle name="Normal 2 35" xfId="188" xr:uid="{B30140AE-1579-42AD-8CDE-E5834FA45584}"/>
    <cellStyle name="Normal 2 36" xfId="189" xr:uid="{7A616615-B887-407A-AA95-6EAC1730D97F}"/>
    <cellStyle name="Normal 2 37" xfId="190" xr:uid="{4C217550-B8C8-46BD-A208-6A0ED371B476}"/>
    <cellStyle name="Normal 2 38" xfId="191" xr:uid="{FD8AEFF9-76C7-424B-9D5A-19A2B2690FB9}"/>
    <cellStyle name="Normal 2 39" xfId="192" xr:uid="{9AB85CC4-9159-48B4-9074-6C9275970752}"/>
    <cellStyle name="Normal 2 4" xfId="193" xr:uid="{E915E148-C3FE-4D0F-9D8B-9CA3741462BB}"/>
    <cellStyle name="Normal 2 40" xfId="194" xr:uid="{6C9F77D4-B69E-4E53-AFE0-3FEC4717183B}"/>
    <cellStyle name="Normal 2 41" xfId="195" xr:uid="{411B6EA4-8347-4EE7-9B6E-563D1075A09C}"/>
    <cellStyle name="Normal 2 42" xfId="196" xr:uid="{B0947E7A-DDEF-42EB-952D-B0BC76D5D78A}"/>
    <cellStyle name="Normal 2 43" xfId="197" xr:uid="{D40BA0A2-BFBB-419E-9F7D-2CDB33E3587E}"/>
    <cellStyle name="Normal 2 44" xfId="198" xr:uid="{2399D8D7-F38F-4C31-8BE6-597773EA07B9}"/>
    <cellStyle name="Normal 2 5" xfId="199" xr:uid="{55D3BB01-6B95-4D89-B2CB-59171D9154F8}"/>
    <cellStyle name="Normal 2 6" xfId="200" xr:uid="{3FC9F25F-A0D1-4A96-A6CC-8D719F4A26A0}"/>
    <cellStyle name="Normal 2 7" xfId="201" xr:uid="{E93EFD93-5F59-4D01-A9B3-BDB159A7B27A}"/>
    <cellStyle name="Normal 2 8" xfId="202" xr:uid="{1B77C230-E439-4557-85D9-5F862B1AD7E7}"/>
    <cellStyle name="Normal 2 9" xfId="203" xr:uid="{4D5CD3F8-9AEF-45C2-B281-A32D5C05A4FC}"/>
    <cellStyle name="Normal 3" xfId="4" xr:uid="{00000000-0005-0000-0000-000014000000}"/>
    <cellStyle name="Normal 3 10" xfId="204" xr:uid="{FF336B4E-87AE-426F-93BF-0AB511069FAA}"/>
    <cellStyle name="Normal 3 11" xfId="205" xr:uid="{C58CDBED-733F-4791-8706-E6B2EBAB8909}"/>
    <cellStyle name="Normal 3 12" xfId="206" xr:uid="{7652EA45-4E87-4E34-915B-F25801E2F96E}"/>
    <cellStyle name="Normal 3 13" xfId="207" xr:uid="{3C2BA55B-56FE-4757-958F-CED2C2243DD7}"/>
    <cellStyle name="Normal 3 14" xfId="208" xr:uid="{244ECF99-1E93-4757-B80C-92507502EED8}"/>
    <cellStyle name="Normal 3 15" xfId="209" xr:uid="{A5D39BD1-07A2-4A46-9B1D-D658A7E09235}"/>
    <cellStyle name="Normal 3 16" xfId="210" xr:uid="{6CFF1FA1-F0E3-435D-A711-A0E4874B52BD}"/>
    <cellStyle name="Normal 3 17" xfId="211" xr:uid="{EE5821F4-40B2-4AEF-90B9-47FC968CF32E}"/>
    <cellStyle name="Normal 3 18" xfId="212" xr:uid="{CF0400CA-5F52-45FA-84E1-CA6542D0B646}"/>
    <cellStyle name="Normal 3 19" xfId="213" xr:uid="{C658D8AC-639E-465B-8D92-090CAB232889}"/>
    <cellStyle name="Normal 3 2" xfId="214" xr:uid="{485E6FFC-CE22-4678-A302-8DAC9CB708BD}"/>
    <cellStyle name="Normal 3 20" xfId="215" xr:uid="{FD72E760-2A30-4615-A77C-863A876E63E3}"/>
    <cellStyle name="Normal 3 21" xfId="216" xr:uid="{3C38C459-2649-42E6-B692-E269A0604404}"/>
    <cellStyle name="Normal 3 22" xfId="217" xr:uid="{9B54CA49-05EE-4607-8C77-4DF49B761468}"/>
    <cellStyle name="Normal 3 23" xfId="218" xr:uid="{53DB0FAC-B9A2-42B8-BC19-A7E38DFBD7D8}"/>
    <cellStyle name="Normal 3 24" xfId="219" xr:uid="{20486F59-71B6-4EFF-BF96-CDF4BD2E0453}"/>
    <cellStyle name="Normal 3 25" xfId="220" xr:uid="{CF50429C-D35C-423E-B7E4-252DF75681B6}"/>
    <cellStyle name="Normal 3 26" xfId="221" xr:uid="{D408374E-FA16-41D6-A6A6-D28A68D349FE}"/>
    <cellStyle name="Normal 3 27" xfId="222" xr:uid="{312BD31B-86B5-49F8-8ACE-C8A404FA0A9C}"/>
    <cellStyle name="Normal 3 28" xfId="223" xr:uid="{46EAD10C-5308-40D6-A8B2-F3FF8E4D9193}"/>
    <cellStyle name="Normal 3 29" xfId="224" xr:uid="{374F9186-A204-4EB1-B206-20C8BB5FC262}"/>
    <cellStyle name="Normal 3 3" xfId="225" xr:uid="{A4650925-DC49-48C0-AC54-A719FB78B752}"/>
    <cellStyle name="Normal 3 30" xfId="226" xr:uid="{AFF0B6B9-7CA5-412D-981D-8C78AAE5996D}"/>
    <cellStyle name="Normal 3 31" xfId="227" xr:uid="{96BCC96C-F7A5-4F25-81DD-80C3EB871004}"/>
    <cellStyle name="Normal 3 32" xfId="228" xr:uid="{DC96CC00-7CAB-49E1-9D04-5F9277E828B3}"/>
    <cellStyle name="Normal 3 33" xfId="229" xr:uid="{740422BD-4EAB-4E57-86A8-9A32ADCDB1F4}"/>
    <cellStyle name="Normal 3 34" xfId="230" xr:uid="{A41C203D-D361-4FD0-A0FA-33FD68BFD42D}"/>
    <cellStyle name="Normal 3 35" xfId="231" xr:uid="{B49DA203-5EAE-4896-9DA3-1EB625854E5F}"/>
    <cellStyle name="Normal 3 36" xfId="232" xr:uid="{5024CB20-BDBA-432A-9A31-5C782692B610}"/>
    <cellStyle name="Normal 3 37" xfId="233" xr:uid="{EAE6A471-A6DF-4DB4-9660-3E8B09750DEC}"/>
    <cellStyle name="Normal 3 38" xfId="234" xr:uid="{F7AFBBFF-F341-4241-99F9-20B7FEC12BA7}"/>
    <cellStyle name="Normal 3 39" xfId="235" xr:uid="{A172F41F-EA8A-44EE-A213-E653ED8AF8D6}"/>
    <cellStyle name="Normal 3 4" xfId="236" xr:uid="{8E287BA4-41F0-4EA1-94DF-C494AAFBC062}"/>
    <cellStyle name="Normal 3 40" xfId="237" xr:uid="{BEEE1055-615C-4BA8-B364-AEBD1B31F008}"/>
    <cellStyle name="Normal 3 41" xfId="238" xr:uid="{1019C525-4AE9-4BF7-B32A-8330E04B3907}"/>
    <cellStyle name="Normal 3 42" xfId="239" xr:uid="{2F528E21-27CF-4471-A4F0-5252B728FA6F}"/>
    <cellStyle name="Normal 3 5" xfId="240" xr:uid="{38218CF5-08D7-4E0A-8300-6572758A37A1}"/>
    <cellStyle name="Normal 3 6" xfId="241" xr:uid="{F8F61A04-8B0D-4B52-AB4A-D4602DF02F77}"/>
    <cellStyle name="Normal 3 7" xfId="242" xr:uid="{141B8FEE-5929-45C0-BD63-3433572F935D}"/>
    <cellStyle name="Normal 3 8" xfId="243" xr:uid="{84DB06AE-3F9E-4D5A-87EA-D3921B2F8155}"/>
    <cellStyle name="Normal 3 9" xfId="244" xr:uid="{22B19B0F-74A9-46F7-A501-880A9D1B4A4F}"/>
    <cellStyle name="Normal 4" xfId="5" xr:uid="{00000000-0005-0000-0000-000015000000}"/>
    <cellStyle name="Normal 4 10" xfId="245" xr:uid="{01F24E7D-E015-401D-A76F-0A088D3E09E0}"/>
    <cellStyle name="Normal 4 11" xfId="246" xr:uid="{01AF1DE8-FDCC-46A2-8178-C5EAE14A54D2}"/>
    <cellStyle name="Normal 4 12" xfId="247" xr:uid="{07AF21B3-1D9B-40FE-A6F1-0F8075506803}"/>
    <cellStyle name="Normal 4 13" xfId="248" xr:uid="{EF86AE7F-3241-49D1-9B92-ED5E56C565E8}"/>
    <cellStyle name="Normal 4 14" xfId="249" xr:uid="{C93EF070-A01B-4A61-951F-CC1D96CF4605}"/>
    <cellStyle name="Normal 4 15" xfId="250" xr:uid="{A6407829-7963-4A1D-81B7-7FF793393DD0}"/>
    <cellStyle name="Normal 4 16" xfId="251" xr:uid="{86964462-088D-4D19-A6FA-43E0F7F17065}"/>
    <cellStyle name="Normal 4 17" xfId="252" xr:uid="{84901002-D9B7-45E3-A8B3-BD9D59D165F5}"/>
    <cellStyle name="Normal 4 18" xfId="296" xr:uid="{C01E880E-2C1A-4717-AAD9-FDE019EBEFB7}"/>
    <cellStyle name="Normal 4 2" xfId="253" xr:uid="{C0C0A9A7-789B-48E0-971F-48C793F19A6C}"/>
    <cellStyle name="Normal 4 3" xfId="254" xr:uid="{6D03236F-15B5-416E-B72F-85097CE02D64}"/>
    <cellStyle name="Normal 4 4" xfId="255" xr:uid="{FC0FC27D-979A-47BE-88DC-235A5249A329}"/>
    <cellStyle name="Normal 4 5" xfId="256" xr:uid="{9CE77C5D-BA0E-47A4-A4FB-C017A0CABE27}"/>
    <cellStyle name="Normal 4 6" xfId="257" xr:uid="{1C67D51C-3D67-4791-8177-F64B3970A86F}"/>
    <cellStyle name="Normal 4 7" xfId="258" xr:uid="{9F817C2D-964C-46BC-AFBE-D92C6167D3BB}"/>
    <cellStyle name="Normal 4 8" xfId="259" xr:uid="{BA2D8EFD-2967-4509-B20A-DDD388330622}"/>
    <cellStyle name="Normal 4 9" xfId="260" xr:uid="{38F5AB68-62FE-49EE-8FC0-0A2F5F465A10}"/>
    <cellStyle name="Normal 5" xfId="6" xr:uid="{00000000-0005-0000-0000-000016000000}"/>
    <cellStyle name="Normal 5 2" xfId="15" xr:uid="{00000000-0005-0000-0000-000017000000}"/>
    <cellStyle name="Normal 5 2 2" xfId="261" xr:uid="{0B9AA9C7-D512-4EB8-8429-8A49194429FB}"/>
    <cellStyle name="Normal 5 3" xfId="262" xr:uid="{CFFC495B-A08D-46EA-A9BE-659D7E365A08}"/>
    <cellStyle name="Normal 5 4" xfId="263" xr:uid="{6552F872-B86E-4C89-86E1-E1627AA7B0C2}"/>
    <cellStyle name="Normal 5 5" xfId="298" xr:uid="{93652BB6-716E-4490-AB16-D9C087E7E4CA}"/>
    <cellStyle name="Normal 6" xfId="7" xr:uid="{00000000-0005-0000-0000-000018000000}"/>
    <cellStyle name="Normal 6 2" xfId="264" xr:uid="{FA37131E-6890-41A0-B5AC-E5CF3F47C0C3}"/>
    <cellStyle name="Normal 6 3" xfId="265" xr:uid="{8FE7BFA0-F05E-43A3-B617-69A1A04F16E0}"/>
    <cellStyle name="Normal 6 4" xfId="266" xr:uid="{60D449B5-FFE0-4C66-B5A7-6291850D63D6}"/>
    <cellStyle name="Normal 6 5" xfId="297" xr:uid="{7CB48B9E-02FC-4655-9050-DC3837804E7B}"/>
    <cellStyle name="Normal 7" xfId="11" xr:uid="{00000000-0005-0000-0000-000019000000}"/>
    <cellStyle name="Normal 7 2" xfId="267" xr:uid="{8B68F4B9-A4D3-40B2-B92D-47E460BE446D}"/>
    <cellStyle name="Normal 7 3" xfId="268" xr:uid="{C4C9A597-954A-46DC-A588-C20086228DF6}"/>
    <cellStyle name="Normal 7 4" xfId="269" xr:uid="{4BDC72E9-B8CB-4C37-986E-B7C794FF1392}"/>
    <cellStyle name="Normal 7 5" xfId="299" xr:uid="{41819632-617B-420C-ADF8-A7BF1908B901}"/>
    <cellStyle name="Normal 8" xfId="14" xr:uid="{00000000-0005-0000-0000-00001A000000}"/>
    <cellStyle name="Normal 8 2" xfId="270" xr:uid="{5C6D106E-270F-45E2-B308-921D5A9B2F6D}"/>
    <cellStyle name="Normal 8 3" xfId="271" xr:uid="{CD21C346-5E28-4FF9-902D-6E0D1CE3FF2F}"/>
    <cellStyle name="Normal 8 4" xfId="272" xr:uid="{470EA8D1-631D-442B-B5C3-EEFA5DA02879}"/>
    <cellStyle name="Normal 8 5" xfId="307" xr:uid="{27E74332-AC5C-4FCB-8A69-0FE023750DB5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Notas 2" xfId="273" xr:uid="{040EFD28-CEAF-4C85-BF5A-EA58689B988F}"/>
    <cellStyle name="Notas 2 2" xfId="308" xr:uid="{12835D84-D17B-4DEB-AF11-EA78A3C366F8}"/>
    <cellStyle name="Notas 3" xfId="274" xr:uid="{E962C9F7-6D0A-4119-AC99-062AA3B8EB71}"/>
    <cellStyle name="Notas 4" xfId="309" xr:uid="{08D6BBB0-5CBA-4FDB-BBC2-588E0EB8EDD1}"/>
    <cellStyle name="Porcentaje 2" xfId="291" xr:uid="{975983ED-DFCE-43CB-8B5A-160A5945C4FC}"/>
    <cellStyle name="Salida" xfId="39" builtinId="21" customBuiltin="1"/>
    <cellStyle name="Salida 2" xfId="275" xr:uid="{4AC3106F-755D-4920-9712-98F440C53A76}"/>
    <cellStyle name="Salida 3" xfId="276" xr:uid="{E5D0D0C6-0423-46DD-A3D5-B0B37270AD5C}"/>
    <cellStyle name="Style 21" xfId="10" xr:uid="{00000000-0005-0000-0000-00001F000000}"/>
    <cellStyle name="Texto de advertencia" xfId="43" builtinId="11" customBuiltin="1"/>
    <cellStyle name="Texto de advertencia 2" xfId="277" xr:uid="{A98771AC-F348-4028-B207-2D318DF3133E}"/>
    <cellStyle name="Texto de advertencia 3" xfId="278" xr:uid="{77A4BBE9-BFF6-44E5-878F-A08386786B33}"/>
    <cellStyle name="Texto explicativo" xfId="44" builtinId="53" customBuiltin="1"/>
    <cellStyle name="Texto explicativo 2" xfId="279" xr:uid="{747B5CB6-25F9-48FC-B98B-8E07DCA799B5}"/>
    <cellStyle name="Texto explicativo 3" xfId="280" xr:uid="{175D5DD4-0EB4-4D98-8FD0-2BA0602CD704}"/>
    <cellStyle name="Título" xfId="31" builtinId="15" customBuiltin="1"/>
    <cellStyle name="Título 1 2" xfId="282" xr:uid="{5DD0148B-E25B-4F89-9265-5AE81C483B1B}"/>
    <cellStyle name="Título 1 3" xfId="283" xr:uid="{564268E3-9F3B-41E4-8D71-3FBDE2F430CE}"/>
    <cellStyle name="Título 2" xfId="33" builtinId="17" customBuiltin="1"/>
    <cellStyle name="Título 2 2" xfId="284" xr:uid="{E6F1BA2F-D8F4-48BA-A74E-A2E7475F6D45}"/>
    <cellStyle name="Título 2 3" xfId="285" xr:uid="{2903FC32-E5EA-4404-8D65-ADE9BEDE1B68}"/>
    <cellStyle name="Título 3" xfId="34" builtinId="18" customBuiltin="1"/>
    <cellStyle name="Título 3 2" xfId="286" xr:uid="{06488498-9554-430F-868D-05A740DB587E}"/>
    <cellStyle name="Título 3 3" xfId="287" xr:uid="{FCC5A143-61C8-4069-8DA9-85012C76C585}"/>
    <cellStyle name="Título 4" xfId="281" xr:uid="{158F22FF-D146-4F6B-A806-7489727CD9E3}"/>
    <cellStyle name="Total" xfId="45" builtinId="25" customBuiltin="1"/>
    <cellStyle name="Total 2" xfId="288" xr:uid="{9E72FA4E-8957-412D-84EB-65D6452F966C}"/>
    <cellStyle name="Total 3" xfId="289" xr:uid="{A243E269-0ECB-4045-9088-31EDE773EF27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1.738374024859436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97.64</c:v>
                </c:pt>
                <c:pt idx="1">
                  <c:v>98.4</c:v>
                </c:pt>
                <c:pt idx="2">
                  <c:v>98.74</c:v>
                </c:pt>
                <c:pt idx="3">
                  <c:v>98.48</c:v>
                </c:pt>
                <c:pt idx="4">
                  <c:v>97.76</c:v>
                </c:pt>
                <c:pt idx="5">
                  <c:v>97.36</c:v>
                </c:pt>
                <c:pt idx="6">
                  <c:v>98.53</c:v>
                </c:pt>
                <c:pt idx="7">
                  <c:v>99.28</c:v>
                </c:pt>
                <c:pt idx="8">
                  <c:v>98.83</c:v>
                </c:pt>
                <c:pt idx="9">
                  <c:v>98.74</c:v>
                </c:pt>
                <c:pt idx="10">
                  <c:v>98.62</c:v>
                </c:pt>
                <c:pt idx="11">
                  <c:v>98.53</c:v>
                </c:pt>
                <c:pt idx="12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2.1729675310742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97.99</c:v>
                </c:pt>
                <c:pt idx="1">
                  <c:v>99.86</c:v>
                </c:pt>
                <c:pt idx="2">
                  <c:v>99.96</c:v>
                </c:pt>
                <c:pt idx="3">
                  <c:v>99.47</c:v>
                </c:pt>
                <c:pt idx="4">
                  <c:v>98.82</c:v>
                </c:pt>
                <c:pt idx="5">
                  <c:v>98.25</c:v>
                </c:pt>
                <c:pt idx="6">
                  <c:v>99.09</c:v>
                </c:pt>
                <c:pt idx="7">
                  <c:v>99.25</c:v>
                </c:pt>
                <c:pt idx="8">
                  <c:v>98.31</c:v>
                </c:pt>
                <c:pt idx="9">
                  <c:v>98.41</c:v>
                </c:pt>
                <c:pt idx="10">
                  <c:v>98.83</c:v>
                </c:pt>
                <c:pt idx="11">
                  <c:v>98.11</c:v>
                </c:pt>
                <c:pt idx="12">
                  <c:v>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-8.6918701242972053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99.25</c:v>
                </c:pt>
                <c:pt idx="1">
                  <c:v>99.22</c:v>
                </c:pt>
                <c:pt idx="2">
                  <c:v>98.98</c:v>
                </c:pt>
                <c:pt idx="3">
                  <c:v>98.17</c:v>
                </c:pt>
                <c:pt idx="4">
                  <c:v>98.39</c:v>
                </c:pt>
                <c:pt idx="5">
                  <c:v>96.82</c:v>
                </c:pt>
                <c:pt idx="6">
                  <c:v>98.07</c:v>
                </c:pt>
                <c:pt idx="7">
                  <c:v>97.91</c:v>
                </c:pt>
                <c:pt idx="8">
                  <c:v>97.97</c:v>
                </c:pt>
                <c:pt idx="9">
                  <c:v>98.18</c:v>
                </c:pt>
                <c:pt idx="10">
                  <c:v>98.77</c:v>
                </c:pt>
                <c:pt idx="11">
                  <c:v>98.75</c:v>
                </c:pt>
                <c:pt idx="12">
                  <c:v>97.84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15873</xdr:colOff>
      <xdr:row>3</xdr:row>
      <xdr:rowOff>34925</xdr:rowOff>
    </xdr:from>
    <xdr:to>
      <xdr:col>10</xdr:col>
      <xdr:colOff>537773</xdr:colOff>
      <xdr:row>3</xdr:row>
      <xdr:rowOff>34925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149224</xdr:colOff>
      <xdr:row>2</xdr:row>
      <xdr:rowOff>90799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I30" sqref="I30"/>
    </sheetView>
  </sheetViews>
  <sheetFormatPr baseColWidth="10" defaultColWidth="11.42578125" defaultRowHeight="12.75"/>
  <cols>
    <col min="1" max="1" width="0.28515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Junio 2025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4"/>
  <sheetViews>
    <sheetView showGridLines="0" showRowColHeaders="0" showOutlineSymbols="0" zoomScaleNormal="100" workbookViewId="0">
      <selection activeCell="F141" sqref="F141"/>
    </sheetView>
  </sheetViews>
  <sheetFormatPr baseColWidth="10" defaultColWidth="11.42578125" defaultRowHeight="12.75"/>
  <cols>
    <col min="1" max="1" width="0.28515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5.5703125" style="13" customWidth="1"/>
    <col min="6" max="6" width="10.7109375" style="13" customWidth="1"/>
    <col min="7" max="7" width="6.28515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Junio 2025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22217.627999999997</v>
      </c>
      <c r="G9" s="35"/>
      <c r="H9" s="35">
        <f>SUM(H10:H12)</f>
        <v>19728.760210000004</v>
      </c>
      <c r="I9" s="35">
        <f>SUM(I10:I12)</f>
        <v>2015.982</v>
      </c>
      <c r="J9" s="35">
        <f>SUM(J10:J12)</f>
        <v>1762.9470000000001</v>
      </c>
      <c r="K9" s="35">
        <f>SUM(F9,H9:J9)</f>
        <v>45725.317210000008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22100.637999999999</v>
      </c>
      <c r="G10" s="37"/>
      <c r="H10" s="37">
        <v>18894.766040000002</v>
      </c>
      <c r="I10" s="37">
        <v>1141.6380000000001</v>
      </c>
      <c r="J10" s="37">
        <v>1379.9580000000001</v>
      </c>
      <c r="K10" s="37">
        <f>SUM(F10,H10:J10)</f>
        <v>43517.000039999999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597.99417000000005</v>
      </c>
      <c r="I12" s="49">
        <v>238.45599999999996</v>
      </c>
      <c r="J12" s="49">
        <v>338.38600000000008</v>
      </c>
      <c r="K12" s="49">
        <f>SUM(F12,H12:J12)</f>
        <v>1262.9761699999999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1798</v>
      </c>
      <c r="G13" s="39"/>
      <c r="H13" s="39">
        <v>3452</v>
      </c>
      <c r="I13" s="39">
        <v>721</v>
      </c>
      <c r="J13" s="39">
        <v>725</v>
      </c>
      <c r="K13" s="39">
        <f>SUM(F13:J13)</f>
        <v>6696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87315</v>
      </c>
      <c r="G14" s="35"/>
      <c r="H14" s="35">
        <v>1363</v>
      </c>
      <c r="I14" s="35">
        <v>3998</v>
      </c>
      <c r="J14" s="35">
        <v>4540</v>
      </c>
      <c r="K14" s="35">
        <f>SUM(F14,H14:J14)</f>
        <v>97216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160</v>
      </c>
      <c r="G15" s="49"/>
      <c r="H15" s="49">
        <v>3</v>
      </c>
      <c r="I15" s="49">
        <v>42</v>
      </c>
      <c r="J15" s="49">
        <v>41</v>
      </c>
      <c r="K15" s="49">
        <f>SUM(F15,H15:J15)</f>
        <v>246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11750</v>
      </c>
      <c r="G16" s="35"/>
      <c r="H16" s="35">
        <v>3722</v>
      </c>
      <c r="I16" s="35">
        <v>496</v>
      </c>
      <c r="J16" s="35">
        <v>48</v>
      </c>
      <c r="K16" s="35">
        <f>SUM(F16:J16)</f>
        <v>16016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80</v>
      </c>
      <c r="G17" s="49"/>
      <c r="H17" s="49">
        <v>55</v>
      </c>
      <c r="I17" s="49">
        <v>28</v>
      </c>
      <c r="J17" s="49">
        <v>7</v>
      </c>
      <c r="K17" s="49">
        <f>SUM(F17:J17)</f>
        <v>170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2.75" customHeight="1">
      <c r="A20" s="4"/>
      <c r="B20" s="5"/>
      <c r="C20" s="7"/>
      <c r="D20" s="15"/>
      <c r="E20" s="38" t="s">
        <v>48</v>
      </c>
      <c r="F20" s="39">
        <v>2</v>
      </c>
      <c r="G20" s="39"/>
      <c r="H20" s="39">
        <v>11</v>
      </c>
      <c r="I20" s="39">
        <v>4</v>
      </c>
      <c r="J20" s="39">
        <v>4</v>
      </c>
      <c r="K20" s="39">
        <f>SUM(F20:J20)</f>
        <v>21</v>
      </c>
      <c r="L20" s="28"/>
      <c r="M20" s="28"/>
      <c r="N20" s="28"/>
      <c r="O20" s="28"/>
      <c r="P20" s="28"/>
      <c r="Q20" s="28"/>
    </row>
    <row r="21" spans="1:17" ht="12.75" customHeight="1">
      <c r="A21" s="4"/>
      <c r="B21" s="5"/>
      <c r="C21" s="7"/>
      <c r="D21" s="15"/>
      <c r="E21" s="34" t="s">
        <v>49</v>
      </c>
      <c r="F21" s="35">
        <v>0</v>
      </c>
      <c r="G21" s="35"/>
      <c r="H21" s="35">
        <v>300</v>
      </c>
      <c r="I21" s="35">
        <v>0</v>
      </c>
      <c r="J21" s="35">
        <v>0</v>
      </c>
      <c r="K21" s="35">
        <f t="shared" ref="K21:K22" si="0">SUM(F21:J21)</f>
        <v>300</v>
      </c>
      <c r="L21" s="28"/>
      <c r="M21" s="28"/>
      <c r="N21" s="28"/>
      <c r="O21" s="28"/>
      <c r="P21" s="28"/>
      <c r="Q21" s="28"/>
    </row>
    <row r="22" spans="1:17" ht="12.75" customHeight="1">
      <c r="A22" s="4"/>
      <c r="B22" s="5"/>
      <c r="C22" s="7"/>
      <c r="D22" s="15"/>
      <c r="E22" s="48" t="s">
        <v>19</v>
      </c>
      <c r="F22" s="49">
        <v>0</v>
      </c>
      <c r="G22" s="49"/>
      <c r="H22" s="49">
        <v>2</v>
      </c>
      <c r="I22" s="49">
        <v>0</v>
      </c>
      <c r="J22" s="49">
        <v>0</v>
      </c>
      <c r="K22" s="49">
        <f t="shared" si="0"/>
        <v>2</v>
      </c>
      <c r="L22" s="28"/>
      <c r="M22" s="28"/>
      <c r="N22" s="28"/>
      <c r="O22" s="28"/>
      <c r="P22" s="28"/>
      <c r="Q22" s="28"/>
    </row>
    <row r="23" spans="1:17" ht="15" customHeight="1">
      <c r="E23" s="89" t="s">
        <v>13</v>
      </c>
      <c r="F23" s="89"/>
      <c r="G23" s="89"/>
      <c r="H23" s="89"/>
      <c r="I23" s="89"/>
      <c r="J23" s="89"/>
      <c r="K23" s="89"/>
    </row>
    <row r="24" spans="1:17" ht="12" customHeight="1">
      <c r="C24" s="13"/>
      <c r="E24" s="91" t="s">
        <v>30</v>
      </c>
      <c r="F24" s="91"/>
      <c r="G24" s="91"/>
      <c r="H24" s="91"/>
      <c r="I24" s="91"/>
      <c r="J24" s="91"/>
      <c r="K24" s="91"/>
      <c r="M24" s="28"/>
    </row>
    <row r="25" spans="1:17" ht="12.75" customHeight="1">
      <c r="C25" s="13"/>
      <c r="E25" s="11"/>
      <c r="F25" s="11"/>
      <c r="G25" s="30"/>
      <c r="H25" s="30"/>
      <c r="I25" s="30"/>
      <c r="J25" s="30"/>
      <c r="K25" s="30"/>
      <c r="M25" s="16"/>
    </row>
    <row r="26" spans="1:17" ht="12.75" customHeight="1">
      <c r="C26" s="13"/>
      <c r="F26" s="11"/>
      <c r="G26" s="30"/>
      <c r="H26" s="30"/>
      <c r="I26" s="30"/>
      <c r="J26" s="30"/>
      <c r="K26" s="30"/>
    </row>
    <row r="27" spans="1:17" ht="12.75" customHeight="1">
      <c r="C27" s="13"/>
      <c r="F27" s="6"/>
      <c r="G27" s="30"/>
      <c r="H27" s="30"/>
      <c r="I27" s="30"/>
      <c r="J27" s="30"/>
      <c r="K27" s="30"/>
    </row>
    <row r="28" spans="1:17" ht="12.75" customHeight="1"/>
    <row r="29" spans="1:17" ht="12.75" customHeight="1">
      <c r="F29" s="11"/>
      <c r="G29" s="30"/>
      <c r="H29" s="30"/>
      <c r="I29" s="30"/>
      <c r="J29" s="30"/>
      <c r="K29" s="30"/>
    </row>
    <row r="30" spans="1:17" ht="12.75" customHeight="1">
      <c r="F30" s="11"/>
      <c r="G30" s="30"/>
      <c r="H30" s="30"/>
      <c r="I30" s="30"/>
      <c r="J30" s="30"/>
      <c r="K30" s="30"/>
    </row>
    <row r="31" spans="1:17" ht="12.75" customHeight="1">
      <c r="F31" s="6"/>
      <c r="G31" s="31"/>
      <c r="H31" s="31"/>
      <c r="I31" s="31"/>
      <c r="J31" s="31"/>
      <c r="K31" s="31"/>
    </row>
    <row r="32" spans="1:17" ht="12.75" customHeight="1">
      <c r="G32" s="16"/>
      <c r="H32" s="16"/>
      <c r="I32" s="16"/>
      <c r="J32" s="16"/>
      <c r="K32" s="16"/>
    </row>
    <row r="33" spans="5:11" ht="12.75" customHeight="1">
      <c r="F33" s="6"/>
      <c r="G33" s="30"/>
      <c r="H33" s="30"/>
      <c r="I33" s="30"/>
      <c r="J33" s="30"/>
      <c r="K33" s="30"/>
    </row>
    <row r="34" spans="5:11" ht="12.75" customHeight="1"/>
    <row r="35" spans="5:11" ht="12.75" customHeight="1">
      <c r="E35" s="11"/>
      <c r="F35" s="11"/>
      <c r="G35" s="30"/>
      <c r="H35" s="30"/>
      <c r="I35" s="30"/>
      <c r="J35" s="30"/>
      <c r="K35" s="30"/>
    </row>
    <row r="36" spans="5:11" ht="12.75" customHeight="1">
      <c r="F36" s="11"/>
      <c r="G36" s="30"/>
      <c r="H36" s="30"/>
      <c r="I36" s="30"/>
      <c r="J36" s="30"/>
      <c r="K36" s="30"/>
    </row>
    <row r="37" spans="5:11" ht="12.75" customHeight="1">
      <c r="F37" s="6"/>
      <c r="G37" s="30"/>
      <c r="H37" s="30"/>
      <c r="I37" s="30"/>
      <c r="J37" s="30"/>
      <c r="K37" s="30"/>
    </row>
    <row r="38" spans="5:11" ht="12.75" customHeight="1"/>
    <row r="39" spans="5:11" ht="12.75" customHeight="1">
      <c r="G39" s="29"/>
      <c r="H39" s="29"/>
      <c r="I39" s="29"/>
      <c r="J39" s="29"/>
      <c r="K39" s="29"/>
    </row>
    <row r="40" spans="5:11" ht="12.75" customHeight="1"/>
    <row r="41" spans="5:11" ht="12.75" customHeight="1"/>
    <row r="42" spans="5:11" ht="12.75" customHeight="1"/>
    <row r="43" spans="5:11" ht="12.75" customHeight="1"/>
    <row r="44" spans="5:11" ht="12.75" customHeight="1"/>
  </sheetData>
  <mergeCells count="4">
    <mergeCell ref="H7:J7"/>
    <mergeCell ref="E23:K23"/>
    <mergeCell ref="C7:C8"/>
    <mergeCell ref="E24:K2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N18" sqref="N18"/>
    </sheetView>
  </sheetViews>
  <sheetFormatPr baseColWidth="10" defaultColWidth="11.42578125" defaultRowHeight="12.75"/>
  <cols>
    <col min="1" max="1" width="0.28515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Junio 2025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C24" sqref="C24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Junio 2025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Junio 2025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</v>
      </c>
      <c r="E9" s="51">
        <f>'Data 1'!P16</f>
        <v>105.64</v>
      </c>
      <c r="F9" s="46"/>
    </row>
    <row r="10" spans="2:6" ht="12.75" customHeight="1">
      <c r="B10" s="62"/>
      <c r="C10" s="52" t="s">
        <v>17</v>
      </c>
      <c r="D10" s="53">
        <f>'Data 1'!G16</f>
        <v>0</v>
      </c>
      <c r="E10" s="53">
        <f>'Data 1'!J16</f>
        <v>0.23400000000000001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14.15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1.29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0.67</v>
      </c>
      <c r="E15" s="55">
        <f>'Data 1'!R16</f>
        <v>6.15</v>
      </c>
    </row>
    <row r="16" spans="2:6" ht="12.75" customHeight="1">
      <c r="C16" s="56" t="s">
        <v>23</v>
      </c>
      <c r="D16" s="57">
        <f>'Data 1'!I16</f>
        <v>4.1000000000000002E-2</v>
      </c>
      <c r="E16" s="57">
        <f>'Data 1'!L16</f>
        <v>0.374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/>
  </sheetViews>
  <sheetFormatPr baseColWidth="10" defaultColWidth="2.71093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71093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4" t="s">
        <v>5</v>
      </c>
      <c r="E2" s="84" t="s">
        <v>1</v>
      </c>
      <c r="F2" s="84" t="s">
        <v>2</v>
      </c>
      <c r="G2" s="84" t="s">
        <v>5</v>
      </c>
      <c r="H2" s="84" t="s">
        <v>1</v>
      </c>
      <c r="I2" s="84" t="s">
        <v>2</v>
      </c>
      <c r="J2" s="84" t="s">
        <v>5</v>
      </c>
      <c r="K2" s="84" t="s">
        <v>1</v>
      </c>
      <c r="L2" s="84" t="s">
        <v>2</v>
      </c>
      <c r="M2" s="84" t="s">
        <v>5</v>
      </c>
      <c r="N2" s="84" t="s">
        <v>1</v>
      </c>
      <c r="O2" s="84" t="s">
        <v>2</v>
      </c>
      <c r="P2" s="84" t="s">
        <v>5</v>
      </c>
      <c r="Q2" s="84" t="s">
        <v>1</v>
      </c>
      <c r="R2" s="84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J</v>
      </c>
      <c r="B4" s="83" t="s">
        <v>41</v>
      </c>
      <c r="C4" s="83" t="s">
        <v>37</v>
      </c>
      <c r="D4" s="85">
        <v>97.64</v>
      </c>
      <c r="E4" s="85">
        <v>97.99</v>
      </c>
      <c r="F4" s="85">
        <v>99.25</v>
      </c>
      <c r="G4" s="86">
        <v>1.11E-2</v>
      </c>
      <c r="H4" s="86">
        <v>0</v>
      </c>
      <c r="I4" s="86">
        <v>0</v>
      </c>
      <c r="J4" s="86">
        <v>1.7999999999999999E-2</v>
      </c>
      <c r="K4" s="86">
        <v>2.5999999999999999E-2</v>
      </c>
      <c r="L4" s="86">
        <v>8.8999999999999996E-2</v>
      </c>
      <c r="M4" s="87">
        <v>4.72</v>
      </c>
      <c r="N4" s="87">
        <v>0</v>
      </c>
      <c r="O4" s="87">
        <v>0</v>
      </c>
      <c r="P4" s="87">
        <v>7.8</v>
      </c>
      <c r="Q4" s="87">
        <v>0.27</v>
      </c>
      <c r="R4" s="87">
        <v>1.46</v>
      </c>
    </row>
    <row r="5" spans="1:18">
      <c r="A5" s="79" t="str">
        <f t="shared" ref="A5:A16" si="0">MID(B5,1,1)</f>
        <v>J</v>
      </c>
      <c r="B5" s="83" t="s">
        <v>42</v>
      </c>
      <c r="C5" s="83" t="s">
        <v>37</v>
      </c>
      <c r="D5" s="85">
        <v>98.4</v>
      </c>
      <c r="E5" s="85">
        <v>99.86</v>
      </c>
      <c r="F5" s="85">
        <v>99.22</v>
      </c>
      <c r="G5" s="86">
        <v>0</v>
      </c>
      <c r="H5" s="86">
        <v>0</v>
      </c>
      <c r="I5" s="86">
        <v>0</v>
      </c>
      <c r="J5" s="86">
        <v>1.7999999999999999E-2</v>
      </c>
      <c r="K5" s="86">
        <v>2.4E-2</v>
      </c>
      <c r="L5" s="86">
        <v>8.7999999999999995E-2</v>
      </c>
      <c r="M5" s="87">
        <v>0</v>
      </c>
      <c r="N5" s="87">
        <v>0</v>
      </c>
      <c r="O5" s="87">
        <v>0</v>
      </c>
      <c r="P5" s="87">
        <v>7.8</v>
      </c>
      <c r="Q5" s="87">
        <v>0.27</v>
      </c>
      <c r="R5" s="87">
        <v>1.46</v>
      </c>
    </row>
    <row r="6" spans="1:18">
      <c r="A6" s="79" t="str">
        <f t="shared" si="0"/>
        <v>A</v>
      </c>
      <c r="B6" s="83" t="s">
        <v>43</v>
      </c>
      <c r="C6" s="83" t="s">
        <v>37</v>
      </c>
      <c r="D6" s="85">
        <v>98.74</v>
      </c>
      <c r="E6" s="85">
        <v>99.96</v>
      </c>
      <c r="F6" s="85">
        <v>98.98</v>
      </c>
      <c r="G6" s="86">
        <v>1.39E-3</v>
      </c>
      <c r="H6" s="86">
        <v>0</v>
      </c>
      <c r="I6" s="86">
        <v>0</v>
      </c>
      <c r="J6" s="86">
        <v>1.9E-2</v>
      </c>
      <c r="K6" s="86">
        <v>2.3E-2</v>
      </c>
      <c r="L6" s="86">
        <v>8.6999999999999994E-2</v>
      </c>
      <c r="M6" s="87">
        <v>0.65</v>
      </c>
      <c r="N6" s="87">
        <v>0</v>
      </c>
      <c r="O6" s="87">
        <v>0</v>
      </c>
      <c r="P6" s="87">
        <v>8.4499999999999993</v>
      </c>
      <c r="Q6" s="87">
        <v>0.27</v>
      </c>
      <c r="R6" s="87">
        <v>1.46</v>
      </c>
    </row>
    <row r="7" spans="1:18">
      <c r="A7" s="79" t="str">
        <f t="shared" si="0"/>
        <v>S</v>
      </c>
      <c r="B7" s="83" t="s">
        <v>44</v>
      </c>
      <c r="C7" s="83" t="s">
        <v>37</v>
      </c>
      <c r="D7" s="85">
        <v>98.48</v>
      </c>
      <c r="E7" s="85">
        <v>99.47</v>
      </c>
      <c r="F7" s="85">
        <v>98.17</v>
      </c>
      <c r="G7" s="86">
        <v>7.2000000000000005E-4</v>
      </c>
      <c r="H7" s="86">
        <v>0</v>
      </c>
      <c r="I7" s="86">
        <v>0</v>
      </c>
      <c r="J7" s="86">
        <v>0.02</v>
      </c>
      <c r="K7" s="86">
        <v>2.3E-2</v>
      </c>
      <c r="L7" s="86">
        <v>8.6999999999999994E-2</v>
      </c>
      <c r="M7" s="87">
        <v>0.31</v>
      </c>
      <c r="N7" s="87">
        <v>0</v>
      </c>
      <c r="O7" s="87">
        <v>0</v>
      </c>
      <c r="P7" s="87">
        <v>8.76</v>
      </c>
      <c r="Q7" s="87">
        <v>0.27</v>
      </c>
      <c r="R7" s="87">
        <v>1.46</v>
      </c>
    </row>
    <row r="8" spans="1:18">
      <c r="A8" s="79" t="str">
        <f t="shared" si="0"/>
        <v>O</v>
      </c>
      <c r="B8" s="83" t="s">
        <v>45</v>
      </c>
      <c r="C8" s="83" t="s">
        <v>37</v>
      </c>
      <c r="D8" s="85">
        <v>97.76</v>
      </c>
      <c r="E8" s="85">
        <v>98.82</v>
      </c>
      <c r="F8" s="85">
        <v>98.39</v>
      </c>
      <c r="G8" s="86">
        <v>2.409E-2</v>
      </c>
      <c r="H8" s="86">
        <v>0</v>
      </c>
      <c r="I8" s="86">
        <v>3.6999999999999998E-2</v>
      </c>
      <c r="J8" s="86">
        <v>4.2999999999999997E-2</v>
      </c>
      <c r="K8" s="86">
        <v>2.3E-2</v>
      </c>
      <c r="L8" s="86">
        <v>0.125</v>
      </c>
      <c r="M8" s="87">
        <v>10.26</v>
      </c>
      <c r="N8" s="87">
        <v>0</v>
      </c>
      <c r="O8" s="87">
        <v>0.64</v>
      </c>
      <c r="P8" s="87">
        <v>19.02</v>
      </c>
      <c r="Q8" s="87">
        <v>0.27</v>
      </c>
      <c r="R8" s="87">
        <v>2.1</v>
      </c>
    </row>
    <row r="9" spans="1:18">
      <c r="A9" s="79" t="str">
        <f t="shared" si="0"/>
        <v>N</v>
      </c>
      <c r="B9" s="83" t="s">
        <v>46</v>
      </c>
      <c r="C9" s="83" t="s">
        <v>37</v>
      </c>
      <c r="D9" s="85">
        <v>97.36</v>
      </c>
      <c r="E9" s="85">
        <v>98.25</v>
      </c>
      <c r="F9" s="85">
        <v>96.82</v>
      </c>
      <c r="G9" s="86">
        <v>8.0999999999999996E-3</v>
      </c>
      <c r="H9" s="86">
        <v>0</v>
      </c>
      <c r="I9" s="86">
        <v>0</v>
      </c>
      <c r="J9" s="86">
        <v>5.0999999999999997E-2</v>
      </c>
      <c r="K9" s="86">
        <v>2.3E-2</v>
      </c>
      <c r="L9" s="86">
        <v>0.124</v>
      </c>
      <c r="M9" s="87">
        <v>3.51</v>
      </c>
      <c r="N9" s="87">
        <v>0</v>
      </c>
      <c r="O9" s="87">
        <v>0</v>
      </c>
      <c r="P9" s="87">
        <v>22.53</v>
      </c>
      <c r="Q9" s="87">
        <v>0.27</v>
      </c>
      <c r="R9" s="87">
        <v>2.1</v>
      </c>
    </row>
    <row r="10" spans="1:18">
      <c r="A10" s="79" t="str">
        <f t="shared" si="0"/>
        <v>D</v>
      </c>
      <c r="B10" s="83" t="s">
        <v>47</v>
      </c>
      <c r="C10" s="83" t="s">
        <v>37</v>
      </c>
      <c r="D10" s="85">
        <v>98.53</v>
      </c>
      <c r="E10" s="85">
        <v>99.09</v>
      </c>
      <c r="F10" s="85">
        <v>98.07</v>
      </c>
      <c r="G10" s="86">
        <v>1.523E-2</v>
      </c>
      <c r="H10" s="86">
        <v>0</v>
      </c>
      <c r="I10" s="86">
        <v>0</v>
      </c>
      <c r="J10" s="86">
        <v>6.7000000000000004E-2</v>
      </c>
      <c r="K10" s="86">
        <v>2.3E-2</v>
      </c>
      <c r="L10" s="86">
        <v>0.124</v>
      </c>
      <c r="M10" s="87">
        <v>6.96</v>
      </c>
      <c r="N10" s="87">
        <v>0</v>
      </c>
      <c r="O10" s="87">
        <v>0</v>
      </c>
      <c r="P10" s="87">
        <v>29.49</v>
      </c>
      <c r="Q10" s="87">
        <v>0.27</v>
      </c>
      <c r="R10" s="87">
        <v>2.1</v>
      </c>
    </row>
    <row r="11" spans="1:18">
      <c r="A11" s="79" t="str">
        <f t="shared" si="0"/>
        <v>E</v>
      </c>
      <c r="B11" s="83" t="s">
        <v>50</v>
      </c>
      <c r="C11" s="83" t="s">
        <v>37</v>
      </c>
      <c r="D11" s="85">
        <v>99.28</v>
      </c>
      <c r="E11" s="85">
        <v>99.25</v>
      </c>
      <c r="F11" s="85">
        <v>97.91</v>
      </c>
      <c r="G11" s="86">
        <v>6.5259999999999999E-2</v>
      </c>
      <c r="H11" s="86">
        <v>1.377</v>
      </c>
      <c r="I11" s="86">
        <v>0</v>
      </c>
      <c r="J11" s="86">
        <v>6.5000000000000002E-2</v>
      </c>
      <c r="K11" s="86">
        <v>1.377</v>
      </c>
      <c r="L11" s="86">
        <v>0</v>
      </c>
      <c r="M11" s="87">
        <v>31.69</v>
      </c>
      <c r="N11" s="87">
        <v>14.15</v>
      </c>
      <c r="O11" s="87">
        <v>0</v>
      </c>
      <c r="P11" s="87">
        <v>31.69</v>
      </c>
      <c r="Q11" s="87">
        <v>14.15</v>
      </c>
      <c r="R11" s="87">
        <v>0</v>
      </c>
    </row>
    <row r="12" spans="1:18">
      <c r="A12" s="79" t="str">
        <f t="shared" si="0"/>
        <v>F</v>
      </c>
      <c r="B12" s="83" t="s">
        <v>51</v>
      </c>
      <c r="C12" s="83" t="s">
        <v>37</v>
      </c>
      <c r="D12" s="85">
        <v>98.83</v>
      </c>
      <c r="E12" s="85">
        <v>98.31</v>
      </c>
      <c r="F12" s="85">
        <v>97.97</v>
      </c>
      <c r="G12" s="86">
        <v>0.15589</v>
      </c>
      <c r="H12" s="86">
        <v>0</v>
      </c>
      <c r="I12" s="86">
        <v>0.32600000000000001</v>
      </c>
      <c r="J12" s="86">
        <v>0.22</v>
      </c>
      <c r="K12" s="86">
        <v>1.3680000000000001</v>
      </c>
      <c r="L12" s="86">
        <v>0.32500000000000001</v>
      </c>
      <c r="M12" s="87">
        <v>73.95</v>
      </c>
      <c r="N12" s="87">
        <v>0</v>
      </c>
      <c r="O12" s="87">
        <v>5.48</v>
      </c>
      <c r="P12" s="87">
        <v>105.64</v>
      </c>
      <c r="Q12" s="87">
        <v>14.15</v>
      </c>
      <c r="R12" s="87">
        <v>5.48</v>
      </c>
    </row>
    <row r="13" spans="1:18">
      <c r="A13" s="79" t="str">
        <f t="shared" si="0"/>
        <v>M</v>
      </c>
      <c r="B13" s="83" t="s">
        <v>52</v>
      </c>
      <c r="C13" s="83" t="s">
        <v>37</v>
      </c>
      <c r="D13" s="85">
        <v>98.74</v>
      </c>
      <c r="E13" s="85">
        <v>98.41</v>
      </c>
      <c r="F13" s="85">
        <v>98.18</v>
      </c>
      <c r="G13" s="86">
        <v>0</v>
      </c>
      <c r="H13" s="86">
        <v>0</v>
      </c>
      <c r="I13" s="86">
        <v>0</v>
      </c>
      <c r="J13" s="86">
        <v>0.223</v>
      </c>
      <c r="K13" s="86">
        <v>1.3759999999999999</v>
      </c>
      <c r="L13" s="86">
        <v>0.32700000000000001</v>
      </c>
      <c r="M13" s="87">
        <v>0</v>
      </c>
      <c r="N13" s="87">
        <v>0</v>
      </c>
      <c r="O13" s="87">
        <v>0</v>
      </c>
      <c r="P13" s="87">
        <v>105.64</v>
      </c>
      <c r="Q13" s="87">
        <v>14.15</v>
      </c>
      <c r="R13" s="87">
        <v>5.48</v>
      </c>
    </row>
    <row r="14" spans="1:18">
      <c r="A14" s="79" t="str">
        <f t="shared" si="0"/>
        <v>A</v>
      </c>
      <c r="B14" s="83" t="s">
        <v>53</v>
      </c>
      <c r="C14" s="83" t="s">
        <v>37</v>
      </c>
      <c r="D14" s="85">
        <v>98.62</v>
      </c>
      <c r="E14" s="85">
        <v>98.83</v>
      </c>
      <c r="F14" s="85">
        <v>98.77</v>
      </c>
      <c r="G14" s="86">
        <v>0</v>
      </c>
      <c r="H14" s="86">
        <v>0</v>
      </c>
      <c r="I14" s="86">
        <v>0</v>
      </c>
      <c r="J14" s="86">
        <v>0.23100000000000001</v>
      </c>
      <c r="K14" s="86">
        <v>1.3879999999999999</v>
      </c>
      <c r="L14" s="86">
        <v>0.33</v>
      </c>
      <c r="M14" s="87">
        <v>0</v>
      </c>
      <c r="N14" s="87">
        <v>0</v>
      </c>
      <c r="O14" s="87">
        <v>0</v>
      </c>
      <c r="P14" s="87">
        <v>105.64</v>
      </c>
      <c r="Q14" s="87">
        <v>14.15</v>
      </c>
      <c r="R14" s="87">
        <v>5.48</v>
      </c>
    </row>
    <row r="15" spans="1:18">
      <c r="A15" s="79" t="str">
        <f t="shared" si="0"/>
        <v>M</v>
      </c>
      <c r="B15" s="83" t="s">
        <v>54</v>
      </c>
      <c r="C15" s="83" t="s">
        <v>37</v>
      </c>
      <c r="D15" s="85">
        <v>98.53</v>
      </c>
      <c r="E15" s="85">
        <v>98.11</v>
      </c>
      <c r="F15" s="85">
        <v>98.75</v>
      </c>
      <c r="G15" s="86">
        <v>0</v>
      </c>
      <c r="H15" s="86">
        <v>0</v>
      </c>
      <c r="I15" s="86">
        <v>0</v>
      </c>
      <c r="J15" s="86">
        <v>0.23599999999999999</v>
      </c>
      <c r="K15" s="86">
        <v>1.375</v>
      </c>
      <c r="L15" s="86">
        <v>0.33300000000000002</v>
      </c>
      <c r="M15" s="87">
        <v>0</v>
      </c>
      <c r="N15" s="87">
        <v>0</v>
      </c>
      <c r="O15" s="87">
        <v>0</v>
      </c>
      <c r="P15" s="87">
        <v>105.64</v>
      </c>
      <c r="Q15" s="87">
        <v>14.15</v>
      </c>
      <c r="R15" s="87">
        <v>5.48</v>
      </c>
    </row>
    <row r="16" spans="1:18">
      <c r="A16" s="79" t="str">
        <f t="shared" si="0"/>
        <v>J</v>
      </c>
      <c r="B16" s="83" t="s">
        <v>55</v>
      </c>
      <c r="C16" s="83" t="s">
        <v>37</v>
      </c>
      <c r="D16" s="85">
        <v>98.5</v>
      </c>
      <c r="E16" s="85">
        <v>99.7</v>
      </c>
      <c r="F16" s="85">
        <v>97.84</v>
      </c>
      <c r="G16" s="86">
        <v>0</v>
      </c>
      <c r="H16" s="86">
        <v>0</v>
      </c>
      <c r="I16" s="86">
        <v>4.1000000000000002E-2</v>
      </c>
      <c r="J16" s="86">
        <v>0.23400000000000001</v>
      </c>
      <c r="K16" s="86">
        <v>1.29</v>
      </c>
      <c r="L16" s="86">
        <v>0.374</v>
      </c>
      <c r="M16" s="87">
        <v>0</v>
      </c>
      <c r="N16" s="87">
        <v>0</v>
      </c>
      <c r="O16" s="87">
        <v>0.67</v>
      </c>
      <c r="P16" s="87">
        <v>105.64</v>
      </c>
      <c r="Q16" s="87">
        <v>14.15</v>
      </c>
      <c r="R16" s="87">
        <v>6.15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6"/>
  <sheetViews>
    <sheetView workbookViewId="0"/>
  </sheetViews>
  <sheetFormatPr baseColWidth="10" defaultRowHeight="12.75"/>
  <sheetData>
    <row r="1" spans="1:2">
      <c r="A1">
        <v>5</v>
      </c>
      <c r="B1" s="82" t="s">
        <v>60</v>
      </c>
    </row>
    <row r="2" spans="1:2">
      <c r="A2" t="s">
        <v>57</v>
      </c>
    </row>
    <row r="3" spans="1:2">
      <c r="A3" t="s">
        <v>59</v>
      </c>
    </row>
    <row r="4" spans="1:2">
      <c r="A4" t="s">
        <v>56</v>
      </c>
    </row>
    <row r="5" spans="1:2">
      <c r="A5" t="s">
        <v>61</v>
      </c>
    </row>
    <row r="6" spans="1:2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2025-07-07T11:36:21Z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