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JUL\INF_ELABORADA\"/>
    </mc:Choice>
  </mc:AlternateContent>
  <xr:revisionPtr revIDLastSave="0" documentId="8_{185F78C0-D3AD-4169-A893-1C0250E2CA64}" xr6:coauthVersionLast="47" xr6:coauthVersionMax="47" xr10:uidLastSave="{00000000-0000-0000-0000-000000000000}"/>
  <bookViews>
    <workbookView xWindow="-110" yWindow="-110" windowWidth="19420" windowHeight="1150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'Data 1'!$B$1:$R$16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2" l="1"/>
  <c r="K21" i="82"/>
  <c r="K20" i="82"/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<sst xmlns="http://schemas.openxmlformats.org/spreadsheetml/2006/main" count="107" uniqueCount="62">
  <si>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</si>
  <si>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</si>
  <si>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</si>
  <si>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</si>
  <si>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</si>
  <si>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</si>
  <si>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</si>
  <si>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</si>
  <si>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</si>
  <si>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</si>
  <si>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</si>
  <si>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</si>
  <si>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</si>
  <si>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</si>
  <si>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</si>
  <si>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</si>
  <si>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</si>
  <si>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</si>
  <si>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</si>
  <si>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</si>
  <si>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</si>
  <si>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</si>
  <si>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</si>
  <si>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</si>
  <si>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</si>
  <si>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</si>
  <si>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</si>
  <si>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</si>
  <si>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</si>
  <si>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</si>
  <si>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</si>
  <si>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</si>
  <si>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</si>
  <si>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</si>
  <si>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</si>
  <si>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</si>
  <si>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</si>
  <si>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</si>
  <si>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</si>
  <si>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</si>
  <si>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</si>
  <si>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Julio 2024</t>
  </si>
  <si>
    <t>Agosto 2024</t>
  </si>
  <si>
    <t>Septiembre 2024</t>
  </si>
  <si>
    <t>Octubre 2024</t>
  </si>
  <si>
    <t>Noviembre 2024</t>
  </si>
  <si>
    <t>Diciembre 2024</t>
  </si>
  <si>
    <t>Capacidad dinámica de línea (DLR)</t>
  </si>
  <si>
    <t>Compensadores estáticos (MVAr)</t>
  </si>
  <si>
    <t>Enero 2025</t>
  </si>
  <si>
    <t>Febrero 2025</t>
  </si>
  <si>
    <t>Marzo 2025</t>
  </si>
  <si>
    <t>Abril 2025</t>
  </si>
  <si>
    <t>Mayo 2025</t>
  </si>
  <si>
    <t>Junio 2025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</si>
  <si>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ut="07/07/2025 07:12:38" si="2.00000001dfe5a66aac6a765a1410cfe388212e3bfa55c43e89057fac3abade8b1a8c089977b0a954205d07cb7ebe2fd5c3a44283cd5b5b72e4b894095d9394f92ff4c4ea084f4308f6c29360c526faed14795eac932221d15195c1cfdeb383f467105a4baf4405cd122dd35ca29a482e20133db6bc2ddb6663a561239544811a4e97e6906552ce862e7013f041e3cede51c2c1c7925ff3a470c62f013dd2f26f5b6c.p.3082.0.1.Europe/Madrid.upriv*_1*_pidn2*_7*_session*-lat*_1.00000001c3af0c0cad80f9be027e16481e1c73dcb5ee3e729fe1d6b676efa6739f9c866779505a5c065e42995dffbf1dd49632e2962dddf2.00000001a8adf3bfcd4bdeb92670b90979de7efab5ee3e72a2db63c797135afaaab782d97e687fed552243ce3a53fa195ec87d5bbacf4ab6.0.1.1.BDEbi.D066E1C611E6257C10D00080EF253B44.0-3082.1.1_-0.1.0_-3082.1.1_5.5.0.*0.000000016aa484f382f4faefdddbd5bcb75a7ddac911585a4496d71cd57decc74ce20681f779ba27.0.23.11*.2*.0400*.31152J.e.0000000119a32c9e1cbfe8a2e6311eafc4894fe1c911585a3026ce8e92e39cbce06da67de60ef072.0.10*.131*.122*.122.0.0" msgID="B81D1D5011F05B01123E0080EF15BA38"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nrr="4584" nrc="1250"&gt;&lt;pg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</si>
  <si>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guid="8f9089ddbffe413189dda36a9c4c9767" rank="0" ds="1"&gt;&lt;ri hasPG="0" name="Serie calidad RdT anual nacional" id="BA29292F49BC503A8E4847B416F6F195" path="Objetos públicos\Informes\Informes macros\Consejo\Serie calidad RdT anual nacional" cf="0" prompt="1" ve="0" vm="0" flashpth="C:\Users\FUEPERRO\AppData\Local\Temp\" fimagepth="C:\Users\FUEPERRO\AppData\Local\Temp\"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ut="07/07/2025 07:12:50" si="2.00000001dfe5a66aac6a765a1410cfe388212e3bfa55c43e89057fac3abade8b1a8c089977b0a954205d07cb7ebe2fd5c3a44283cd5b5b72e4b894095d9394f92ff4c4ea084f4308f6c29360c526faed14795eac932221d15195c1cfdeb383f467105a4baf4405cd122dd35ca29a482e20133db6bc2ddb6663a561239544811a4e97e6906552ce862e7013f041e3cede51c2c1c7925ff3a470c62f013dd2f26f5b6c.p.3082.0.1.Europe/Madrid.upriv*_1*_pidn2*_7*_session*-lat*_1.00000001c3af0c0cad80f9be027e16481e1c73dcb5ee3e729fe1d6b676efa6739f9c866779505a5c065e42995dffbf1dd49632e2962dddf2.00000001a8adf3bfcd4bdeb92670b90979de7efab5ee3e72a2db63c797135afaaab782d97e687fed552243ce3a53fa195ec87d5bbacf4ab6.0.1.1.BDEbi.D066E1C611E6257C10D00080EF253B44.0-3082.1.1_-0.1.0_-3082.1.1_5.5.0.*0.000000016aa484f382f4faefdddbd5bcb75a7ddac911585a4496d71cd57decc74ce20681f779ba27.0.23.11*.2*.0400*.31152J.e.0000000119a32c9e1cbfe8a2e6311eafc4894fe1c911585a3026ce8e92e39cbce06da67de60ef072.0.10*.131*.122*.122.0.0" msgID="B815A95811F05B01123E0080EFB5F937"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06_CONSEJO" ece="A1" enr="MSTR.Serie_calidad_RdT_anual_nacional" ptn="" qtn="" rows="15" cols="13" /&gt;&lt;esdo ews="" ece="" ptn="" /&gt;&lt;/excel&gt;&lt;pgs&gt;&lt;pg rows="13" cols="11" nrr="117" nrc="99"&gt;&lt;pg /&gt;&lt;bls&gt;&lt;bl sr="1" sc="1" rfetch="13" cfetch="11" posid="1" darows="0" dacols="1"&gt;&lt;excel&gt;&lt;epo ews="Data 06_CONSEJO" ece="A1" enr="MSTR.Serie_calidad_RdT_anual_nacional" ptn="" qtn="" rows="15" cols="13" /&gt;&lt;esdo ews="" ece="" ptn="" /&gt;&lt;/excel&gt;&lt;gridRng&gt;&lt;sect id="TITLE_AREA" rngprop="1:1:2:2" /&gt;&lt;sect id="ROWHEADERS_AREA" rngprop="3:1:13:2" /&gt;&lt;sect id="COLUMNHEADERS_AREA" rngprop="1:3:2:11" /&gt;&lt;sect id="DATA_AREA" rngprop="3:3:13:11"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</si>
  <si>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ut="07/07/2025 07:12:56" si="2.00000001dfe5a66aac6a765a1410cfe388212e3bfa55c43e89057fac3abade8b1a8c089977b0a954205d07cb7ebe2fd5c3a44283cd5b5b72e4b894095d9394f92ff4c4ea084f4308f6c29360c526faed14795eac932221d15195c1cfdeb383f467105a4baf4405cd122dd35ca29a482e20133db6bc2ddb6663a561239544811a4e97e6906552ce862e7013f041e3cede51c2c1c7925ff3a470c62f013dd2f26f5b6c.p.3082.0.1.Europe/Madrid.upriv*_1*_pidn2*_7*_session*-lat*_1.00000001c3af0c0cad80f9be027e16481e1c73dcb5ee3e729fe1d6b676efa6739f9c866779505a5c065e42995dffbf1dd49632e2962dddf2.00000001a8adf3bfcd4bdeb92670b90979de7efab5ee3e72a2db63c797135afaaab782d97e687fed552243ce3a53fa195ec87d5bbacf4ab6.0.1.1.BDEbi.D066E1C611E6257C10D00080EF253B44.0-3082.1.1_-0.1.0_-3082.1.1_5.5.0.*0.000000016aa484f382f4faefdddbd5bcb75a7ddac911585a4496d71cd57decc74ce20681f779ba27.0.23.11*.2*.0400*.31152J.e.0000000119a32c9e1cbfe8a2e6311eafc4894fe1c911585a3026ce8e92e39cbce06da67de60ef072.0.10*.131*.122*.122.0.0" msgID="B81F2DD411F05B01123E0080EF553936"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nrr="4638" nrc="1260"&gt;&lt;pg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</si>
  <si>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ut="07/07/2025 07:13:40" si="2.00000001dfe5a66aac6a765a1410cfe388212e3bfa55c43e89057fac3abade8b1a8c089977b0a954205d07cb7ebe2fd5c3a44283cd5b5b72e4b894095d9394f92ff4c4ea084f4308f6c29360c526faed14795eac932221d15195c1cfdeb383f467105a4baf4405cd122dd35ca29a482e20133db6bc2ddb6663a561239544811a4e97e6906552ce862e7013f041e3cede51c2c1c7925ff3a470c62f013dd2f26f5b6c.p.3082.0.1.Europe/Madrid.upriv*_1*_pidn2*_7*_session*-lat*_1.00000001c3af0c0cad80f9be027e16481e1c73dcb5ee3e729fe1d6b676efa6739f9c866779505a5c065e42995dffbf1dd49632e2962dddf2.00000001a8adf3bfcd4bdeb92670b90979de7efab5ee3e72a2db63c797135afaaab782d97e687fed552243ce3a53fa195ec87d5bbacf4ab6.0.1.1.BDEbi.D066E1C611E6257C10D00080EF253B44.0-3082.1.1_-0.1.0_-3082.1.1_5.5.0.*0.000000016aa484f382f4faefdddbd5bcb75a7ddac911585a4496d71cd57decc74ce20681f779ba27.0.23.11*.2*.0400*.31152J.e.0000000119a32c9e1cbfe8a2e6311eafc4894fe1c911585a3026ce8e92e39cbce06da67de60ef072.0.10*.131*.122*.122.0.0" msgID="E27520C011F05B01123E0080EF35F936"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nrr="138" nrc="252"&gt;&lt;pg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</si>
  <si>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Julio 2025</t>
  </si>
  <si>
    <t>0ddd276e649646fb87c19788017a4192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</si>
  <si>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ut="08/20/2025 08:53:28" si="2.000000014f3260b5bc5f4849db337e3960fd246a0f61b0d02e420434a1b316c50b32e15aca47b606d06985bbb4dfbf9fd5b7d9442f46c54bc09fb148f87849846efecc51c90b4ee0ffe77cf8784f1c61bbeb264208a55e2555cf6882a7410fe8dc8e448ed2da45e6718cfc1f922a6664b2fbe417c1169de16f11b037bc27a560f4a08bbca923237016ed394ac4fabfcaae67467b66f9bf9d13a1af7608b705ce0bd9.p.3082.0.1.Europe/Madrid.upriv*_1*_pidn2*_11*_session*-lat*_1.00000001cbfc52235083a8e617e78aa1eb692f46b5ee3e72133a868ae96542c04e295cbf5efa7923bbeabd86adb78fbc71fd935b9bff10dc.0000000120e0b4998ef69c66f181ade8f07ad469b5ee3e7288ec3e2a5798fe81e195304b9f37e8840b2744c50487ffb8a4044c29021f436a.0.1.1.BDEbi.D066E1C611E6257C10D00080EF253B44.0-3082.1.1_-0.1.0_-3082.1.1_5.5.0.*0.000000011b9d06295a802c9698d8a6e40b25884fc911585a1151d343b58e5a16eecc7d244950a96c.0.23.11*.2*.0400*.31152J.e.00000001ea007e6c82c6615875df99c5478ddb1cc911585abe99fdba1ba5db88d62b9f04854fe4e1.0.10*.131*.122*.122.0.0" msgID="25EC727C11F07DA3189A0080EF35632F"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nrr="1544" nrc="1860"&gt;&lt;pg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</si>
</sst>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  <numFmt numFmtId="182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8" fontId="32" fillId="6" borderId="6">
      <alignment horizontal="right" vertical="center"/>
    </xf>
    <xf numFmtId="181" fontId="32" fillId="6" borderId="6">
      <alignment horizontal="right" vertical="center"/>
    </xf>
    <xf numFmtId="180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0" fontId="33" fillId="7" borderId="6" xfId="21" quotePrefix="1" applyAlignment="1">
      <alignment horizont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76" fontId="32" fillId="6" borderId="6" xfId="26" applyAlignment="1">
      <alignment horizontal="right" vertical="center"/>
    </xf>
    <xf numFmtId="178" fontId="32" fillId="6" borderId="6" xfId="28" applyAlignment="1">
      <alignment horizontal="right" vertical="center"/>
    </xf>
    <xf numFmtId="177" fontId="32" fillId="6" borderId="6" xfId="27" applyAlignment="1">
      <alignment horizontal="right" vertic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98.4</c:v>
                </c:pt>
                <c:pt idx="1">
                  <c:v>98.74</c:v>
                </c:pt>
                <c:pt idx="2">
                  <c:v>98.48</c:v>
                </c:pt>
                <c:pt idx="3">
                  <c:v>97.76</c:v>
                </c:pt>
                <c:pt idx="4">
                  <c:v>97.36</c:v>
                </c:pt>
                <c:pt idx="5">
                  <c:v>98.53</c:v>
                </c:pt>
                <c:pt idx="6">
                  <c:v>99.28</c:v>
                </c:pt>
                <c:pt idx="7">
                  <c:v>98.83</c:v>
                </c:pt>
                <c:pt idx="8">
                  <c:v>98.74</c:v>
                </c:pt>
                <c:pt idx="9">
                  <c:v>98.62</c:v>
                </c:pt>
                <c:pt idx="10">
                  <c:v>98.53</c:v>
                </c:pt>
                <c:pt idx="11">
                  <c:v>98.5</c:v>
                </c:pt>
                <c:pt idx="12">
                  <c:v>98.38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2.172967531074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99.86</c:v>
                </c:pt>
                <c:pt idx="1">
                  <c:v>99.96</c:v>
                </c:pt>
                <c:pt idx="2">
                  <c:v>99.47</c:v>
                </c:pt>
                <c:pt idx="3">
                  <c:v>98.82</c:v>
                </c:pt>
                <c:pt idx="4">
                  <c:v>98.25</c:v>
                </c:pt>
                <c:pt idx="5">
                  <c:v>99.09</c:v>
                </c:pt>
                <c:pt idx="6">
                  <c:v>99.25</c:v>
                </c:pt>
                <c:pt idx="7">
                  <c:v>98.31</c:v>
                </c:pt>
                <c:pt idx="8">
                  <c:v>98.41</c:v>
                </c:pt>
                <c:pt idx="9">
                  <c:v>98.83</c:v>
                </c:pt>
                <c:pt idx="10">
                  <c:v>98.11</c:v>
                </c:pt>
                <c:pt idx="11">
                  <c:v>99.7</c:v>
                </c:pt>
                <c:pt idx="12">
                  <c:v>99.75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-8.6918701242972053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99.22</c:v>
                </c:pt>
                <c:pt idx="1">
                  <c:v>98.98</c:v>
                </c:pt>
                <c:pt idx="2">
                  <c:v>98.17</c:v>
                </c:pt>
                <c:pt idx="3">
                  <c:v>98.39</c:v>
                </c:pt>
                <c:pt idx="4">
                  <c:v>96.82</c:v>
                </c:pt>
                <c:pt idx="5">
                  <c:v>98.07</c:v>
                </c:pt>
                <c:pt idx="6">
                  <c:v>97.91</c:v>
                </c:pt>
                <c:pt idx="7">
                  <c:v>97.97</c:v>
                </c:pt>
                <c:pt idx="8">
                  <c:v>98.18</c:v>
                </c:pt>
                <c:pt idx="9">
                  <c:v>98.77</c:v>
                </c:pt>
                <c:pt idx="10">
                  <c:v>98.75</c:v>
                </c:pt>
                <c:pt idx="11">
                  <c:v>97.84</c:v>
                </c:pt>
                <c:pt idx="12">
                  <c:v>98.86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537773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I30" sqref="I30"/>
    </sheetView>
  </sheetViews>
  <sheetFormatPr baseColWidth="10" defaultColWidth="11.453125" defaultRowHeight="12.5"/>
  <cols>
    <col min="1" max="1" width="0.26953125" style="65" customWidth="1"/>
    <col min="2" max="2" width="2.7265625" style="65" customWidth="1"/>
    <col min="3" max="3" width="16.453125" style="65" customWidth="1"/>
    <col min="4" max="4" width="4.7265625" style="65" customWidth="1"/>
    <col min="5" max="5" width="95.7265625" style="65" customWidth="1"/>
    <col min="6" max="16384" width="11.453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Julio 2025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5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5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5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F141" sqref="F141"/>
    </sheetView>
  </sheetViews>
  <sheetFormatPr baseColWidth="10" defaultColWidth="11.453125" defaultRowHeight="12.5"/>
  <cols>
    <col min="1" max="1" width="0.26953125" style="2" customWidth="1"/>
    <col min="2" max="2" width="2.7265625" style="2" customWidth="1"/>
    <col min="3" max="3" width="23.7265625" style="2" customWidth="1"/>
    <col min="4" max="4" width="1.26953125" style="2" customWidth="1"/>
    <col min="5" max="5" width="25.54296875" style="13" customWidth="1"/>
    <col min="6" max="6" width="10.7265625" style="13" customWidth="1"/>
    <col min="7" max="7" width="6.26953125" style="13" customWidth="1"/>
    <col min="8" max="11" width="10.7265625" style="13" customWidth="1"/>
    <col min="12" max="16384" width="11.453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Julio 2025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5" customHeight="1">
      <c r="B5" s="5"/>
      <c r="C5" s="6"/>
      <c r="G5" s="24"/>
      <c r="H5" s="24"/>
      <c r="I5" s="24"/>
      <c r="J5" s="24"/>
      <c r="K5" s="24"/>
    </row>
    <row r="6" spans="1:18" s="4" customFormat="1" ht="12.65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87" t="s">
        <v>12</v>
      </c>
      <c r="D7" s="15"/>
      <c r="E7" s="25"/>
      <c r="F7" s="26" t="s">
        <v>3</v>
      </c>
      <c r="G7" s="10"/>
      <c r="H7" s="85" t="s">
        <v>4</v>
      </c>
      <c r="I7" s="85"/>
      <c r="J7" s="85"/>
      <c r="K7" s="27"/>
    </row>
    <row r="8" spans="1:18" ht="12.75" customHeight="1">
      <c r="A8" s="4"/>
      <c r="B8" s="5"/>
      <c r="C8" s="87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22227.585999999996</v>
      </c>
      <c r="G9" s="35"/>
      <c r="H9" s="35">
        <f>SUM(H10:H12)</f>
        <v>19729.886210000004</v>
      </c>
      <c r="I9" s="35">
        <f>SUM(I10:I12)</f>
        <v>2015.982</v>
      </c>
      <c r="J9" s="35">
        <f>SUM(J10:J12)</f>
        <v>1762.9970000000003</v>
      </c>
      <c r="K9" s="35">
        <f>SUM(F9,H9:J9)</f>
        <v>45736.451209999999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22110.595999999998</v>
      </c>
      <c r="G10" s="37"/>
      <c r="H10" s="37">
        <v>18895.184040000004</v>
      </c>
      <c r="I10" s="37">
        <v>1141.6380000000001</v>
      </c>
      <c r="J10" s="37">
        <v>1379.9580000000001</v>
      </c>
      <c r="K10" s="37">
        <f>SUM(F10,H10:J10)</f>
        <v>43527.376039999996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598.70217000000002</v>
      </c>
      <c r="I12" s="49">
        <v>238.45599999999996</v>
      </c>
      <c r="J12" s="49">
        <v>338.43600000000004</v>
      </c>
      <c r="K12" s="49">
        <f>SUM(F12,H12:J12)</f>
        <v>1263.7341700000002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1815</v>
      </c>
      <c r="G13" s="39"/>
      <c r="H13" s="39">
        <v>3461</v>
      </c>
      <c r="I13" s="39">
        <v>723</v>
      </c>
      <c r="J13" s="39">
        <v>726</v>
      </c>
      <c r="K13" s="39">
        <f>SUM(F13:J13)</f>
        <v>6725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97216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41</v>
      </c>
      <c r="K15" s="49">
        <f>SUM(F15,H15:J15)</f>
        <v>246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11750</v>
      </c>
      <c r="G16" s="35"/>
      <c r="H16" s="35">
        <v>3722</v>
      </c>
      <c r="I16" s="35">
        <v>496</v>
      </c>
      <c r="J16" s="35">
        <v>48</v>
      </c>
      <c r="K16" s="35">
        <f>SUM(F16:J16)</f>
        <v>16016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80</v>
      </c>
      <c r="G17" s="49"/>
      <c r="H17" s="49">
        <v>55</v>
      </c>
      <c r="I17" s="49">
        <v>28</v>
      </c>
      <c r="J17" s="49">
        <v>7</v>
      </c>
      <c r="K17" s="49">
        <f>SUM(F17:J17)</f>
        <v>170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8" t="s">
        <v>47</v>
      </c>
      <c r="F20" s="39">
        <v>2</v>
      </c>
      <c r="G20" s="39"/>
      <c r="H20" s="39">
        <v>11</v>
      </c>
      <c r="I20" s="39">
        <v>4</v>
      </c>
      <c r="J20" s="39">
        <v>6</v>
      </c>
      <c r="K20" s="39">
        <f>SUM(F20:J20)</f>
        <v>23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34" t="s">
        <v>48</v>
      </c>
      <c r="F21" s="35">
        <v>0</v>
      </c>
      <c r="G21" s="35"/>
      <c r="H21" s="35">
        <v>450</v>
      </c>
      <c r="I21" s="35">
        <v>0</v>
      </c>
      <c r="J21" s="35">
        <v>0</v>
      </c>
      <c r="K21" s="35">
        <f t="shared" ref="K21:K22" si="0">SUM(F21:J21)</f>
        <v>450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48" t="s">
        <v>19</v>
      </c>
      <c r="F22" s="49">
        <v>0</v>
      </c>
      <c r="G22" s="49"/>
      <c r="H22" s="49">
        <v>3</v>
      </c>
      <c r="I22" s="49">
        <v>0</v>
      </c>
      <c r="J22" s="49">
        <v>0</v>
      </c>
      <c r="K22" s="49">
        <f t="shared" si="0"/>
        <v>3</v>
      </c>
      <c r="L22" s="28"/>
      <c r="M22" s="28"/>
      <c r="N22" s="28"/>
      <c r="O22" s="28"/>
      <c r="P22" s="28"/>
      <c r="Q22" s="28"/>
    </row>
    <row r="23" spans="1:17" ht="15" customHeight="1">
      <c r="E23" s="86" t="s">
        <v>13</v>
      </c>
      <c r="F23" s="86"/>
      <c r="G23" s="86"/>
      <c r="H23" s="86"/>
      <c r="I23" s="86"/>
      <c r="J23" s="86"/>
      <c r="K23" s="86"/>
    </row>
    <row r="24" spans="1:17" ht="12" customHeight="1">
      <c r="C24" s="13"/>
      <c r="E24" s="88" t="s">
        <v>30</v>
      </c>
      <c r="F24" s="88"/>
      <c r="G24" s="88"/>
      <c r="H24" s="88"/>
      <c r="I24" s="88"/>
      <c r="J24" s="88"/>
      <c r="K24" s="88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  <c r="F26" s="11"/>
      <c r="G26" s="30"/>
      <c r="H26" s="30"/>
      <c r="I26" s="30"/>
      <c r="J26" s="30"/>
      <c r="K26" s="30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topLeftCell="G1" zoomScaleNormal="100" workbookViewId="0">
      <selection activeCell="N18" sqref="N18"/>
    </sheetView>
  </sheetViews>
  <sheetFormatPr baseColWidth="10" defaultColWidth="11.453125" defaultRowHeight="12.5"/>
  <cols>
    <col min="1" max="1" width="0.26953125" style="17" customWidth="1"/>
    <col min="2" max="2" width="2.7265625" style="17" customWidth="1"/>
    <col min="3" max="3" width="23.7265625" style="17" customWidth="1"/>
    <col min="4" max="4" width="1.26953125" style="17" customWidth="1"/>
    <col min="5" max="5" width="105.7265625" style="17" customWidth="1"/>
    <col min="6" max="16384" width="11.453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Julio 2025</v>
      </c>
    </row>
    <row r="4" spans="2:11" s="19" customFormat="1" ht="20.25" customHeight="1">
      <c r="B4" s="18"/>
      <c r="C4" s="43" t="s">
        <v>11</v>
      </c>
    </row>
    <row r="5" spans="2:11" s="19" customFormat="1" ht="12.65" customHeight="1">
      <c r="B5" s="18"/>
      <c r="C5" s="20"/>
    </row>
    <row r="6" spans="2:11" s="19" customFormat="1" ht="12.65" customHeight="1">
      <c r="B6" s="18"/>
      <c r="C6" s="21"/>
      <c r="D6" s="22"/>
      <c r="E6" s="22"/>
    </row>
    <row r="7" spans="2:11" s="19" customFormat="1" ht="12.75" customHeight="1">
      <c r="B7" s="18"/>
      <c r="C7" s="89" t="s">
        <v>25</v>
      </c>
      <c r="D7" s="22"/>
      <c r="E7" s="60"/>
    </row>
    <row r="8" spans="2:11" s="19" customFormat="1" ht="12.75" customHeight="1">
      <c r="B8" s="18"/>
      <c r="C8" s="89"/>
      <c r="D8" s="22"/>
      <c r="E8" s="60"/>
    </row>
    <row r="9" spans="2:11" s="19" customFormat="1" ht="12.75" customHeight="1">
      <c r="B9" s="18"/>
      <c r="C9" s="89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C24" sqref="C24"/>
    </sheetView>
  </sheetViews>
  <sheetFormatPr baseColWidth="10" defaultColWidth="11.453125" defaultRowHeight="12.5"/>
  <cols>
    <col min="1" max="1" width="2.7265625" style="44" customWidth="1"/>
    <col min="2" max="2" width="23.7265625" style="44" customWidth="1"/>
    <col min="3" max="3" width="37.26953125" style="44" customWidth="1"/>
    <col min="4" max="5" width="16.26953125" style="44" customWidth="1"/>
    <col min="6" max="16384" width="11.453125" style="44"/>
  </cols>
  <sheetData>
    <row r="1" spans="2:6" ht="0.75" customHeight="1"/>
    <row r="2" spans="2:6" ht="21" customHeight="1">
      <c r="E2" s="1" t="s">
        <v>14</v>
      </c>
    </row>
    <row r="3" spans="2:6" ht="13">
      <c r="E3" s="42" t="str">
        <f>'T1'!K3</f>
        <v>Julio 2025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87" t="s">
        <v>27</v>
      </c>
      <c r="C7" s="63"/>
      <c r="D7" s="78" t="str">
        <f>'Data 1'!B16</f>
        <v>Julio 2025</v>
      </c>
      <c r="E7" s="64" t="s">
        <v>15</v>
      </c>
    </row>
    <row r="8" spans="2:6" ht="12.75" customHeight="1">
      <c r="B8" s="87"/>
      <c r="C8" s="58" t="s">
        <v>24</v>
      </c>
      <c r="D8" s="58"/>
      <c r="E8" s="58"/>
    </row>
    <row r="9" spans="2:6" ht="12.75" customHeight="1">
      <c r="B9" s="87"/>
      <c r="C9" s="50" t="s">
        <v>16</v>
      </c>
      <c r="D9" s="51">
        <f>'Data 1'!M16</f>
        <v>1.51</v>
      </c>
      <c r="E9" s="51">
        <f>'Data 1'!P16</f>
        <v>107.15</v>
      </c>
      <c r="F9" s="46"/>
    </row>
    <row r="10" spans="2:6" ht="12.75" customHeight="1">
      <c r="B10" s="62"/>
      <c r="C10" s="52" t="s">
        <v>17</v>
      </c>
      <c r="D10" s="53">
        <f>'Data 1'!G16</f>
        <v>3.1099999999999999E-3</v>
      </c>
      <c r="E10" s="53">
        <f>'Data 1'!J16</f>
        <v>0.23499999999999999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18.13</v>
      </c>
      <c r="E12" s="55">
        <f>'Data 1'!Q16</f>
        <v>32.28</v>
      </c>
    </row>
    <row r="13" spans="2:6" ht="12.75" customHeight="1">
      <c r="C13" s="56" t="s">
        <v>23</v>
      </c>
      <c r="D13" s="57">
        <f>'Data 1'!H16</f>
        <v>1.0940000000000001</v>
      </c>
      <c r="E13" s="57">
        <f>'Data 1'!K16</f>
        <v>2.7440000000000002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6.15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0.37</v>
      </c>
    </row>
    <row r="17" spans="3:5" ht="27.75" customHeight="1">
      <c r="C17" s="90" t="s">
        <v>18</v>
      </c>
      <c r="D17" s="90"/>
      <c r="E17" s="90"/>
    </row>
    <row r="18" spans="3:5" ht="12.75" customHeight="1">
      <c r="C18" s="90"/>
      <c r="D18" s="90"/>
      <c r="E18" s="9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C22" sqref="C22"/>
    </sheetView>
  </sheetViews>
  <sheetFormatPr baseColWidth="10" defaultColWidth="2.7265625" defaultRowHeight="12.5"/>
  <cols>
    <col min="1" max="1" width="2.54296875" style="32" bestFit="1" customWidth="1"/>
    <col min="2" max="2" width="11.90625" style="32" bestFit="1" customWidth="1"/>
    <col min="3" max="3" width="12.81640625" style="32" bestFit="1" customWidth="1"/>
    <col min="4" max="4" width="7.7265625" style="32" bestFit="1" customWidth="1"/>
    <col min="5" max="5" width="6.90625" style="32" bestFit="1" customWidth="1"/>
    <col min="6" max="6" width="7" style="32" bestFit="1" customWidth="1"/>
    <col min="7" max="7" width="7.7265625" style="32" bestFit="1" customWidth="1"/>
    <col min="8" max="8" width="6.90625" style="32" bestFit="1" customWidth="1"/>
    <col min="9" max="9" width="7" style="32" bestFit="1" customWidth="1"/>
    <col min="10" max="10" width="7.7265625" style="32" bestFit="1" customWidth="1"/>
    <col min="11" max="11" width="6.90625" style="32" bestFit="1" customWidth="1"/>
    <col min="12" max="12" width="7" style="32" bestFit="1" customWidth="1"/>
    <col min="13" max="13" width="7.7265625" style="32" bestFit="1" customWidth="1"/>
    <col min="14" max="14" width="6.90625" style="32" bestFit="1" customWidth="1"/>
    <col min="15" max="15" width="7" style="32" bestFit="1" customWidth="1"/>
    <col min="16" max="16" width="7.7265625" style="32" bestFit="1" customWidth="1"/>
    <col min="17" max="17" width="6.90625" style="32" bestFit="1" customWidth="1"/>
    <col min="18" max="18" width="7" style="32" bestFit="1" customWidth="1"/>
    <col min="19" max="16384" width="2.7265625" style="32"/>
  </cols>
  <sheetData>
    <row r="1" spans="1:18">
      <c r="A1"/>
      <c r="B1" s="80"/>
      <c r="C1" s="80" t="s">
        <v>33</v>
      </c>
      <c r="D1" s="91" t="s">
        <v>38</v>
      </c>
      <c r="E1" s="92"/>
      <c r="F1" s="93"/>
      <c r="G1" s="91" t="s">
        <v>39</v>
      </c>
      <c r="H1" s="92"/>
      <c r="I1" s="93"/>
      <c r="J1" s="91" t="s">
        <v>32</v>
      </c>
      <c r="K1" s="92"/>
      <c r="L1" s="93"/>
      <c r="M1" s="91" t="s">
        <v>40</v>
      </c>
      <c r="N1" s="92"/>
      <c r="O1" s="93"/>
      <c r="P1" s="91" t="s">
        <v>31</v>
      </c>
      <c r="Q1" s="92"/>
      <c r="R1" s="92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J</v>
      </c>
      <c r="B4" s="83" t="s">
        <v>41</v>
      </c>
      <c r="C4" s="83" t="s">
        <v>37</v>
      </c>
      <c r="D4" s="94">
        <v>98.4</v>
      </c>
      <c r="E4" s="94">
        <v>99.86</v>
      </c>
      <c r="F4" s="94">
        <v>99.22</v>
      </c>
      <c r="G4" s="95">
        <v>0</v>
      </c>
      <c r="H4" s="95">
        <v>0</v>
      </c>
      <c r="I4" s="95">
        <v>0</v>
      </c>
      <c r="J4" s="95">
        <v>1.7999999999999999E-2</v>
      </c>
      <c r="K4" s="95">
        <v>2.4E-2</v>
      </c>
      <c r="L4" s="95">
        <v>8.7999999999999995E-2</v>
      </c>
      <c r="M4" s="96">
        <v>0</v>
      </c>
      <c r="N4" s="96">
        <v>0</v>
      </c>
      <c r="O4" s="96">
        <v>0</v>
      </c>
      <c r="P4" s="96">
        <v>7.8</v>
      </c>
      <c r="Q4" s="96">
        <v>0.27</v>
      </c>
      <c r="R4" s="96">
        <v>1.46</v>
      </c>
    </row>
    <row r="5" spans="1:18">
      <c r="A5" s="79" t="str">
        <f t="shared" ref="A5:A16" si="0">MID(B5,1,1)</f>
        <v>A</v>
      </c>
      <c r="B5" s="83" t="s">
        <v>42</v>
      </c>
      <c r="C5" s="83" t="s">
        <v>37</v>
      </c>
      <c r="D5" s="94">
        <v>98.74</v>
      </c>
      <c r="E5" s="94">
        <v>99.96</v>
      </c>
      <c r="F5" s="94">
        <v>98.98</v>
      </c>
      <c r="G5" s="95">
        <v>1.39E-3</v>
      </c>
      <c r="H5" s="95">
        <v>0</v>
      </c>
      <c r="I5" s="95">
        <v>0</v>
      </c>
      <c r="J5" s="95">
        <v>1.9E-2</v>
      </c>
      <c r="K5" s="95">
        <v>2.3E-2</v>
      </c>
      <c r="L5" s="95">
        <v>8.6999999999999994E-2</v>
      </c>
      <c r="M5" s="96">
        <v>0.65</v>
      </c>
      <c r="N5" s="96">
        <v>0</v>
      </c>
      <c r="O5" s="96">
        <v>0</v>
      </c>
      <c r="P5" s="96">
        <v>8.4499999999999993</v>
      </c>
      <c r="Q5" s="96">
        <v>0.27</v>
      </c>
      <c r="R5" s="96">
        <v>1.46</v>
      </c>
    </row>
    <row r="6" spans="1:18">
      <c r="A6" s="79" t="str">
        <f t="shared" si="0"/>
        <v>S</v>
      </c>
      <c r="B6" s="83" t="s">
        <v>43</v>
      </c>
      <c r="C6" s="83" t="s">
        <v>37</v>
      </c>
      <c r="D6" s="94">
        <v>98.48</v>
      </c>
      <c r="E6" s="94">
        <v>99.47</v>
      </c>
      <c r="F6" s="94">
        <v>98.17</v>
      </c>
      <c r="G6" s="95">
        <v>7.2000000000000005E-4</v>
      </c>
      <c r="H6" s="95">
        <v>0</v>
      </c>
      <c r="I6" s="95">
        <v>0</v>
      </c>
      <c r="J6" s="95">
        <v>0.02</v>
      </c>
      <c r="K6" s="95">
        <v>2.3E-2</v>
      </c>
      <c r="L6" s="95">
        <v>8.6999999999999994E-2</v>
      </c>
      <c r="M6" s="96">
        <v>0.31</v>
      </c>
      <c r="N6" s="96">
        <v>0</v>
      </c>
      <c r="O6" s="96">
        <v>0</v>
      </c>
      <c r="P6" s="96">
        <v>8.76</v>
      </c>
      <c r="Q6" s="96">
        <v>0.27</v>
      </c>
      <c r="R6" s="96">
        <v>1.46</v>
      </c>
    </row>
    <row r="7" spans="1:18">
      <c r="A7" s="79" t="str">
        <f t="shared" si="0"/>
        <v>O</v>
      </c>
      <c r="B7" s="83" t="s">
        <v>44</v>
      </c>
      <c r="C7" s="83" t="s">
        <v>37</v>
      </c>
      <c r="D7" s="94">
        <v>97.76</v>
      </c>
      <c r="E7" s="94">
        <v>98.82</v>
      </c>
      <c r="F7" s="94">
        <v>98.39</v>
      </c>
      <c r="G7" s="95">
        <v>2.409E-2</v>
      </c>
      <c r="H7" s="95">
        <v>0</v>
      </c>
      <c r="I7" s="95">
        <v>3.6999999999999998E-2</v>
      </c>
      <c r="J7" s="95">
        <v>4.2999999999999997E-2</v>
      </c>
      <c r="K7" s="95">
        <v>2.3E-2</v>
      </c>
      <c r="L7" s="95">
        <v>0.125</v>
      </c>
      <c r="M7" s="96">
        <v>10.26</v>
      </c>
      <c r="N7" s="96">
        <v>0</v>
      </c>
      <c r="O7" s="96">
        <v>0.64</v>
      </c>
      <c r="P7" s="96">
        <v>19.02</v>
      </c>
      <c r="Q7" s="96">
        <v>0.27</v>
      </c>
      <c r="R7" s="96">
        <v>2.1</v>
      </c>
    </row>
    <row r="8" spans="1:18">
      <c r="A8" s="79" t="str">
        <f t="shared" si="0"/>
        <v>N</v>
      </c>
      <c r="B8" s="83" t="s">
        <v>45</v>
      </c>
      <c r="C8" s="83" t="s">
        <v>37</v>
      </c>
      <c r="D8" s="94">
        <v>97.36</v>
      </c>
      <c r="E8" s="94">
        <v>98.25</v>
      </c>
      <c r="F8" s="94">
        <v>96.82</v>
      </c>
      <c r="G8" s="95">
        <v>8.0999999999999996E-3</v>
      </c>
      <c r="H8" s="95">
        <v>0</v>
      </c>
      <c r="I8" s="95">
        <v>0</v>
      </c>
      <c r="J8" s="95">
        <v>5.0999999999999997E-2</v>
      </c>
      <c r="K8" s="95">
        <v>2.3E-2</v>
      </c>
      <c r="L8" s="95">
        <v>0.124</v>
      </c>
      <c r="M8" s="96">
        <v>3.51</v>
      </c>
      <c r="N8" s="96">
        <v>0</v>
      </c>
      <c r="O8" s="96">
        <v>0</v>
      </c>
      <c r="P8" s="96">
        <v>22.53</v>
      </c>
      <c r="Q8" s="96">
        <v>0.27</v>
      </c>
      <c r="R8" s="96">
        <v>2.1</v>
      </c>
    </row>
    <row r="9" spans="1:18">
      <c r="A9" s="79" t="str">
        <f t="shared" si="0"/>
        <v>D</v>
      </c>
      <c r="B9" s="83" t="s">
        <v>46</v>
      </c>
      <c r="C9" s="83" t="s">
        <v>37</v>
      </c>
      <c r="D9" s="94">
        <v>98.53</v>
      </c>
      <c r="E9" s="94">
        <v>99.09</v>
      </c>
      <c r="F9" s="94">
        <v>98.07</v>
      </c>
      <c r="G9" s="95">
        <v>1.523E-2</v>
      </c>
      <c r="H9" s="95">
        <v>0</v>
      </c>
      <c r="I9" s="95">
        <v>0</v>
      </c>
      <c r="J9" s="95">
        <v>6.7000000000000004E-2</v>
      </c>
      <c r="K9" s="95">
        <v>2.3E-2</v>
      </c>
      <c r="L9" s="95">
        <v>0.124</v>
      </c>
      <c r="M9" s="96">
        <v>6.96</v>
      </c>
      <c r="N9" s="96">
        <v>0</v>
      </c>
      <c r="O9" s="96">
        <v>0</v>
      </c>
      <c r="P9" s="96">
        <v>29.49</v>
      </c>
      <c r="Q9" s="96">
        <v>0.27</v>
      </c>
      <c r="R9" s="96">
        <v>2.1</v>
      </c>
    </row>
    <row r="10" spans="1:18">
      <c r="A10" s="79" t="str">
        <f t="shared" si="0"/>
        <v>E</v>
      </c>
      <c r="B10" s="83" t="s">
        <v>49</v>
      </c>
      <c r="C10" s="83" t="s">
        <v>37</v>
      </c>
      <c r="D10" s="94">
        <v>99.28</v>
      </c>
      <c r="E10" s="94">
        <v>99.25</v>
      </c>
      <c r="F10" s="94">
        <v>97.91</v>
      </c>
      <c r="G10" s="95">
        <v>6.5259999999999999E-2</v>
      </c>
      <c r="H10" s="95">
        <v>1.377</v>
      </c>
      <c r="I10" s="95">
        <v>0</v>
      </c>
      <c r="J10" s="95">
        <v>6.5000000000000002E-2</v>
      </c>
      <c r="K10" s="95">
        <v>1.377</v>
      </c>
      <c r="L10" s="95">
        <v>0</v>
      </c>
      <c r="M10" s="96">
        <v>31.69</v>
      </c>
      <c r="N10" s="96">
        <v>14.15</v>
      </c>
      <c r="O10" s="96">
        <v>0</v>
      </c>
      <c r="P10" s="96">
        <v>31.69</v>
      </c>
      <c r="Q10" s="96">
        <v>14.15</v>
      </c>
      <c r="R10" s="96">
        <v>0</v>
      </c>
    </row>
    <row r="11" spans="1:18">
      <c r="A11" s="79" t="str">
        <f t="shared" si="0"/>
        <v>F</v>
      </c>
      <c r="B11" s="83" t="s">
        <v>50</v>
      </c>
      <c r="C11" s="83" t="s">
        <v>37</v>
      </c>
      <c r="D11" s="94">
        <v>98.83</v>
      </c>
      <c r="E11" s="94">
        <v>98.31</v>
      </c>
      <c r="F11" s="94">
        <v>97.97</v>
      </c>
      <c r="G11" s="95">
        <v>0.15589</v>
      </c>
      <c r="H11" s="95">
        <v>0</v>
      </c>
      <c r="I11" s="95">
        <v>0.32600000000000001</v>
      </c>
      <c r="J11" s="95">
        <v>0.22</v>
      </c>
      <c r="K11" s="95">
        <v>1.3680000000000001</v>
      </c>
      <c r="L11" s="95">
        <v>0.32500000000000001</v>
      </c>
      <c r="M11" s="96">
        <v>73.95</v>
      </c>
      <c r="N11" s="96">
        <v>0</v>
      </c>
      <c r="O11" s="96">
        <v>5.48</v>
      </c>
      <c r="P11" s="96">
        <v>105.64</v>
      </c>
      <c r="Q11" s="96">
        <v>14.15</v>
      </c>
      <c r="R11" s="96">
        <v>5.48</v>
      </c>
    </row>
    <row r="12" spans="1:18">
      <c r="A12" s="79" t="str">
        <f t="shared" si="0"/>
        <v>M</v>
      </c>
      <c r="B12" s="83" t="s">
        <v>51</v>
      </c>
      <c r="C12" s="83" t="s">
        <v>37</v>
      </c>
      <c r="D12" s="94">
        <v>98.74</v>
      </c>
      <c r="E12" s="94">
        <v>98.41</v>
      </c>
      <c r="F12" s="94">
        <v>98.18</v>
      </c>
      <c r="G12" s="95">
        <v>0</v>
      </c>
      <c r="H12" s="95">
        <v>0</v>
      </c>
      <c r="I12" s="95">
        <v>0</v>
      </c>
      <c r="J12" s="95">
        <v>0.223</v>
      </c>
      <c r="K12" s="95">
        <v>1.375</v>
      </c>
      <c r="L12" s="95">
        <v>0.32700000000000001</v>
      </c>
      <c r="M12" s="96">
        <v>0</v>
      </c>
      <c r="N12" s="96">
        <v>0</v>
      </c>
      <c r="O12" s="96">
        <v>0</v>
      </c>
      <c r="P12" s="96">
        <v>105.64</v>
      </c>
      <c r="Q12" s="96">
        <v>14.15</v>
      </c>
      <c r="R12" s="96">
        <v>5.48</v>
      </c>
    </row>
    <row r="13" spans="1:18">
      <c r="A13" s="79" t="str">
        <f t="shared" si="0"/>
        <v>A</v>
      </c>
      <c r="B13" s="83" t="s">
        <v>52</v>
      </c>
      <c r="C13" s="83" t="s">
        <v>37</v>
      </c>
      <c r="D13" s="94">
        <v>98.62</v>
      </c>
      <c r="E13" s="94">
        <v>98.83</v>
      </c>
      <c r="F13" s="94">
        <v>98.77</v>
      </c>
      <c r="G13" s="95">
        <v>0</v>
      </c>
      <c r="H13" s="95">
        <v>0</v>
      </c>
      <c r="I13" s="95">
        <v>0</v>
      </c>
      <c r="J13" s="95">
        <v>0.23100000000000001</v>
      </c>
      <c r="K13" s="95">
        <v>1.3879999999999999</v>
      </c>
      <c r="L13" s="95">
        <v>0.33</v>
      </c>
      <c r="M13" s="96">
        <v>0</v>
      </c>
      <c r="N13" s="96">
        <v>0</v>
      </c>
      <c r="O13" s="96">
        <v>0</v>
      </c>
      <c r="P13" s="96">
        <v>105.64</v>
      </c>
      <c r="Q13" s="96">
        <v>14.15</v>
      </c>
      <c r="R13" s="96">
        <v>5.48</v>
      </c>
    </row>
    <row r="14" spans="1:18">
      <c r="A14" s="79" t="str">
        <f t="shared" si="0"/>
        <v>M</v>
      </c>
      <c r="B14" s="83" t="s">
        <v>53</v>
      </c>
      <c r="C14" s="83" t="s">
        <v>37</v>
      </c>
      <c r="D14" s="94">
        <v>98.53</v>
      </c>
      <c r="E14" s="94">
        <v>98.11</v>
      </c>
      <c r="F14" s="94">
        <v>98.75</v>
      </c>
      <c r="G14" s="95">
        <v>0</v>
      </c>
      <c r="H14" s="95">
        <v>0</v>
      </c>
      <c r="I14" s="95">
        <v>0</v>
      </c>
      <c r="J14" s="95">
        <v>0.23599999999999999</v>
      </c>
      <c r="K14" s="95">
        <v>1.375</v>
      </c>
      <c r="L14" s="95">
        <v>0.33300000000000002</v>
      </c>
      <c r="M14" s="96">
        <v>0</v>
      </c>
      <c r="N14" s="96">
        <v>0</v>
      </c>
      <c r="O14" s="96">
        <v>0</v>
      </c>
      <c r="P14" s="96">
        <v>105.64</v>
      </c>
      <c r="Q14" s="96">
        <v>14.15</v>
      </c>
      <c r="R14" s="96">
        <v>5.48</v>
      </c>
    </row>
    <row r="15" spans="1:18">
      <c r="A15" s="79" t="str">
        <f t="shared" si="0"/>
        <v>J</v>
      </c>
      <c r="B15" s="83" t="s">
        <v>54</v>
      </c>
      <c r="C15" s="83" t="s">
        <v>37</v>
      </c>
      <c r="D15" s="94">
        <v>98.5</v>
      </c>
      <c r="E15" s="94">
        <v>99.7</v>
      </c>
      <c r="F15" s="94">
        <v>97.84</v>
      </c>
      <c r="G15" s="95">
        <v>0</v>
      </c>
      <c r="H15" s="95">
        <v>0</v>
      </c>
      <c r="I15" s="95">
        <v>4.1000000000000002E-2</v>
      </c>
      <c r="J15" s="95">
        <v>0.23400000000000001</v>
      </c>
      <c r="K15" s="95">
        <v>1.2929999999999999</v>
      </c>
      <c r="L15" s="95">
        <v>0.374</v>
      </c>
      <c r="M15" s="96">
        <v>0</v>
      </c>
      <c r="N15" s="96">
        <v>0</v>
      </c>
      <c r="O15" s="96">
        <v>0.67</v>
      </c>
      <c r="P15" s="96">
        <v>105.64</v>
      </c>
      <c r="Q15" s="96">
        <v>14.15</v>
      </c>
      <c r="R15" s="96">
        <v>6.15</v>
      </c>
    </row>
    <row r="16" spans="1:18">
      <c r="A16" s="79" t="str">
        <f t="shared" si="0"/>
        <v>J</v>
      </c>
      <c r="B16" s="83" t="s">
        <v>59</v>
      </c>
      <c r="C16" s="83" t="s">
        <v>37</v>
      </c>
      <c r="D16" s="94">
        <v>98.38</v>
      </c>
      <c r="E16" s="94">
        <v>99.75</v>
      </c>
      <c r="F16" s="94">
        <v>98.86</v>
      </c>
      <c r="G16" s="95">
        <v>3.1099999999999999E-3</v>
      </c>
      <c r="H16" s="95">
        <v>1.0940000000000001</v>
      </c>
      <c r="I16" s="95">
        <v>0</v>
      </c>
      <c r="J16" s="95">
        <v>0.23499999999999999</v>
      </c>
      <c r="K16" s="95">
        <v>2.7440000000000002</v>
      </c>
      <c r="L16" s="95">
        <v>0.37</v>
      </c>
      <c r="M16" s="96">
        <v>1.51</v>
      </c>
      <c r="N16" s="96">
        <v>18.13</v>
      </c>
      <c r="O16" s="96">
        <v>0</v>
      </c>
      <c r="P16" s="96">
        <v>107.15</v>
      </c>
      <c r="Q16" s="96">
        <v>32.28</v>
      </c>
      <c r="R16" s="96">
        <v>6.15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6"/>
  <sheetViews>
    <sheetView workbookViewId="0"/>
  </sheetViews>
  <sheetFormatPr baseColWidth="10" defaultRowHeight="12.5"/>
  <sheetData>
    <row r="1" spans="1:2">
      <c r="A1">
        <v>5</v>
      </c>
      <c r="B1" s="82" t="s">
        <v>60</v>
      </c>
    </row>
    <row r="2" spans="1:2">
      <c r="A2" t="s">
        <v>61</v>
      </c>
    </row>
    <row r="3" spans="1:2">
      <c r="A3" t="s">
        <v>57</v>
      </c>
    </row>
    <row r="4" spans="1:2">
      <c r="A4" t="s">
        <v>55</v>
      </c>
    </row>
    <row r="5" spans="1:2">
      <c r="A5" t="s">
        <v>58</v>
      </c>
    </row>
    <row r="6" spans="1:2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  <vt:lpstr>Indice!XXXX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2025-08-20T08:55:49Z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