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3\JUL\"/>
    </mc:Choice>
  </mc:AlternateContent>
  <xr:revisionPtr revIDLastSave="0" documentId="8_{D87EF8A3-2DE7-4F8D-ABEC-F191C4FA2C25}" xr6:coauthVersionLast="47" xr6:coauthVersionMax="47" xr10:uidLastSave="{00000000-0000-0000-0000-000000000000}"/>
  <bookViews>
    <workbookView xWindow="-120" yWindow="-120" windowWidth="29040" windowHeight="15840" tabRatio="907" activeTab="3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'Data 1'!$B$1:$R$16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3" i="82" l="1"/>
  <c r="D7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E10" i="110"/>
  <c r="E9" i="110"/>
  <c r="E8" i="110"/>
  <c r="E3" i="110" l="1"/>
  <c r="I9" i="82"/>
  <c r="K17" i="82"/>
  <c r="K18" i="82"/>
  <c r="K19" i="82"/>
  <c r="K13" i="82"/>
  <c r="K15" i="82"/>
  <c r="F9" i="82"/>
  <c r="H9" i="82"/>
  <c r="K10" i="82"/>
  <c r="K14" i="82"/>
  <c r="K16" i="82"/>
  <c r="K12" i="82"/>
  <c r="J9" i="82"/>
  <c r="E3" i="105"/>
  <c r="E3" i="108"/>
  <c r="K11" i="82"/>
  <c r="K9" i="82" l="1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<sst xmlns="http://schemas.openxmlformats.org/spreadsheetml/2006/main" count="102" uniqueCount="58">
  <si>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</si>
  <si>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</si>
  <si>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</si>
  <si>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</si>
  <si>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</si>
  <si>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</si>
  <si>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</si>
  <si>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</si>
  <si>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</si>
  <si>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</si>
  <si>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</si>
  <si>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</si>
  <si>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</si>
  <si>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</si>
  <si>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</si>
  <si>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</si>
  <si>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</si>
  <si>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</si>
  <si>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</si>
  <si>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</si>
  <si>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</si>
  <si>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</si>
  <si>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</si>
  <si>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</si>
  <si>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</si>
  <si>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</si>
  <si>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</si>
  <si>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</si>
  <si>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</si>
  <si>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</si>
  <si>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</si>
  <si>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</si>
  <si>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</si>
  <si>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</si>
  <si>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</si>
  <si>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</si>
  <si>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</si>
  <si>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</si>
  <si>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</si>
  <si>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</si>
  <si>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</si>
  <si>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</si>
  <si>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</si>
  <si>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</si>
  <si>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</si>
  <si>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</si>
  <si>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</si>
  <si>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</si>
  <si>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</si>
  <si>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</si>
  <si>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</si>
  <si>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</si>
  <si>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</si>
  <si>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ut="07/10/2023 07:32:40" si="2.000000018c8c28c63d3009afe5eba355a8af72b5793f1b7ba44d47118e86106dd82114239eaf6a913192d0fefe75c66c54dce0d93f6dd0f2c2315d5b33c33cdb449e98362f7e6784ffc2662104b714f0d8c39d78f8475c55b26cdf1800caafcee7a5bf593aec303cbf3457f79f1011c88df3d17ca0c3f09094ba33a71cfd7b4d551f8f2390b1c376dbb89b2001985b60eaf59e444aa5b06bbc35a1ae6b5f3d15c5d4.p.3082.0.1.Europe/Madrid.upriv*_1*_pidn2*_11*_session*-lat*_1.00000001270b90f1e8292ca42bb5a649b8448310b5ee3e724f0ff1cd8dce76f880c6d91d03eb5606953a9e1baa2a0cce8ae93ae50f8858a4.00000001f05ac7b5cc0e46ed5897a39d62a67b34b5ee3e72b777e64c4bb0b73c26e5b04615a4d8033bc07e8439740f499d4cc263bf0c4247.0.1.1.BDEbi.D066E1C611E6257C10D00080EF253B44.0-3082.1.1_-0.1.0_-3082.1.1_5.5.0.*0.00000001210ed5cc29e5cacf5bc8d6af3d093959c911585a5ffdfd3b5ad36c809802cbd34f8d4eb2.0.23.11*.2*.0400*.31152J.e.00000001b4c949e44eed69afd22488dcc9789c57c911585a463e34d01faa8ed80cdc6702ecd631e4.0.10*.131*.122*.122.0.0" msgID="E813498611EE1EF3885B0080EF659747"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nrr="3384" nrc="940"&gt;&lt;pg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</si>
  <si>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 /&gt;&lt;ci ps="BI" srv="apcpr64b" prj="BDEbi" prjid="D066E1C611E6257C10D00080EF253B44" li="FUEPERRO" am="s" /&gt;&lt;lu ut="07/10/2023 07:32:54" si="2.000000018c8c28c63d3009afe5eba355a8af72b5793f1b7ba44d47118e86106dd82114239eaf6a913192d0fefe75c66c54dce0d93f6dd0f2c2315d5b33c33cdb449e98362f7e6784ffc2662104b714f0d8c39d78f8475c55b26cdf1800caafcee7a5bf593aec303cbf3457f79f1011c88df3d17ca0c3f09094ba33a71cfd7b4d551f8f2390b1c376dbb89b2001985b60eaf59e444aa5b06bbc35a1ae6b5f3d15c5d4.p.3082.0.1.Europe/Madrid.upriv*_1*_pidn2*_11*_session*-lat*_1.00000001270b90f1e8292ca42bb5a649b8448310b5ee3e724f0ff1cd8dce76f880c6d91d03eb5606953a9e1baa2a0cce8ae93ae50f8858a4.00000001f05ac7b5cc0e46ed5897a39d62a67b34b5ee3e72b777e64c4bb0b73c26e5b04615a4d8033bc07e8439740f499d4cc263bf0c4247.0.1.1.BDEbi.D066E1C611E6257C10D00080EF253B44.0-3082.1.1_-0.1.0_-3082.1.1_5.5.0.*0.00000001210ed5cc29e5cacf5bc8d6af3d093959c911585a5ffdfd3b5ad36c809802cbd34f8d4eb2.0.23.11*.2*.0400*.31152J.e.00000001b4c949e44eed69afd22488dcc9789c57c911585a463e34d01faa8ed80cdc6702ecd631e4.0.10*.131*.122*.122.0.0" msgID="E83058DD11EE1EF3885B0080EF15F848"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nrr="3354" nrc="930"&gt;&lt;pg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</si>
  <si>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Julio 2023</t>
  </si>
  <si>
    <t>1b84c37ebc6d45249784636379f912c9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</si>
  <si>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srv="apcpr64b" prj="BDEbi" prjid="D066E1C611E6257C10D00080EF253B44" li="FUEPERRO" am="s" /&gt;&lt;lu ut="08/14/2023 15:14:39" si="2.00000001270832c2e7a1e12a96ac7b2dc18e0db8d69df6499dde9c181299874d7ff6d99cfb42e0cf510c707e0f2821984e8fdb8d288ab4aac8351743a37e090a70276bb01dd2126e5614a542aa685c8fafdfdb77d9d3354dc70880ab56baf78a245885fc5116a6eeed1dea6a2013a5fe2c59afb8209a9e740eeb08a561bb9859e9a1764801ea6f7d38d5fe7f92ded0be8870c2ce719d4d800aa7d86b2774961217c2.p.3082.0.1.Europe/Madrid.upriv*_1*_pidn2*_3*_session*-lat*_1.00000001caa60e9c2c5222314e3193677559ab69b5ee3e7272c26b3cfa0161ed664c5f29ba10fbc927aceeba63bf3293678ce05a78dd87f1.00000001bdc4e834e0df8daf45d819e4a700a2deb5ee3e720b4f114616583b0c276c6425a0f0fee06467dafd067a29d07279df98b5d955c3.0.1.1.BDEbi.D066E1C611E6257C10D00080EF253B44.0-3082.1.1_-0.1.0_-3082.1.1_5.5.0.*0.00000001012277bba619a7d442ab0b2d950a2cebc911585a99d54165384e6f757c86d2a637ba82ad.0.23.11*.2*.0400*.31152J.e.0000000177d30eadfac178a2f20e5b99d5dd9547c911585a3c0cf0a9993c9933e4972383d1bd2072.0.10*.131*.122*.122.0.0" msgID="3C227F2E11EE3AB5EC870080EF2544DB"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nrr="1116" nrc="1365"&gt;&lt;pg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</si>
</sst>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5" formatCode="#,##0;\(#,##0\)"/>
    <numFmt numFmtId="176" formatCode="#,##0.0;\(#,##0.0\)"/>
    <numFmt numFmtId="177" formatCode="#,##0.00;\(#,##0.00\)"/>
    <numFmt numFmtId="178" formatCode="#,##0.000;\(#,##0.000\)"/>
    <numFmt numFmtId="180" formatCode="#,##0.00000"/>
    <numFmt numFmtId="181" formatCode="#,##0.00000;\(#,##0.00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0" fontId="31" fillId="6" borderId="6">
      <alignment horizontal="right" vertical="center"/>
    </xf>
    <xf numFmtId="0" fontId="34" fillId="8" borderId="7"/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  <xf numFmtId="178" fontId="31" fillId="6" borderId="6">
      <alignment horizontal="right" vertical="center"/>
    </xf>
    <xf numFmtId="181" fontId="31" fillId="6" borderId="6">
      <alignment horizontal="right" vertical="center"/>
    </xf>
  </cellStyleXfs>
  <cellXfs count="97">
    <xf numFmtId="0" fontId="0" fillId="0" borderId="0" xfId="0"/>
    <xf numFmtId="0" fontId="5" fillId="0" borderId="0" xfId="9" applyFont="1" applyAlignment="1">
      <alignment horizontal="right"/>
    </xf>
    <xf numFmtId="0" fontId="3" fillId="0" borderId="0" xfId="8"/>
    <xf numFmtId="0" fontId="5" fillId="0" borderId="0" xfId="8" applyFont="1" applyAlignment="1">
      <alignment horizontal="right"/>
    </xf>
    <xf numFmtId="0" fontId="12" fillId="0" borderId="0" xfId="8" applyFont="1"/>
    <xf numFmtId="0" fontId="11" fillId="0" borderId="0" xfId="8" applyFont="1"/>
    <xf numFmtId="0" fontId="6" fillId="0" borderId="0" xfId="8" applyFont="1"/>
    <xf numFmtId="0" fontId="6" fillId="0" borderId="0" xfId="8" applyFont="1" applyAlignment="1">
      <alignment horizontal="left" vertical="center" indent="1"/>
    </xf>
    <xf numFmtId="0" fontId="6" fillId="0" borderId="0" xfId="8" applyFont="1" applyAlignment="1">
      <alignment horizontal="left"/>
    </xf>
    <xf numFmtId="0" fontId="9" fillId="2" borderId="0" xfId="8" applyFont="1" applyFill="1"/>
    <xf numFmtId="0" fontId="9" fillId="2" borderId="2" xfId="8" applyFont="1" applyFill="1" applyBorder="1"/>
    <xf numFmtId="0" fontId="10" fillId="0" borderId="0" xfId="8" applyFont="1"/>
    <xf numFmtId="1" fontId="13" fillId="0" borderId="0" xfId="8" applyNumberFormat="1" applyFont="1"/>
    <xf numFmtId="0" fontId="13" fillId="0" borderId="0" xfId="8" applyFont="1"/>
    <xf numFmtId="0" fontId="14" fillId="0" borderId="0" xfId="8" applyFont="1" applyAlignment="1">
      <alignment horizontal="right"/>
    </xf>
    <xf numFmtId="0" fontId="12" fillId="0" borderId="0" xfId="8" applyFont="1" applyAlignment="1">
      <alignment horizontal="left" indent="1"/>
    </xf>
    <xf numFmtId="3" fontId="13" fillId="0" borderId="0" xfId="8" applyNumberFormat="1" applyFont="1"/>
    <xf numFmtId="166" fontId="0" fillId="0" borderId="0" xfId="7" applyFont="1"/>
    <xf numFmtId="166" fontId="11" fillId="0" borderId="0" xfId="7" applyFont="1"/>
    <xf numFmtId="166" fontId="12" fillId="0" borderId="0" xfId="7" applyFont="1"/>
    <xf numFmtId="166" fontId="6" fillId="0" borderId="0" xfId="7" applyFont="1"/>
    <xf numFmtId="166" fontId="6" fillId="0" borderId="0" xfId="7" applyFont="1" applyAlignment="1">
      <alignment horizontal="left" vertical="center" indent="1"/>
    </xf>
    <xf numFmtId="166" fontId="12" fillId="0" borderId="0" xfId="7" applyFont="1" applyAlignment="1">
      <alignment horizontal="left" indent="1"/>
    </xf>
    <xf numFmtId="166" fontId="5" fillId="0" borderId="0" xfId="3" applyFont="1"/>
    <xf numFmtId="166" fontId="0" fillId="0" borderId="0" xfId="3" applyFont="1"/>
    <xf numFmtId="0" fontId="7" fillId="2" borderId="0" xfId="8" applyFont="1" applyFill="1"/>
    <xf numFmtId="0" fontId="9" fillId="2" borderId="2" xfId="8" applyFont="1" applyFill="1" applyBorder="1" applyAlignment="1">
      <alignment horizontal="right"/>
    </xf>
    <xf numFmtId="0" fontId="9" fillId="2" borderId="0" xfId="8" applyFont="1" applyFill="1" applyAlignment="1">
      <alignment horizontal="right"/>
    </xf>
    <xf numFmtId="3" fontId="8" fillId="0" borderId="0" xfId="8" applyNumberFormat="1" applyFont="1"/>
    <xf numFmtId="165" fontId="13" fillId="0" borderId="0" xfId="8" applyNumberFormat="1" applyFont="1"/>
    <xf numFmtId="3" fontId="10" fillId="0" borderId="0" xfId="8" applyNumberFormat="1" applyFont="1"/>
    <xf numFmtId="3" fontId="15" fillId="0" borderId="0" xfId="8" applyNumberFormat="1" applyFont="1"/>
    <xf numFmtId="0" fontId="11" fillId="0" borderId="0" xfId="0" applyFont="1"/>
    <xf numFmtId="166" fontId="8" fillId="0" borderId="0" xfId="0" applyNumberFormat="1" applyFont="1" applyAlignment="1">
      <alignment vertical="center" wrapText="1"/>
    </xf>
    <xf numFmtId="0" fontId="6" fillId="3" borderId="0" xfId="8" applyFont="1" applyFill="1"/>
    <xf numFmtId="3" fontId="6" fillId="3" borderId="0" xfId="8" applyNumberFormat="1" applyFont="1" applyFill="1"/>
    <xf numFmtId="0" fontId="8" fillId="3" borderId="0" xfId="8" applyFont="1" applyFill="1"/>
    <xf numFmtId="3" fontId="8" fillId="3" borderId="0" xfId="8" applyNumberFormat="1" applyFont="1" applyFill="1"/>
    <xf numFmtId="0" fontId="6" fillId="3" borderId="2" xfId="8" applyFont="1" applyFill="1" applyBorder="1"/>
    <xf numFmtId="3" fontId="6" fillId="3" borderId="2" xfId="8" applyNumberFormat="1" applyFont="1" applyFill="1" applyBorder="1"/>
    <xf numFmtId="167" fontId="6" fillId="0" borderId="0" xfId="7" applyNumberFormat="1" applyFont="1" applyAlignment="1">
      <alignment horizontal="left" vertical="center" indent="1"/>
    </xf>
    <xf numFmtId="166" fontId="21" fillId="0" borderId="0" xfId="7" applyFont="1" applyAlignment="1">
      <alignment horizontal="left"/>
    </xf>
    <xf numFmtId="17" fontId="5" fillId="0" borderId="0" xfId="9" quotePrefix="1" applyNumberFormat="1" applyFont="1" applyAlignment="1">
      <alignment horizontal="right"/>
    </xf>
    <xf numFmtId="0" fontId="5" fillId="0" borderId="0" xfId="9" applyFont="1" applyAlignment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8" fillId="3" borderId="2" xfId="8" applyFont="1" applyFill="1" applyBorder="1"/>
    <xf numFmtId="3" fontId="8" fillId="3" borderId="2" xfId="8" applyNumberFormat="1" applyFont="1" applyFill="1" applyBorder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Alignment="1">
      <alignment horizontal="left" wrapText="1"/>
    </xf>
    <xf numFmtId="166" fontId="6" fillId="0" borderId="0" xfId="7" applyFont="1" applyAlignment="1">
      <alignment horizontal="left"/>
    </xf>
    <xf numFmtId="167" fontId="0" fillId="0" borderId="0" xfId="7" applyNumberFormat="1" applyFont="1"/>
    <xf numFmtId="166" fontId="6" fillId="0" borderId="0" xfId="0" applyNumberFormat="1" applyFont="1" applyAlignment="1">
      <alignment vertical="top" wrapText="1"/>
    </xf>
    <xf numFmtId="164" fontId="7" fillId="5" borderId="2" xfId="3" applyNumberFormat="1" applyFont="1" applyFill="1" applyBorder="1"/>
    <xf numFmtId="1" fontId="9" fillId="5" borderId="2" xfId="3" applyNumberFormat="1" applyFont="1" applyFill="1" applyBorder="1" applyAlignment="1">
      <alignment horizontal="right"/>
    </xf>
    <xf numFmtId="0" fontId="2" fillId="0" borderId="0" xfId="16"/>
    <xf numFmtId="0" fontId="19" fillId="0" borderId="0" xfId="16" applyFont="1"/>
    <xf numFmtId="0" fontId="25" fillId="0" borderId="0" xfId="9" applyFont="1" applyAlignment="1">
      <alignment horizontal="right"/>
    </xf>
    <xf numFmtId="166" fontId="25" fillId="0" borderId="0" xfId="3" quotePrefix="1" applyFont="1" applyAlignment="1">
      <alignment horizontal="right"/>
    </xf>
    <xf numFmtId="0" fontId="26" fillId="0" borderId="0" xfId="16" applyFont="1"/>
    <xf numFmtId="0" fontId="27" fillId="0" borderId="0" xfId="16" applyFont="1"/>
    <xf numFmtId="0" fontId="6" fillId="0" borderId="0" xfId="16" applyFont="1"/>
    <xf numFmtId="0" fontId="6" fillId="0" borderId="0" xfId="16" applyFont="1" applyAlignment="1">
      <alignment horizontal="right" vertical="center"/>
    </xf>
    <xf numFmtId="0" fontId="27" fillId="3" borderId="0" xfId="16" applyFont="1" applyFill="1" applyAlignment="1">
      <alignment horizontal="left" indent="1"/>
    </xf>
    <xf numFmtId="0" fontId="28" fillId="3" borderId="0" xfId="16" applyFont="1" applyFill="1" applyAlignment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Alignment="1">
      <alignment horizontal="right"/>
    </xf>
    <xf numFmtId="166" fontId="8" fillId="0" borderId="0" xfId="7" applyFont="1" applyAlignment="1">
      <alignment vertical="top" wrapText="1"/>
    </xf>
    <xf numFmtId="1" fontId="9" fillId="5" borderId="2" xfId="3" quotePrefix="1" applyNumberFormat="1" applyFont="1" applyFill="1" applyBorder="1" applyAlignment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1" fontId="0" fillId="0" borderId="0" xfId="0" applyNumberFormat="1"/>
    <xf numFmtId="176" fontId="31" fillId="6" borderId="6" xfId="26" applyAlignment="1">
      <alignment horizontal="right" vertical="center"/>
    </xf>
    <xf numFmtId="178" fontId="31" fillId="6" borderId="6" xfId="28" applyAlignment="1">
      <alignment horizontal="right" vertical="center"/>
    </xf>
    <xf numFmtId="177" fontId="31" fillId="6" borderId="6" xfId="27" applyAlignment="1">
      <alignment horizontal="right" vertical="center"/>
    </xf>
    <xf numFmtId="0" fontId="32" fillId="7" borderId="6" xfId="21" quotePrefix="1" applyAlignment="1">
      <alignment horizontal="center"/>
    </xf>
    <xf numFmtId="0" fontId="9" fillId="2" borderId="2" xfId="8" applyFont="1" applyFill="1" applyBorder="1" applyAlignment="1">
      <alignment horizontal="center"/>
    </xf>
    <xf numFmtId="0" fontId="8" fillId="0" borderId="3" xfId="8" applyFont="1" applyBorder="1" applyAlignment="1">
      <alignment horizontal="left" wrapText="1"/>
    </xf>
    <xf numFmtId="166" fontId="6" fillId="0" borderId="0" xfId="0" applyNumberFormat="1" applyFont="1" applyAlignment="1">
      <alignment horizontal="left" vertical="top" wrapText="1"/>
    </xf>
    <xf numFmtId="0" fontId="8" fillId="0" borderId="0" xfId="8" applyFont="1" applyAlignment="1">
      <alignment horizontal="left" wrapText="1"/>
    </xf>
    <xf numFmtId="166" fontId="6" fillId="0" borderId="0" xfId="7" applyFont="1" applyAlignment="1">
      <alignment horizontal="left" vertical="top" wrapText="1"/>
    </xf>
    <xf numFmtId="172" fontId="24" fillId="0" borderId="0" xfId="14" applyFont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4" xr:uid="{00000000-0005-0000-0000-000004000000}"/>
    <cellStyle name="MSTRStyle.Todos.c12_2eea5edc-971f-4966-90f7-ecb2b4dca59c" xfId="29" xr:uid="{E4D7AAB5-5258-4EBA-AF02-09399781A97D}"/>
    <cellStyle name="MSTRStyle.Todos.c13_fdc36fa9-3a28-43b5-b5b1-115a919d4faa" xfId="26" xr:uid="{00000000-0005-0000-0000-000006000000}"/>
    <cellStyle name="MSTRStyle.Todos.c16_3c411ab4-3a78-419d-83e8-7dea65df9a3c" xfId="28" xr:uid="{00000000-0005-0000-0000-000007000000}"/>
    <cellStyle name="MSTRStyle.Todos.c20_1555ed4c-d499-418a-a6ce-042b900e7ca3" xfId="19" xr:uid="{00000000-0005-0000-0000-000009000000}"/>
    <cellStyle name="MSTRStyle.Todos.c21_504bee46-1120-4a6b-9272-b5b59ff7a069" xfId="25" xr:uid="{00000000-0005-0000-0000-00000A000000}"/>
    <cellStyle name="MSTRStyle.Todos.c22_f092183e-f859-44da-a7a0-bf9d70e121fe" xfId="27" xr:uid="{00000000-0005-0000-0000-00000B000000}"/>
    <cellStyle name="MSTRStyle.Todos.c3_6ea95127-e6bc-4344-8a77-f397e6c8d0fa" xfId="22" xr:uid="{00000000-0005-0000-0000-00000C000000}"/>
    <cellStyle name="MSTRStyle.Todos.c33_4e52c4ae-220a-45f5-a2a4-02ae2eb9026b" xfId="23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FF3F3F"/>
      <color rgb="FFFF3300"/>
      <color rgb="FF004563"/>
      <color rgb="FFF7AAC6"/>
      <color rgb="FF800080"/>
      <color rgb="FF948A54"/>
      <color rgb="FFFF7C80"/>
      <color rgb="FFC000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CFD-402C-9A0E-707963CF43DD}"/>
                </c:ext>
              </c:extLst>
            </c:dLbl>
            <c:dLbl>
              <c:idx val="12"/>
              <c:layout>
                <c:manualLayout>
                  <c:x val="-3.6084799278304014E-3"/>
                  <c:y val="-7.967455573212396E-1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>
                          <a:lumMod val="50000"/>
                        </a:schemeClr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97.93</c:v>
                </c:pt>
                <c:pt idx="1">
                  <c:v>97.96</c:v>
                </c:pt>
                <c:pt idx="2">
                  <c:v>97.74</c:v>
                </c:pt>
                <c:pt idx="3">
                  <c:v>97.24</c:v>
                </c:pt>
                <c:pt idx="4">
                  <c:v>97.45</c:v>
                </c:pt>
                <c:pt idx="5">
                  <c:v>99.03</c:v>
                </c:pt>
                <c:pt idx="6">
                  <c:v>99.04</c:v>
                </c:pt>
                <c:pt idx="7">
                  <c:v>97.79</c:v>
                </c:pt>
                <c:pt idx="8">
                  <c:v>97.89</c:v>
                </c:pt>
                <c:pt idx="9">
                  <c:v>98.03</c:v>
                </c:pt>
                <c:pt idx="10">
                  <c:v>97.46</c:v>
                </c:pt>
                <c:pt idx="11">
                  <c:v>97.77</c:v>
                </c:pt>
                <c:pt idx="12">
                  <c:v>97.71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CFD-402C-9A0E-707963CF43DD}"/>
                </c:ext>
              </c:extLst>
            </c:dLbl>
            <c:dLbl>
              <c:idx val="12"/>
              <c:layout>
                <c:manualLayout>
                  <c:x val="-5.4127198917456026E-3"/>
                  <c:y val="3.04215454350400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047-4522-AFD5-5B4D6A28F24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99.69</c:v>
                </c:pt>
                <c:pt idx="1">
                  <c:v>99.96</c:v>
                </c:pt>
                <c:pt idx="2">
                  <c:v>99.05</c:v>
                </c:pt>
                <c:pt idx="3">
                  <c:v>97.41</c:v>
                </c:pt>
                <c:pt idx="4">
                  <c:v>95.69</c:v>
                </c:pt>
                <c:pt idx="5">
                  <c:v>98.14</c:v>
                </c:pt>
                <c:pt idx="6">
                  <c:v>98.61</c:v>
                </c:pt>
                <c:pt idx="7">
                  <c:v>97.43</c:v>
                </c:pt>
                <c:pt idx="8">
                  <c:v>98.21</c:v>
                </c:pt>
                <c:pt idx="9">
                  <c:v>97.85</c:v>
                </c:pt>
                <c:pt idx="10">
                  <c:v>95.94</c:v>
                </c:pt>
                <c:pt idx="11">
                  <c:v>98.39</c:v>
                </c:pt>
                <c:pt idx="12">
                  <c:v>98.65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CFD-402C-9A0E-707963CF43D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CFD-402C-9A0E-707963CF43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CFD-402C-9A0E-707963CF43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CFD-402C-9A0E-707963CF43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D-402C-9A0E-707963CF43DD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CFD-402C-9A0E-707963CF43D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CFD-402C-9A0E-707963CF43DD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CFD-402C-9A0E-707963CF43DD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D-402C-9A0E-707963CF43DD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D-402C-9A0E-707963CF43D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CFD-402C-9A0E-707963CF43DD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CFD-402C-9A0E-707963CF43DD}"/>
                </c:ext>
              </c:extLst>
            </c:dLbl>
            <c:dLbl>
              <c:idx val="12"/>
              <c:layout>
                <c:manualLayout>
                  <c:x val="-1.8042399639152007E-3"/>
                  <c:y val="3.911341555933715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1000" b="1" i="0" u="none" strike="noStrike" kern="1200" baseline="0">
                      <a:solidFill>
                        <a:schemeClr val="accent3"/>
                      </a:solidFill>
                      <a:latin typeface="Arial" panose="020B0604020202020204" pitchFamily="34" charset="0"/>
                      <a:ea typeface="Calibri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1000" b="1" i="0" u="none" strike="noStrike" kern="1200" baseline="0">
                    <a:solidFill>
                      <a:srgbClr val="00B050"/>
                    </a:solidFill>
                    <a:latin typeface="Arial" panose="020B0604020202020204" pitchFamily="34" charset="0"/>
                    <a:ea typeface="Calibri"/>
                    <a:cs typeface="Arial" panose="020B0604020202020204" pitchFamily="34" charset="0"/>
                  </a:defRPr>
                </a:pPr>
                <a:endParaRPr lang="es-E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J</c:v>
                </c:pt>
                <c:pt idx="1">
                  <c:v>A</c:v>
                </c:pt>
                <c:pt idx="2">
                  <c:v>S</c:v>
                </c:pt>
                <c:pt idx="3">
                  <c:v>O</c:v>
                </c:pt>
                <c:pt idx="4">
                  <c:v>N</c:v>
                </c:pt>
                <c:pt idx="5">
                  <c:v>D</c:v>
                </c:pt>
                <c:pt idx="6">
                  <c:v>E</c:v>
                </c:pt>
                <c:pt idx="7">
                  <c:v>F</c:v>
                </c:pt>
                <c:pt idx="8">
                  <c:v>M</c:v>
                </c:pt>
                <c:pt idx="9">
                  <c:v>A</c:v>
                </c:pt>
                <c:pt idx="10">
                  <c:v>M</c:v>
                </c:pt>
                <c:pt idx="11">
                  <c:v>J</c:v>
                </c:pt>
                <c:pt idx="12">
                  <c:v>J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97.98</c:v>
                </c:pt>
                <c:pt idx="1">
                  <c:v>98.21</c:v>
                </c:pt>
                <c:pt idx="2">
                  <c:v>97.69</c:v>
                </c:pt>
                <c:pt idx="3">
                  <c:v>97.82</c:v>
                </c:pt>
                <c:pt idx="4">
                  <c:v>97.78</c:v>
                </c:pt>
                <c:pt idx="5">
                  <c:v>99.54</c:v>
                </c:pt>
                <c:pt idx="6">
                  <c:v>99.3</c:v>
                </c:pt>
                <c:pt idx="7">
                  <c:v>98.2</c:v>
                </c:pt>
                <c:pt idx="8">
                  <c:v>97.89</c:v>
                </c:pt>
                <c:pt idx="9">
                  <c:v>98.85</c:v>
                </c:pt>
                <c:pt idx="10">
                  <c:v>98.52</c:v>
                </c:pt>
                <c:pt idx="11">
                  <c:v>98.93</c:v>
                </c:pt>
                <c:pt idx="12">
                  <c:v>97.63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4043017626856185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C8BFC223-E9C3-4CB1-9840-228BC8FD3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73323ED2-BF20-44F1-B67E-84374054B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19050</xdr:colOff>
      <xdr:row>1</xdr:row>
      <xdr:rowOff>123825</xdr:rowOff>
    </xdr:from>
    <xdr:to>
      <xdr:col>4</xdr:col>
      <xdr:colOff>114299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51E4DD1-400B-47A7-B4B7-BA2A87FD0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6348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38100</xdr:colOff>
      <xdr:row>1</xdr:row>
      <xdr:rowOff>76200</xdr:rowOff>
    </xdr:from>
    <xdr:to>
      <xdr:col>2</xdr:col>
      <xdr:colOff>219074</xdr:colOff>
      <xdr:row>2</xdr:row>
      <xdr:rowOff>27299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72E706A-82FD-4221-AA6A-515A481C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857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showOutlineSymbols="0" zoomScaleNormal="100" workbookViewId="0">
      <selection activeCell="E17" sqref="E17"/>
    </sheetView>
  </sheetViews>
  <sheetFormatPr baseColWidth="10" defaultColWidth="11.42578125" defaultRowHeight="12.75"/>
  <cols>
    <col min="1" max="1" width="0.140625" style="65" customWidth="1"/>
    <col min="2" max="2" width="2.7109375" style="65" customWidth="1"/>
    <col min="3" max="3" width="16.42578125" style="65" customWidth="1"/>
    <col min="4" max="4" width="4.7109375" style="65" customWidth="1"/>
    <col min="5" max="5" width="95.7109375" style="65" customWidth="1"/>
    <col min="6" max="16384" width="11.42578125" style="65"/>
  </cols>
  <sheetData>
    <row r="1" spans="2:15" ht="0.75" customHeight="1"/>
    <row r="2" spans="2:15" ht="21" customHeight="1">
      <c r="B2" s="65" t="s">
        <v>28</v>
      </c>
      <c r="C2" s="66"/>
      <c r="D2" s="66"/>
      <c r="E2" s="67" t="s">
        <v>14</v>
      </c>
    </row>
    <row r="3" spans="2:15" ht="15" customHeight="1">
      <c r="C3" s="66"/>
      <c r="D3" s="66"/>
      <c r="E3" s="68" t="str">
        <f>'T1'!K3</f>
        <v>Julio 2023</v>
      </c>
    </row>
    <row r="4" spans="2:15" s="70" customFormat="1" ht="20.25" customHeight="1">
      <c r="B4" s="69"/>
      <c r="C4" s="43" t="s">
        <v>11</v>
      </c>
    </row>
    <row r="5" spans="2:15" s="70" customFormat="1" ht="8.25" customHeight="1">
      <c r="B5" s="69"/>
      <c r="C5" s="71"/>
    </row>
    <row r="6" spans="2:15" s="70" customFormat="1" ht="3" customHeight="1">
      <c r="B6" s="69"/>
      <c r="C6" s="71"/>
    </row>
    <row r="7" spans="2:15" s="70" customFormat="1" ht="7.5" customHeight="1">
      <c r="B7" s="69"/>
      <c r="C7" s="72"/>
      <c r="D7" s="73"/>
      <c r="E7" s="73"/>
    </row>
    <row r="8" spans="2:15" ht="12.6" customHeight="1">
      <c r="D8" s="74" t="s">
        <v>29</v>
      </c>
      <c r="E8" s="75" t="str">
        <f>'T1'!C7</f>
        <v>Instalaciones de la red de transporte en España</v>
      </c>
    </row>
    <row r="9" spans="2:15" s="70" customFormat="1" ht="12.6" customHeight="1">
      <c r="B9" s="69"/>
      <c r="C9" s="76"/>
      <c r="D9" s="74" t="s">
        <v>29</v>
      </c>
      <c r="E9" s="75" t="str">
        <f>'T2'!C7</f>
        <v>Evolución del índice de disponibilidad de la red de transporte</v>
      </c>
      <c r="F9" s="65"/>
      <c r="G9" s="65"/>
      <c r="H9" s="65"/>
      <c r="I9" s="65"/>
      <c r="J9" s="65"/>
      <c r="K9" s="65"/>
      <c r="L9" s="65"/>
      <c r="M9" s="65"/>
      <c r="N9" s="65"/>
      <c r="O9" s="65"/>
    </row>
    <row r="10" spans="2:15" s="70" customFormat="1" ht="12.6" customHeight="1">
      <c r="B10" s="69"/>
      <c r="C10" s="76"/>
      <c r="D10" s="74" t="s">
        <v>29</v>
      </c>
      <c r="E10" s="75" t="str">
        <f>'T3'!B7</f>
        <v>Energía no suministrada (ENS) y tiempo de interrupción medio (TIM)</v>
      </c>
      <c r="F10" s="65"/>
      <c r="G10" s="65"/>
      <c r="H10" s="65"/>
      <c r="I10" s="65"/>
      <c r="J10" s="65"/>
      <c r="K10" s="65"/>
      <c r="L10" s="65"/>
      <c r="M10" s="65"/>
      <c r="N10" s="65"/>
      <c r="O10" s="65"/>
    </row>
    <row r="11" spans="2:15" s="70" customFormat="1" ht="7.5" customHeight="1">
      <c r="B11" s="69"/>
      <c r="C11" s="72"/>
      <c r="D11" s="73"/>
      <c r="E11" s="73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showOutlineSymbols="0" zoomScaleNormal="100" workbookViewId="0">
      <selection activeCell="F25" sqref="F25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3" customWidth="1"/>
    <col min="6" max="6" width="10.7109375" style="13" customWidth="1"/>
    <col min="7" max="7" width="6.140625" style="13" customWidth="1"/>
    <col min="8" max="11" width="10.7109375" style="13" customWidth="1"/>
    <col min="12" max="16384" width="11.42578125" style="13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4"/>
    </row>
    <row r="3" spans="1:18" s="2" customFormat="1" ht="15" customHeight="1">
      <c r="F3" s="23"/>
      <c r="G3" s="23"/>
      <c r="H3" s="23"/>
      <c r="K3" s="42" t="str">
        <f>'Data 1'!B16</f>
        <v>Julio 2023</v>
      </c>
      <c r="R3" s="14"/>
    </row>
    <row r="4" spans="1:18" s="4" customFormat="1" ht="20.25" customHeight="1">
      <c r="B4" s="5"/>
      <c r="C4" s="43" t="s">
        <v>11</v>
      </c>
    </row>
    <row r="5" spans="1:18" s="4" customFormat="1" ht="12.6" customHeight="1">
      <c r="B5" s="5"/>
      <c r="C5" s="6"/>
      <c r="G5" s="24"/>
      <c r="H5" s="24"/>
      <c r="I5" s="24"/>
      <c r="J5" s="24"/>
      <c r="K5" s="24"/>
    </row>
    <row r="6" spans="1:18" s="4" customFormat="1" ht="12.6" customHeight="1">
      <c r="B6" s="5"/>
      <c r="C6" s="7"/>
      <c r="D6" s="15"/>
      <c r="E6" s="15"/>
      <c r="G6" s="24"/>
      <c r="H6" s="24"/>
      <c r="I6" s="24"/>
      <c r="J6" s="24"/>
      <c r="K6" s="24"/>
    </row>
    <row r="7" spans="1:18" ht="12.75" customHeight="1">
      <c r="A7" s="4"/>
      <c r="B7" s="5"/>
      <c r="C7" s="90" t="s">
        <v>12</v>
      </c>
      <c r="D7" s="15"/>
      <c r="E7" s="25"/>
      <c r="F7" s="26" t="s">
        <v>3</v>
      </c>
      <c r="G7" s="10"/>
      <c r="H7" s="88" t="s">
        <v>4</v>
      </c>
      <c r="I7" s="88"/>
      <c r="J7" s="88"/>
      <c r="K7" s="27"/>
    </row>
    <row r="8" spans="1:18" ht="12.75" customHeight="1">
      <c r="A8" s="4"/>
      <c r="B8" s="5"/>
      <c r="C8" s="90"/>
      <c r="D8" s="15"/>
      <c r="E8" s="25"/>
      <c r="F8" s="27" t="s">
        <v>5</v>
      </c>
      <c r="G8" s="9"/>
      <c r="H8" s="27" t="s">
        <v>5</v>
      </c>
      <c r="I8" s="27" t="s">
        <v>1</v>
      </c>
      <c r="J8" s="27" t="s">
        <v>2</v>
      </c>
      <c r="K8" s="27" t="s">
        <v>0</v>
      </c>
    </row>
    <row r="9" spans="1:18" ht="12.75" customHeight="1">
      <c r="A9" s="4"/>
      <c r="B9" s="5"/>
      <c r="C9" s="62"/>
      <c r="D9" s="15"/>
      <c r="E9" s="34" t="s">
        <v>6</v>
      </c>
      <c r="F9" s="35">
        <f>SUM(F10:F12)</f>
        <v>22013.279999999995</v>
      </c>
      <c r="G9" s="35"/>
      <c r="H9" s="35">
        <f>SUM(H10:H12)</f>
        <v>19541.743710000002</v>
      </c>
      <c r="I9" s="35">
        <f>SUM(I10:I12)</f>
        <v>2003.9590000000001</v>
      </c>
      <c r="J9" s="35">
        <f>SUM(J10:J12)</f>
        <v>1622.96</v>
      </c>
      <c r="K9" s="35">
        <f>SUM(F9,H9:J9)</f>
        <v>45181.942709999996</v>
      </c>
      <c r="L9" s="28"/>
      <c r="M9" s="28"/>
      <c r="N9" s="28"/>
      <c r="O9" s="28"/>
      <c r="P9" s="28"/>
      <c r="Q9" s="28"/>
    </row>
    <row r="10" spans="1:18" ht="12.75" customHeight="1">
      <c r="A10" s="4"/>
      <c r="B10" s="5"/>
      <c r="C10" s="62"/>
      <c r="D10" s="15"/>
      <c r="E10" s="36" t="s">
        <v>7</v>
      </c>
      <c r="F10" s="37">
        <v>21896.289999999997</v>
      </c>
      <c r="G10" s="37"/>
      <c r="H10" s="37">
        <v>18733.263710000003</v>
      </c>
      <c r="I10" s="37">
        <v>1140.9850000000001</v>
      </c>
      <c r="J10" s="37">
        <v>1254.2529999999999</v>
      </c>
      <c r="K10" s="37">
        <f>SUM(F10,H10:J10)</f>
        <v>43024.791709999998</v>
      </c>
      <c r="L10" s="28"/>
      <c r="M10" s="28"/>
      <c r="N10" s="28"/>
      <c r="O10" s="28"/>
      <c r="P10" s="28"/>
      <c r="Q10" s="28"/>
    </row>
    <row r="11" spans="1:18" ht="12.75" customHeight="1">
      <c r="A11" s="4"/>
      <c r="B11" s="5"/>
      <c r="C11" s="62"/>
      <c r="D11" s="15"/>
      <c r="E11" s="36" t="s">
        <v>8</v>
      </c>
      <c r="F11" s="37">
        <v>28.85</v>
      </c>
      <c r="G11" s="37"/>
      <c r="H11" s="37">
        <v>236</v>
      </c>
      <c r="I11" s="37">
        <v>635.88799999999992</v>
      </c>
      <c r="J11" s="37">
        <v>46.882999999999996</v>
      </c>
      <c r="K11" s="37">
        <f>SUM(F11,H11:J11)</f>
        <v>947.62099999999998</v>
      </c>
      <c r="L11" s="28"/>
      <c r="M11" s="28"/>
      <c r="N11" s="28"/>
      <c r="O11" s="28"/>
      <c r="P11" s="28"/>
      <c r="Q11" s="28"/>
      <c r="R11" s="12"/>
    </row>
    <row r="12" spans="1:18" ht="13.5" customHeight="1">
      <c r="A12" s="4"/>
      <c r="B12" s="5"/>
      <c r="C12" s="8"/>
      <c r="D12" s="15"/>
      <c r="E12" s="48" t="s">
        <v>9</v>
      </c>
      <c r="F12" s="49">
        <v>88.14</v>
      </c>
      <c r="G12" s="49"/>
      <c r="H12" s="49">
        <v>572.48</v>
      </c>
      <c r="I12" s="49">
        <v>227.08599999999998</v>
      </c>
      <c r="J12" s="49">
        <v>321.82400000000001</v>
      </c>
      <c r="K12" s="49">
        <f>SUM(F12,H12:J12)</f>
        <v>1209.53</v>
      </c>
      <c r="L12" s="28"/>
      <c r="M12" s="28"/>
      <c r="N12" s="28"/>
      <c r="O12" s="28"/>
      <c r="P12" s="28"/>
      <c r="Q12" s="28"/>
    </row>
    <row r="13" spans="1:18" ht="13.5" customHeight="1">
      <c r="A13" s="4"/>
      <c r="B13" s="5"/>
      <c r="C13" s="8"/>
      <c r="D13" s="15"/>
      <c r="E13" s="38" t="s">
        <v>21</v>
      </c>
      <c r="F13" s="39">
        <v>1642</v>
      </c>
      <c r="G13" s="39"/>
      <c r="H13" s="39">
        <v>3326</v>
      </c>
      <c r="I13" s="39">
        <v>713</v>
      </c>
      <c r="J13" s="39">
        <v>685</v>
      </c>
      <c r="K13" s="39">
        <f>SUM(F13:J13)</f>
        <v>6366</v>
      </c>
      <c r="L13" s="28"/>
      <c r="M13" s="28"/>
      <c r="N13" s="28"/>
      <c r="O13" s="28"/>
      <c r="P13" s="28"/>
      <c r="Q13" s="28"/>
    </row>
    <row r="14" spans="1:18" ht="12.75" customHeight="1">
      <c r="A14" s="4"/>
      <c r="B14" s="5"/>
      <c r="C14" s="7"/>
      <c r="D14" s="15"/>
      <c r="E14" s="34" t="s">
        <v>10</v>
      </c>
      <c r="F14" s="35">
        <v>85015</v>
      </c>
      <c r="G14" s="35"/>
      <c r="H14" s="35">
        <v>1363</v>
      </c>
      <c r="I14" s="35">
        <v>3838</v>
      </c>
      <c r="J14" s="35">
        <v>4005</v>
      </c>
      <c r="K14" s="35">
        <f>SUM(F14,H14:J14)</f>
        <v>94221</v>
      </c>
      <c r="L14" s="28"/>
      <c r="M14" s="28"/>
      <c r="N14" s="28"/>
      <c r="O14" s="28"/>
      <c r="P14" s="28"/>
      <c r="Q14" s="28"/>
    </row>
    <row r="15" spans="1:18" ht="12.75" customHeight="1">
      <c r="A15" s="4"/>
      <c r="B15" s="5"/>
      <c r="C15" s="7"/>
      <c r="D15" s="15"/>
      <c r="E15" s="48" t="s">
        <v>19</v>
      </c>
      <c r="F15" s="49">
        <v>157</v>
      </c>
      <c r="G15" s="49"/>
      <c r="H15" s="49">
        <v>3</v>
      </c>
      <c r="I15" s="49">
        <v>40</v>
      </c>
      <c r="J15" s="49">
        <v>36</v>
      </c>
      <c r="K15" s="49">
        <f>SUM(F15,H15:J15)</f>
        <v>236</v>
      </c>
      <c r="L15" s="28"/>
      <c r="M15" s="28"/>
      <c r="N15" s="28"/>
      <c r="O15" s="28"/>
      <c r="P15" s="28"/>
      <c r="Q15" s="28"/>
    </row>
    <row r="16" spans="1:18" ht="12.75" customHeight="1">
      <c r="A16" s="4"/>
      <c r="B16" s="5"/>
      <c r="C16" s="7"/>
      <c r="D16" s="15"/>
      <c r="E16" s="34" t="s">
        <v>22</v>
      </c>
      <c r="F16" s="35">
        <v>9950</v>
      </c>
      <c r="G16" s="35"/>
      <c r="H16" s="35">
        <v>3722</v>
      </c>
      <c r="I16" s="35">
        <v>496</v>
      </c>
      <c r="J16" s="35">
        <v>36</v>
      </c>
      <c r="K16" s="35">
        <f>SUM(F16:J16)</f>
        <v>14204</v>
      </c>
      <c r="L16" s="28"/>
      <c r="M16" s="28"/>
      <c r="N16" s="28"/>
      <c r="O16" s="28"/>
      <c r="P16" s="28"/>
      <c r="Q16" s="28"/>
    </row>
    <row r="17" spans="1:17" ht="12.75" customHeight="1">
      <c r="A17" s="4"/>
      <c r="B17" s="5"/>
      <c r="C17" s="7"/>
      <c r="D17" s="15"/>
      <c r="E17" s="48" t="s">
        <v>19</v>
      </c>
      <c r="F17" s="49">
        <v>68</v>
      </c>
      <c r="G17" s="49"/>
      <c r="H17" s="49">
        <v>55</v>
      </c>
      <c r="I17" s="49">
        <v>28</v>
      </c>
      <c r="J17" s="49">
        <v>5</v>
      </c>
      <c r="K17" s="49">
        <f>SUM(F17:J17)</f>
        <v>156</v>
      </c>
      <c r="L17" s="28"/>
      <c r="M17" s="28"/>
      <c r="N17" s="28"/>
      <c r="O17" s="28"/>
      <c r="P17" s="28"/>
      <c r="Q17" s="28"/>
    </row>
    <row r="18" spans="1:17" ht="12.75" customHeight="1">
      <c r="A18" s="4"/>
      <c r="B18" s="5"/>
      <c r="C18" s="7"/>
      <c r="D18" s="15"/>
      <c r="E18" s="34" t="s">
        <v>20</v>
      </c>
      <c r="F18" s="35">
        <v>100</v>
      </c>
      <c r="G18" s="35"/>
      <c r="H18" s="35">
        <v>1200</v>
      </c>
      <c r="I18" s="35">
        <v>0</v>
      </c>
      <c r="J18" s="35">
        <v>0</v>
      </c>
      <c r="K18" s="35">
        <f>SUM(F18:J18)</f>
        <v>1300</v>
      </c>
      <c r="L18" s="28"/>
      <c r="M18" s="28"/>
      <c r="N18" s="28"/>
      <c r="O18" s="28"/>
      <c r="P18" s="28"/>
      <c r="Q18" s="28"/>
    </row>
    <row r="19" spans="1:17" ht="12.75" customHeight="1">
      <c r="A19" s="4"/>
      <c r="B19" s="5"/>
      <c r="C19" s="7"/>
      <c r="D19" s="15"/>
      <c r="E19" s="48" t="s">
        <v>19</v>
      </c>
      <c r="F19" s="49">
        <v>1</v>
      </c>
      <c r="G19" s="49"/>
      <c r="H19" s="49">
        <v>12</v>
      </c>
      <c r="I19" s="49">
        <v>0</v>
      </c>
      <c r="J19" s="49">
        <v>0</v>
      </c>
      <c r="K19" s="49">
        <f>SUM(F19:J19)</f>
        <v>13</v>
      </c>
      <c r="L19" s="28"/>
      <c r="M19" s="28"/>
      <c r="N19" s="28"/>
      <c r="O19" s="28"/>
      <c r="P19" s="28"/>
      <c r="Q19" s="28"/>
    </row>
    <row r="20" spans="1:17" ht="15" customHeight="1">
      <c r="E20" s="89" t="s">
        <v>13</v>
      </c>
      <c r="F20" s="89"/>
      <c r="G20" s="89"/>
      <c r="H20" s="89"/>
      <c r="I20" s="89"/>
      <c r="J20" s="89"/>
      <c r="K20" s="89"/>
    </row>
    <row r="21" spans="1:17" ht="12" customHeight="1">
      <c r="C21" s="13"/>
      <c r="E21" s="91" t="s">
        <v>30</v>
      </c>
      <c r="F21" s="91"/>
      <c r="G21" s="91"/>
      <c r="H21" s="91"/>
      <c r="I21" s="91"/>
      <c r="J21" s="91"/>
      <c r="K21" s="91"/>
      <c r="M21" s="28"/>
    </row>
    <row r="22" spans="1:17" ht="12.75" customHeight="1">
      <c r="C22" s="13"/>
      <c r="E22" s="11"/>
      <c r="F22" s="11"/>
      <c r="G22" s="30"/>
      <c r="H22" s="30"/>
      <c r="I22" s="30"/>
      <c r="J22" s="30"/>
      <c r="K22" s="30"/>
      <c r="M22" s="16"/>
    </row>
    <row r="23" spans="1:17" ht="12.75" customHeight="1">
      <c r="C23" s="13"/>
      <c r="F23" s="11"/>
      <c r="G23" s="30"/>
      <c r="H23" s="30"/>
      <c r="I23" s="30"/>
      <c r="J23" s="30"/>
      <c r="K23" s="30"/>
    </row>
    <row r="24" spans="1:17" ht="12.75" customHeight="1">
      <c r="C24" s="13"/>
      <c r="F24" s="6"/>
      <c r="G24" s="30"/>
      <c r="H24" s="30"/>
      <c r="I24" s="30"/>
      <c r="J24" s="30"/>
      <c r="K24" s="30"/>
    </row>
    <row r="25" spans="1:17" ht="12.75" customHeight="1"/>
    <row r="26" spans="1:17" ht="12.75" customHeight="1">
      <c r="F26" s="11"/>
      <c r="G26" s="30"/>
      <c r="H26" s="30"/>
      <c r="I26" s="30"/>
      <c r="J26" s="30"/>
      <c r="K26" s="30"/>
    </row>
    <row r="27" spans="1:17" ht="12.75" customHeight="1">
      <c r="F27" s="11"/>
      <c r="G27" s="30"/>
      <c r="H27" s="30"/>
      <c r="I27" s="30"/>
      <c r="J27" s="30"/>
      <c r="K27" s="30"/>
    </row>
    <row r="28" spans="1:17" ht="12.75" customHeight="1">
      <c r="F28" s="6"/>
      <c r="G28" s="31"/>
      <c r="H28" s="31"/>
      <c r="I28" s="31"/>
      <c r="J28" s="31"/>
      <c r="K28" s="31"/>
    </row>
    <row r="29" spans="1:17" ht="12.75" customHeight="1">
      <c r="G29" s="16"/>
      <c r="H29" s="16"/>
      <c r="I29" s="16"/>
      <c r="J29" s="16"/>
      <c r="K29" s="16"/>
    </row>
    <row r="30" spans="1:17" ht="12.75" customHeight="1">
      <c r="F30" s="6"/>
      <c r="G30" s="30"/>
      <c r="H30" s="30"/>
      <c r="I30" s="30"/>
      <c r="J30" s="30"/>
      <c r="K30" s="30"/>
    </row>
    <row r="31" spans="1:17" ht="12.75" customHeight="1"/>
    <row r="32" spans="1:17" ht="12.75" customHeight="1">
      <c r="E32" s="11"/>
      <c r="F32" s="11"/>
      <c r="G32" s="30"/>
      <c r="H32" s="30"/>
      <c r="I32" s="30"/>
      <c r="J32" s="30"/>
      <c r="K32" s="30"/>
    </row>
    <row r="33" spans="6:11" ht="12.75" customHeight="1">
      <c r="F33" s="11"/>
      <c r="G33" s="30"/>
      <c r="H33" s="30"/>
      <c r="I33" s="30"/>
      <c r="J33" s="30"/>
      <c r="K33" s="30"/>
    </row>
    <row r="34" spans="6:11" ht="12.75" customHeight="1">
      <c r="F34" s="6"/>
      <c r="G34" s="30"/>
      <c r="H34" s="30"/>
      <c r="I34" s="30"/>
      <c r="J34" s="30"/>
      <c r="K34" s="30"/>
    </row>
    <row r="35" spans="6:11" ht="12.75" customHeight="1"/>
    <row r="36" spans="6:11" ht="12.75" customHeight="1">
      <c r="G36" s="29"/>
      <c r="H36" s="29"/>
      <c r="I36" s="29"/>
      <c r="J36" s="29"/>
      <c r="K36" s="29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J16" sqref="J16"/>
    </sheetView>
  </sheetViews>
  <sheetFormatPr baseColWidth="10" defaultColWidth="11.42578125" defaultRowHeight="12.75"/>
  <cols>
    <col min="1" max="1" width="0.140625" style="17" customWidth="1"/>
    <col min="2" max="2" width="2.7109375" style="17" customWidth="1"/>
    <col min="3" max="3" width="23.7109375" style="17" customWidth="1"/>
    <col min="4" max="4" width="1.28515625" style="17" customWidth="1"/>
    <col min="5" max="5" width="105.7109375" style="17" customWidth="1"/>
    <col min="6" max="16384" width="11.42578125" style="17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2" t="str">
        <f>'T1'!K3</f>
        <v>Julio 2023</v>
      </c>
    </row>
    <row r="4" spans="2:11" s="19" customFormat="1" ht="20.25" customHeight="1">
      <c r="B4" s="18"/>
      <c r="C4" s="43" t="s">
        <v>11</v>
      </c>
    </row>
    <row r="5" spans="2:11" s="19" customFormat="1" ht="12.6" customHeight="1">
      <c r="B5" s="18"/>
      <c r="C5" s="20"/>
    </row>
    <row r="6" spans="2:11" s="19" customFormat="1" ht="12.6" customHeight="1">
      <c r="B6" s="18"/>
      <c r="C6" s="21"/>
      <c r="D6" s="22"/>
      <c r="E6" s="22"/>
    </row>
    <row r="7" spans="2:11" s="19" customFormat="1" ht="12.75" customHeight="1">
      <c r="B7" s="18"/>
      <c r="C7" s="92" t="s">
        <v>25</v>
      </c>
      <c r="D7" s="22"/>
      <c r="E7" s="60"/>
    </row>
    <row r="8" spans="2:11" s="19" customFormat="1" ht="12.75" customHeight="1">
      <c r="B8" s="18"/>
      <c r="C8" s="92"/>
      <c r="D8" s="22"/>
      <c r="E8" s="60"/>
    </row>
    <row r="9" spans="2:11" s="19" customFormat="1" ht="12.75" customHeight="1">
      <c r="B9" s="18"/>
      <c r="C9" s="92"/>
      <c r="D9" s="22"/>
      <c r="E9" s="60"/>
    </row>
    <row r="10" spans="2:11" s="19" customFormat="1" ht="12.75" customHeight="1">
      <c r="B10" s="18"/>
      <c r="C10" s="77" t="s">
        <v>26</v>
      </c>
      <c r="D10" s="22"/>
      <c r="E10" s="60"/>
    </row>
    <row r="11" spans="2:11" s="19" customFormat="1" ht="12.75" customHeight="1">
      <c r="B11" s="18"/>
      <c r="D11" s="22"/>
      <c r="E11" s="22"/>
      <c r="G11" s="17"/>
      <c r="H11" s="17"/>
      <c r="I11" s="17"/>
      <c r="J11" s="17"/>
      <c r="K11" s="17"/>
    </row>
    <row r="12" spans="2:11" s="19" customFormat="1" ht="12.75" customHeight="1">
      <c r="B12" s="18"/>
      <c r="D12" s="41"/>
      <c r="E12" s="22"/>
    </row>
    <row r="13" spans="2:11" s="19" customFormat="1" ht="12.75" customHeight="1">
      <c r="B13" s="18"/>
      <c r="C13" s="21"/>
      <c r="D13" s="22"/>
      <c r="E13" s="22"/>
      <c r="F13" s="17"/>
    </row>
    <row r="14" spans="2:11" s="19" customFormat="1" ht="12.75" customHeight="1">
      <c r="B14" s="18"/>
      <c r="C14" s="21"/>
      <c r="D14" s="22"/>
      <c r="E14" s="22"/>
      <c r="F14" s="17"/>
    </row>
    <row r="15" spans="2:11" s="19" customFormat="1" ht="12.75" customHeight="1">
      <c r="B15" s="18"/>
      <c r="C15" s="21"/>
      <c r="D15" s="22"/>
      <c r="E15" s="22"/>
      <c r="F15" s="17"/>
    </row>
    <row r="16" spans="2:11" s="19" customFormat="1" ht="12.75" customHeight="1">
      <c r="B16" s="18"/>
      <c r="C16" s="21"/>
      <c r="D16" s="22"/>
      <c r="E16" s="22"/>
      <c r="F16" s="17"/>
    </row>
    <row r="17" spans="2:8" s="19" customFormat="1" ht="12.75" customHeight="1">
      <c r="B17" s="18"/>
      <c r="C17" s="21"/>
      <c r="D17" s="22"/>
      <c r="E17" s="22"/>
      <c r="F17" s="17"/>
    </row>
    <row r="18" spans="2:8" s="19" customFormat="1" ht="12.75" customHeight="1">
      <c r="B18" s="18"/>
      <c r="C18" s="21"/>
      <c r="D18" s="22"/>
      <c r="E18" s="22"/>
    </row>
    <row r="19" spans="2:8" s="19" customFormat="1" ht="12.75" customHeight="1">
      <c r="B19" s="18"/>
      <c r="C19" s="21"/>
      <c r="D19" s="22"/>
      <c r="E19" s="22"/>
    </row>
    <row r="20" spans="2:8" s="19" customFormat="1" ht="12.75" customHeight="1">
      <c r="B20" s="18"/>
      <c r="C20" s="21"/>
      <c r="D20" s="22"/>
      <c r="E20" s="22"/>
    </row>
    <row r="21" spans="2:8" s="19" customFormat="1" ht="12.75" customHeight="1">
      <c r="B21" s="18"/>
      <c r="C21" s="21"/>
      <c r="D21" s="22"/>
      <c r="E21" s="22"/>
    </row>
    <row r="22" spans="2:8" ht="15" customHeight="1"/>
    <row r="23" spans="2:8">
      <c r="C23" s="40"/>
      <c r="D23" s="59"/>
      <c r="F23" s="33"/>
      <c r="G23" s="33"/>
      <c r="H23" s="33"/>
    </row>
    <row r="24" spans="2:8">
      <c r="E24" s="59"/>
    </row>
    <row r="25" spans="2:8">
      <c r="E25" s="59" t="s">
        <v>13</v>
      </c>
    </row>
    <row r="28" spans="2:8">
      <c r="B28" s="61"/>
      <c r="C28" s="61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>
    <pageSetUpPr autoPageBreaks="0"/>
  </sheetPr>
  <dimension ref="B1:F19"/>
  <sheetViews>
    <sheetView showGridLines="0" showRowColHeaders="0" tabSelected="1" zoomScale="115" zoomScaleNormal="115" workbookViewId="0">
      <selection activeCell="K10" sqref="K10"/>
    </sheetView>
  </sheetViews>
  <sheetFormatPr baseColWidth="10" defaultColWidth="11.42578125" defaultRowHeight="12.75"/>
  <cols>
    <col min="1" max="1" width="2.7109375" style="44" customWidth="1"/>
    <col min="2" max="2" width="23.7109375" style="44" customWidth="1"/>
    <col min="3" max="3" width="37.28515625" style="44" customWidth="1"/>
    <col min="4" max="5" width="16.28515625" style="44" customWidth="1"/>
    <col min="6" max="16384" width="11.42578125" style="44"/>
  </cols>
  <sheetData>
    <row r="1" spans="2:6" ht="0.75" customHeight="1"/>
    <row r="2" spans="2:6" ht="21" customHeight="1">
      <c r="E2" s="1" t="s">
        <v>14</v>
      </c>
    </row>
    <row r="3" spans="2:6">
      <c r="E3" s="42" t="str">
        <f>'T1'!K3</f>
        <v>Julio 2023</v>
      </c>
    </row>
    <row r="4" spans="2:6" ht="20.25" customHeight="1">
      <c r="B4" s="43" t="s">
        <v>11</v>
      </c>
    </row>
    <row r="6" spans="2:6">
      <c r="C6" s="45"/>
      <c r="D6" s="45"/>
      <c r="E6" s="45"/>
    </row>
    <row r="7" spans="2:6" ht="12.75" customHeight="1">
      <c r="B7" s="90" t="s">
        <v>27</v>
      </c>
      <c r="C7" s="63"/>
      <c r="D7" s="78" t="str">
        <f>'Data 1'!B16</f>
        <v>Julio 2023</v>
      </c>
      <c r="E7" s="64" t="s">
        <v>15</v>
      </c>
    </row>
    <row r="8" spans="2:6" ht="12.75" customHeight="1">
      <c r="B8" s="90"/>
      <c r="C8" s="58" t="s">
        <v>24</v>
      </c>
      <c r="D8" s="58"/>
      <c r="E8" s="58"/>
    </row>
    <row r="9" spans="2:6" ht="12.75" customHeight="1">
      <c r="B9" s="90"/>
      <c r="C9" s="50" t="s">
        <v>16</v>
      </c>
      <c r="D9" s="51">
        <f>'Data 1'!M16</f>
        <v>0.24</v>
      </c>
      <c r="E9" s="51">
        <f>'Data 1'!P16</f>
        <v>124.65</v>
      </c>
      <c r="F9" s="46"/>
    </row>
    <row r="10" spans="2:6" ht="12.75" customHeight="1">
      <c r="B10" s="62"/>
      <c r="C10" s="52" t="s">
        <v>17</v>
      </c>
      <c r="D10" s="53">
        <f>'Data 1'!G16</f>
        <v>5.0000000000000001E-4</v>
      </c>
      <c r="E10" s="53">
        <f>'Data 1'!J16</f>
        <v>0.28399999999999997</v>
      </c>
      <c r="F10" s="47"/>
    </row>
    <row r="11" spans="2:6" ht="12.75" customHeight="1">
      <c r="C11" s="58" t="s">
        <v>1</v>
      </c>
      <c r="D11" s="58"/>
      <c r="E11" s="58"/>
    </row>
    <row r="12" spans="2:6" ht="12.75" customHeight="1">
      <c r="C12" s="54" t="s">
        <v>16</v>
      </c>
      <c r="D12" s="55">
        <f>'Data 1'!N16</f>
        <v>0</v>
      </c>
      <c r="E12" s="55">
        <f>'Data 1'!Q16</f>
        <v>8.7899999999999991</v>
      </c>
    </row>
    <row r="13" spans="2:6" ht="12.75" customHeight="1">
      <c r="C13" s="56" t="s">
        <v>23</v>
      </c>
      <c r="D13" s="57">
        <f>'Data 1'!H16</f>
        <v>0</v>
      </c>
      <c r="E13" s="57">
        <f>'Data 1'!K16</f>
        <v>0.77900000000000003</v>
      </c>
      <c r="F13" s="47"/>
    </row>
    <row r="14" spans="2:6" ht="12.75" customHeight="1">
      <c r="C14" s="58" t="s">
        <v>2</v>
      </c>
      <c r="D14" s="58"/>
      <c r="E14" s="58"/>
      <c r="F14" s="47"/>
    </row>
    <row r="15" spans="2:6" ht="12.75" customHeight="1">
      <c r="C15" s="54" t="s">
        <v>16</v>
      </c>
      <c r="D15" s="55">
        <f>'Data 1'!O16</f>
        <v>0</v>
      </c>
      <c r="E15" s="55">
        <f>'Data 1'!R16</f>
        <v>12.7</v>
      </c>
    </row>
    <row r="16" spans="2:6" ht="12.75" customHeight="1">
      <c r="C16" s="56" t="s">
        <v>23</v>
      </c>
      <c r="D16" s="57">
        <f>'Data 1'!I16</f>
        <v>0</v>
      </c>
      <c r="E16" s="57">
        <f>'Data 1'!L16</f>
        <v>0.78400000000000003</v>
      </c>
    </row>
    <row r="17" spans="3:5" ht="27.75" customHeight="1">
      <c r="C17" s="93" t="s">
        <v>18</v>
      </c>
      <c r="D17" s="93"/>
      <c r="E17" s="93"/>
    </row>
    <row r="18" spans="3:5" ht="12.75" customHeight="1">
      <c r="C18" s="93"/>
      <c r="D18" s="93"/>
      <c r="E18" s="93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>
    <pageSetUpPr autoPageBreaks="0"/>
  </sheetPr>
  <dimension ref="A1:R16"/>
  <sheetViews>
    <sheetView showOutlineSymbols="0" zoomScaleNormal="100" workbookViewId="0">
      <selection activeCell="H31" sqref="H31:I31"/>
    </sheetView>
  </sheetViews>
  <sheetFormatPr baseColWidth="10" defaultColWidth="2.85546875" defaultRowHeight="12.75"/>
  <cols>
    <col min="1" max="1" width="2.5703125" style="32" bestFit="1" customWidth="1"/>
    <col min="2" max="2" width="12.5703125" style="32" bestFit="1" customWidth="1"/>
    <col min="3" max="3" width="14.5703125" style="32" bestFit="1" customWidth="1"/>
    <col min="4" max="4" width="8.7109375" style="32" bestFit="1" customWidth="1"/>
    <col min="5" max="6" width="7.85546875" style="32" bestFit="1" customWidth="1"/>
    <col min="7" max="7" width="8.7109375" style="32" bestFit="1" customWidth="1"/>
    <col min="8" max="9" width="7.85546875" style="32" bestFit="1" customWidth="1"/>
    <col min="10" max="10" width="8.7109375" style="32" bestFit="1" customWidth="1"/>
    <col min="11" max="12" width="7.85546875" style="32" bestFit="1" customWidth="1"/>
    <col min="13" max="13" width="8.7109375" style="32" bestFit="1" customWidth="1"/>
    <col min="14" max="15" width="7.85546875" style="32" bestFit="1" customWidth="1"/>
    <col min="16" max="16" width="8.7109375" style="32" bestFit="1" customWidth="1"/>
    <col min="17" max="18" width="7.85546875" style="32" bestFit="1" customWidth="1"/>
    <col min="19" max="16384" width="2.85546875" style="32"/>
  </cols>
  <sheetData>
    <row r="1" spans="1:18">
      <c r="A1"/>
      <c r="B1" s="80"/>
      <c r="C1" s="80" t="s">
        <v>33</v>
      </c>
      <c r="D1" s="94" t="s">
        <v>38</v>
      </c>
      <c r="E1" s="95"/>
      <c r="F1" s="96"/>
      <c r="G1" s="94" t="s">
        <v>39</v>
      </c>
      <c r="H1" s="95"/>
      <c r="I1" s="96"/>
      <c r="J1" s="94" t="s">
        <v>32</v>
      </c>
      <c r="K1" s="95"/>
      <c r="L1" s="96"/>
      <c r="M1" s="94" t="s">
        <v>40</v>
      </c>
      <c r="N1" s="95"/>
      <c r="O1" s="96"/>
      <c r="P1" s="94" t="s">
        <v>31</v>
      </c>
      <c r="Q1" s="95"/>
      <c r="R1" s="95"/>
    </row>
    <row r="2" spans="1:18">
      <c r="A2"/>
      <c r="B2" s="80"/>
      <c r="C2" s="80" t="s">
        <v>35</v>
      </c>
      <c r="D2" s="87" t="s">
        <v>5</v>
      </c>
      <c r="E2" s="87" t="s">
        <v>1</v>
      </c>
      <c r="F2" s="87" t="s">
        <v>2</v>
      </c>
      <c r="G2" s="87" t="s">
        <v>5</v>
      </c>
      <c r="H2" s="87" t="s">
        <v>1</v>
      </c>
      <c r="I2" s="87" t="s">
        <v>2</v>
      </c>
      <c r="J2" s="87" t="s">
        <v>5</v>
      </c>
      <c r="K2" s="87" t="s">
        <v>1</v>
      </c>
      <c r="L2" s="87" t="s">
        <v>2</v>
      </c>
      <c r="M2" s="87" t="s">
        <v>5</v>
      </c>
      <c r="N2" s="87" t="s">
        <v>1</v>
      </c>
      <c r="O2" s="87" t="s">
        <v>2</v>
      </c>
      <c r="P2" s="87" t="s">
        <v>5</v>
      </c>
      <c r="Q2" s="87" t="s">
        <v>1</v>
      </c>
      <c r="R2" s="87" t="s">
        <v>2</v>
      </c>
    </row>
    <row r="3" spans="1:18">
      <c r="A3"/>
      <c r="B3" s="80" t="s">
        <v>34</v>
      </c>
      <c r="C3" s="80" t="s">
        <v>36</v>
      </c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>
      <c r="A4" s="79" t="str">
        <f>MID(B4,1,1)</f>
        <v>J</v>
      </c>
      <c r="B4" s="82" t="s">
        <v>41</v>
      </c>
      <c r="C4" s="82" t="s">
        <v>37</v>
      </c>
      <c r="D4" s="84">
        <v>97.93</v>
      </c>
      <c r="E4" s="84">
        <v>99.69</v>
      </c>
      <c r="F4" s="84">
        <v>97.98</v>
      </c>
      <c r="G4" s="85">
        <v>4.9369999999999997E-2</v>
      </c>
      <c r="H4" s="85">
        <v>0</v>
      </c>
      <c r="I4" s="85">
        <v>0</v>
      </c>
      <c r="J4" s="85">
        <v>0.16500000000000001</v>
      </c>
      <c r="K4" s="85">
        <v>0.52100000000000002</v>
      </c>
      <c r="L4" s="85">
        <v>17.626999999999999</v>
      </c>
      <c r="M4" s="86">
        <v>24.47</v>
      </c>
      <c r="N4" s="86">
        <v>0</v>
      </c>
      <c r="O4" s="86">
        <v>0</v>
      </c>
      <c r="P4" s="86">
        <v>75.819999999999993</v>
      </c>
      <c r="Q4" s="86">
        <v>5.96</v>
      </c>
      <c r="R4" s="86">
        <v>282.66000000000003</v>
      </c>
    </row>
    <row r="5" spans="1:18">
      <c r="A5" s="79" t="str">
        <f t="shared" ref="A5:A16" si="0">MID(B5,1,1)</f>
        <v>A</v>
      </c>
      <c r="B5" s="82" t="s">
        <v>42</v>
      </c>
      <c r="C5" s="82" t="s">
        <v>37</v>
      </c>
      <c r="D5" s="84">
        <v>97.96</v>
      </c>
      <c r="E5" s="84">
        <v>99.96</v>
      </c>
      <c r="F5" s="84">
        <v>98.21</v>
      </c>
      <c r="G5" s="85">
        <v>0</v>
      </c>
      <c r="H5" s="85">
        <v>0</v>
      </c>
      <c r="I5" s="85">
        <v>0</v>
      </c>
      <c r="J5" s="85">
        <v>0.16500000000000001</v>
      </c>
      <c r="K5" s="85">
        <v>0.49399999999999999</v>
      </c>
      <c r="L5" s="85">
        <v>17.504999999999999</v>
      </c>
      <c r="M5" s="86">
        <v>0</v>
      </c>
      <c r="N5" s="86">
        <v>0</v>
      </c>
      <c r="O5" s="86">
        <v>0</v>
      </c>
      <c r="P5" s="86">
        <v>75.819999999999993</v>
      </c>
      <c r="Q5" s="86">
        <v>5.96</v>
      </c>
      <c r="R5" s="86">
        <v>282.66000000000003</v>
      </c>
    </row>
    <row r="6" spans="1:18">
      <c r="A6" s="79" t="str">
        <f t="shared" si="0"/>
        <v>S</v>
      </c>
      <c r="B6" s="82" t="s">
        <v>43</v>
      </c>
      <c r="C6" s="82" t="s">
        <v>37</v>
      </c>
      <c r="D6" s="84">
        <v>97.74</v>
      </c>
      <c r="E6" s="84">
        <v>99.05</v>
      </c>
      <c r="F6" s="84">
        <v>97.69</v>
      </c>
      <c r="G6" s="85">
        <v>0.12988</v>
      </c>
      <c r="H6" s="85">
        <v>7.3999999999999996E-2</v>
      </c>
      <c r="I6" s="85">
        <v>0</v>
      </c>
      <c r="J6" s="85">
        <v>0.28999999999999998</v>
      </c>
      <c r="K6" s="85">
        <v>0.56999999999999995</v>
      </c>
      <c r="L6" s="85">
        <v>17.431999999999999</v>
      </c>
      <c r="M6" s="86">
        <v>56.97</v>
      </c>
      <c r="N6" s="86">
        <v>1.02</v>
      </c>
      <c r="O6" s="86">
        <v>0</v>
      </c>
      <c r="P6" s="86">
        <v>132.79</v>
      </c>
      <c r="Q6" s="86">
        <v>6.98</v>
      </c>
      <c r="R6" s="86">
        <v>282.66000000000003</v>
      </c>
    </row>
    <row r="7" spans="1:18">
      <c r="A7" s="79" t="str">
        <f t="shared" si="0"/>
        <v>O</v>
      </c>
      <c r="B7" s="82" t="s">
        <v>44</v>
      </c>
      <c r="C7" s="82" t="s">
        <v>37</v>
      </c>
      <c r="D7" s="84">
        <v>97.24</v>
      </c>
      <c r="E7" s="84">
        <v>97.41</v>
      </c>
      <c r="F7" s="84">
        <v>97.82</v>
      </c>
      <c r="G7" s="85">
        <v>1.281E-2</v>
      </c>
      <c r="H7" s="85">
        <v>0</v>
      </c>
      <c r="I7" s="85">
        <v>4.1970000000000001</v>
      </c>
      <c r="J7" s="85">
        <v>0.30499999999999999</v>
      </c>
      <c r="K7" s="85">
        <v>0.57899999999999996</v>
      </c>
      <c r="L7" s="85">
        <v>21.641999999999999</v>
      </c>
      <c r="M7" s="86">
        <v>5.19</v>
      </c>
      <c r="N7" s="86">
        <v>0</v>
      </c>
      <c r="O7" s="86">
        <v>68.489999999999995</v>
      </c>
      <c r="P7" s="86">
        <v>137.97999999999999</v>
      </c>
      <c r="Q7" s="86">
        <v>6.98</v>
      </c>
      <c r="R7" s="86">
        <v>351.15</v>
      </c>
    </row>
    <row r="8" spans="1:18">
      <c r="A8" s="79" t="str">
        <f t="shared" si="0"/>
        <v>N</v>
      </c>
      <c r="B8" s="82" t="s">
        <v>45</v>
      </c>
      <c r="C8" s="82" t="s">
        <v>37</v>
      </c>
      <c r="D8" s="84">
        <v>97.45</v>
      </c>
      <c r="E8" s="84">
        <v>95.69</v>
      </c>
      <c r="F8" s="84">
        <v>97.78</v>
      </c>
      <c r="G8" s="85">
        <v>5.0200000000000002E-3</v>
      </c>
      <c r="H8" s="85">
        <v>0</v>
      </c>
      <c r="I8" s="85">
        <v>3.536</v>
      </c>
      <c r="J8" s="85">
        <v>0.311</v>
      </c>
      <c r="K8" s="85">
        <v>0.59499999999999997</v>
      </c>
      <c r="L8" s="85">
        <v>25.193000000000001</v>
      </c>
      <c r="M8" s="86">
        <v>2.12</v>
      </c>
      <c r="N8" s="86">
        <v>0</v>
      </c>
      <c r="O8" s="86">
        <v>58.06</v>
      </c>
      <c r="P8" s="86">
        <v>140.1</v>
      </c>
      <c r="Q8" s="86">
        <v>6.98</v>
      </c>
      <c r="R8" s="86">
        <v>409.21</v>
      </c>
    </row>
    <row r="9" spans="1:18">
      <c r="A9" s="79" t="str">
        <f t="shared" si="0"/>
        <v>D</v>
      </c>
      <c r="B9" s="82" t="s">
        <v>46</v>
      </c>
      <c r="C9" s="82" t="s">
        <v>37</v>
      </c>
      <c r="D9" s="84">
        <v>99.03</v>
      </c>
      <c r="E9" s="84">
        <v>98.14</v>
      </c>
      <c r="F9" s="84">
        <v>99.54</v>
      </c>
      <c r="G9" s="85">
        <v>0</v>
      </c>
      <c r="H9" s="85">
        <v>0</v>
      </c>
      <c r="I9" s="85">
        <v>0.32700000000000001</v>
      </c>
      <c r="J9" s="85">
        <v>0.313</v>
      </c>
      <c r="K9" s="85">
        <v>0.60699999999999998</v>
      </c>
      <c r="L9" s="85">
        <v>25.504999999999999</v>
      </c>
      <c r="M9" s="86">
        <v>0</v>
      </c>
      <c r="N9" s="86">
        <v>0</v>
      </c>
      <c r="O9" s="86">
        <v>5.36</v>
      </c>
      <c r="P9" s="86">
        <v>140.1</v>
      </c>
      <c r="Q9" s="86">
        <v>6.98</v>
      </c>
      <c r="R9" s="86">
        <v>414.57</v>
      </c>
    </row>
    <row r="10" spans="1:18">
      <c r="A10" s="79" t="str">
        <f t="shared" si="0"/>
        <v>E</v>
      </c>
      <c r="B10" s="82" t="s">
        <v>47</v>
      </c>
      <c r="C10" s="82" t="s">
        <v>37</v>
      </c>
      <c r="D10" s="84">
        <v>99.04</v>
      </c>
      <c r="E10" s="84">
        <v>98.61</v>
      </c>
      <c r="F10" s="84">
        <v>99.3</v>
      </c>
      <c r="G10" s="85">
        <v>2.0799999999999998E-3</v>
      </c>
      <c r="H10" s="85">
        <v>0</v>
      </c>
      <c r="I10" s="85">
        <v>0</v>
      </c>
      <c r="J10" s="85">
        <v>2E-3</v>
      </c>
      <c r="K10" s="85">
        <v>0</v>
      </c>
      <c r="L10" s="85">
        <v>0</v>
      </c>
      <c r="M10" s="86">
        <v>0.97</v>
      </c>
      <c r="N10" s="86">
        <v>0</v>
      </c>
      <c r="O10" s="86">
        <v>0</v>
      </c>
      <c r="P10" s="86">
        <v>0.97</v>
      </c>
      <c r="Q10" s="86">
        <v>0</v>
      </c>
      <c r="R10" s="86">
        <v>0</v>
      </c>
    </row>
    <row r="11" spans="1:18">
      <c r="A11" s="79" t="str">
        <f t="shared" si="0"/>
        <v>F</v>
      </c>
      <c r="B11" s="82" t="s">
        <v>48</v>
      </c>
      <c r="C11" s="82" t="s">
        <v>37</v>
      </c>
      <c r="D11" s="84">
        <v>97.79</v>
      </c>
      <c r="E11" s="84">
        <v>97.43</v>
      </c>
      <c r="F11" s="84">
        <v>98.2</v>
      </c>
      <c r="G11" s="85">
        <v>0.20102</v>
      </c>
      <c r="H11" s="85">
        <v>0.27200000000000002</v>
      </c>
      <c r="I11" s="85">
        <v>0.78700000000000003</v>
      </c>
      <c r="J11" s="85">
        <v>0.20599999999999999</v>
      </c>
      <c r="K11" s="85">
        <v>0.28000000000000003</v>
      </c>
      <c r="L11" s="85">
        <v>0.78800000000000003</v>
      </c>
      <c r="M11" s="86">
        <v>96.29</v>
      </c>
      <c r="N11" s="86">
        <v>2.91</v>
      </c>
      <c r="O11" s="86">
        <v>12.7</v>
      </c>
      <c r="P11" s="86">
        <v>97.26</v>
      </c>
      <c r="Q11" s="86">
        <v>2.91</v>
      </c>
      <c r="R11" s="86">
        <v>12.7</v>
      </c>
    </row>
    <row r="12" spans="1:18">
      <c r="A12" s="79" t="str">
        <f t="shared" si="0"/>
        <v>M</v>
      </c>
      <c r="B12" s="82" t="s">
        <v>49</v>
      </c>
      <c r="C12" s="82" t="s">
        <v>37</v>
      </c>
      <c r="D12" s="84">
        <v>97.89</v>
      </c>
      <c r="E12" s="84">
        <v>98.21</v>
      </c>
      <c r="F12" s="84">
        <v>97.89</v>
      </c>
      <c r="G12" s="85">
        <v>5.6800000000000002E-3</v>
      </c>
      <c r="H12" s="85">
        <v>0</v>
      </c>
      <c r="I12" s="85">
        <v>0</v>
      </c>
      <c r="J12" s="85">
        <v>0.217</v>
      </c>
      <c r="K12" s="85">
        <v>0.29099999999999998</v>
      </c>
      <c r="L12" s="85">
        <v>0.79</v>
      </c>
      <c r="M12" s="86">
        <v>2.46</v>
      </c>
      <c r="N12" s="86">
        <v>0</v>
      </c>
      <c r="O12" s="86">
        <v>0</v>
      </c>
      <c r="P12" s="86">
        <v>99.72</v>
      </c>
      <c r="Q12" s="86">
        <v>2.91</v>
      </c>
      <c r="R12" s="86">
        <v>12.7</v>
      </c>
    </row>
    <row r="13" spans="1:18">
      <c r="A13" s="79" t="str">
        <f t="shared" si="0"/>
        <v>A</v>
      </c>
      <c r="B13" s="82" t="s">
        <v>50</v>
      </c>
      <c r="C13" s="82" t="s">
        <v>37</v>
      </c>
      <c r="D13" s="84">
        <v>98.03</v>
      </c>
      <c r="E13" s="84">
        <v>97.85</v>
      </c>
      <c r="F13" s="84">
        <v>98.85</v>
      </c>
      <c r="G13" s="85">
        <v>1.5259999999999999E-2</v>
      </c>
      <c r="H13" s="85">
        <v>0.40100000000000002</v>
      </c>
      <c r="I13" s="85">
        <v>0</v>
      </c>
      <c r="J13" s="85">
        <v>0.23899999999999999</v>
      </c>
      <c r="K13" s="85">
        <v>0.67700000000000005</v>
      </c>
      <c r="L13" s="85">
        <v>0.79600000000000004</v>
      </c>
      <c r="M13" s="86">
        <v>6.02</v>
      </c>
      <c r="N13" s="86">
        <v>3.74</v>
      </c>
      <c r="O13" s="86">
        <v>0</v>
      </c>
      <c r="P13" s="86">
        <v>105.74</v>
      </c>
      <c r="Q13" s="86">
        <v>6.65</v>
      </c>
      <c r="R13" s="86">
        <v>12.7</v>
      </c>
    </row>
    <row r="14" spans="1:18">
      <c r="A14" s="79" t="str">
        <f t="shared" si="0"/>
        <v>M</v>
      </c>
      <c r="B14" s="82" t="s">
        <v>51</v>
      </c>
      <c r="C14" s="82" t="s">
        <v>37</v>
      </c>
      <c r="D14" s="84">
        <v>97.46</v>
      </c>
      <c r="E14" s="84">
        <v>95.94</v>
      </c>
      <c r="F14" s="84">
        <v>98.52</v>
      </c>
      <c r="G14" s="85">
        <v>5.9100000000000003E-3</v>
      </c>
      <c r="H14" s="85">
        <v>0</v>
      </c>
      <c r="I14" s="85">
        <v>0</v>
      </c>
      <c r="J14" s="85">
        <v>0.249</v>
      </c>
      <c r="K14" s="85">
        <v>0.67</v>
      </c>
      <c r="L14" s="85">
        <v>0.79800000000000004</v>
      </c>
      <c r="M14" s="86">
        <v>2.37</v>
      </c>
      <c r="N14" s="86">
        <v>0</v>
      </c>
      <c r="O14" s="86">
        <v>0</v>
      </c>
      <c r="P14" s="86">
        <v>108.11</v>
      </c>
      <c r="Q14" s="86">
        <v>6.65</v>
      </c>
      <c r="R14" s="86">
        <v>12.7</v>
      </c>
    </row>
    <row r="15" spans="1:18">
      <c r="A15" s="79" t="str">
        <f t="shared" si="0"/>
        <v>J</v>
      </c>
      <c r="B15" s="82" t="s">
        <v>52</v>
      </c>
      <c r="C15" s="82" t="s">
        <v>37</v>
      </c>
      <c r="D15" s="84">
        <v>97.77</v>
      </c>
      <c r="E15" s="84">
        <v>98.39</v>
      </c>
      <c r="F15" s="84">
        <v>98.93</v>
      </c>
      <c r="G15" s="85">
        <v>3.8129999999999997E-2</v>
      </c>
      <c r="H15" s="85">
        <v>0.17</v>
      </c>
      <c r="I15" s="85">
        <v>0</v>
      </c>
      <c r="J15" s="85">
        <v>0.28699999999999998</v>
      </c>
      <c r="K15" s="85">
        <v>0.84799999999999998</v>
      </c>
      <c r="L15" s="85">
        <v>0.79400000000000004</v>
      </c>
      <c r="M15" s="86">
        <v>16.3</v>
      </c>
      <c r="N15" s="86">
        <v>2.14</v>
      </c>
      <c r="O15" s="86">
        <v>0</v>
      </c>
      <c r="P15" s="86">
        <v>124.41</v>
      </c>
      <c r="Q15" s="86">
        <v>8.7899999999999991</v>
      </c>
      <c r="R15" s="86">
        <v>12.7</v>
      </c>
    </row>
    <row r="16" spans="1:18">
      <c r="A16" s="79" t="str">
        <f t="shared" si="0"/>
        <v>J</v>
      </c>
      <c r="B16" s="82" t="s">
        <v>55</v>
      </c>
      <c r="C16" s="82" t="s">
        <v>37</v>
      </c>
      <c r="D16" s="84">
        <v>97.71</v>
      </c>
      <c r="E16" s="84">
        <v>98.65</v>
      </c>
      <c r="F16" s="84">
        <v>97.63</v>
      </c>
      <c r="G16" s="85">
        <v>5.0000000000000001E-4</v>
      </c>
      <c r="H16" s="85">
        <v>0</v>
      </c>
      <c r="I16" s="85">
        <v>0</v>
      </c>
      <c r="J16" s="85">
        <v>0.28399999999999997</v>
      </c>
      <c r="K16" s="85">
        <v>0.77900000000000003</v>
      </c>
      <c r="L16" s="85">
        <v>0.78400000000000003</v>
      </c>
      <c r="M16" s="86">
        <v>0.24</v>
      </c>
      <c r="N16" s="86">
        <v>0</v>
      </c>
      <c r="O16" s="86">
        <v>0</v>
      </c>
      <c r="P16" s="86">
        <v>124.65</v>
      </c>
      <c r="Q16" s="86">
        <v>8.7899999999999991</v>
      </c>
      <c r="R16" s="86">
        <v>12.7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83" t="s">
        <v>56</v>
      </c>
    </row>
    <row r="2" spans="1:2">
      <c r="A2" t="s">
        <v>57</v>
      </c>
    </row>
    <row r="3" spans="1:2">
      <c r="A3" t="s">
        <v>54</v>
      </c>
    </row>
    <row r="4" spans="1:2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6</vt:i4>
      </vt:variant>
    </vt:vector>
  </HeadingPairs>
  <TitlesOfParts>
    <vt:vector size="11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  <vt:lpstr>Indice!XXXX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cp:lastPrinted>2015-06-12T06:47:27Z</cp:lastPrinted>
  <dcterms:created xsi:type="dcterms:W3CDTF">2000-10-16T14:29:50Z</dcterms:created>
  <dcterms:modified xsi:type="dcterms:W3CDTF">2023-08-16T08:31:07Z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