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L\INF_ELABORADA\"/>
    </mc:Choice>
  </mc:AlternateContent>
  <xr:revisionPtr revIDLastSave="0" documentId="13_ncr:1_{6B86F20C-6DA8-4E89-B8A5-2BBEAC1248F4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'Data 1'!$B$1:$R$16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/>
  <c r="E3" i="110"/>
  <c r="E10" i="110"/>
  <c r="E9" i="110"/>
  <c r="E8" i="110"/>
  <c r="K17" i="82" l="1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<sst xmlns="http://schemas.openxmlformats.org/spreadsheetml/2006/main" count="102" uniqueCount="58">
  <si>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</si>
  <si>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</si>
  <si>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</si>
  <si>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</si>
  <si>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</si>
  <si>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</si>
  <si>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</si>
  <si>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</si>
  <si>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</si>
  <si>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</si>
  <si>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</si>
  <si>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</si>
  <si>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</si>
  <si>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</si>
  <si>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</si>
  <si>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</si>
  <si>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</si>
  <si>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</si>
  <si>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</si>
  <si>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</si>
  <si>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</si>
  <si>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</si>
  <si>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</si>
  <si>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</si>
  <si>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</si>
  <si>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</si>
  <si>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</si>
  <si>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</si>
  <si>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</si>
  <si>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</si>
  <si>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</si>
  <si>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</si>
  <si>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</si>
  <si>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</si>
  <si>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</si>
  <si>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</si>
  <si>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</si>
  <si>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</si>
  <si>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</si>
  <si>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</si>
  <si>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</si>
  <si>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</si>
  <si>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</si>
  <si>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</si>
  <si>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</si>
  <si>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</si>
  <si>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</si>
  <si>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</si>
  <si>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</si>
  <si>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</si>
  <si>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</si>
  <si>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</si>
  <si>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</si>
  <si>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ut="07/11/2022 10:48:15" si="2.0000000114bbd8ee95dd39591240297e77264b0a64e889a946878215d2bd3e15ba23cb71db07f1a07932d3602851962a9b8ae1f423f1711805240fa6bfe83b83e318c7627d27149c0054ec1bbb9e283f28b60b6a2525dbbcd9a78a2fad09eab7c4cc2956bb8da00f7c95d5031142a4835721caed307fd93bb55f463511a17293f8376712d3db8d981071fa2c1f8dcd794eb331f1439a42f6313aa72adb4d423a81d9.p.3082.0.1.Europe/Madrid.upriv*_1*_pidn2*_47*_session*-lat*_1.000000019b5dcae69831cd6eb63565bf91b27a49b5ee3e723dd10475dfe72f1d623ab2bc89093788a9a181f6f8697ea7abfcd32acdae239b.000000019157887031d3ac2fbe617a3fe5a83240b5ee3e7234b255784529f3dd99993ef26b26768d351683eb3d2b9133be99227782e7fa4d.0.1.1.BDEbi.D066E1C611E6257C10D00080EF253B44.0-3082.1.1_-0.1.0_-3082.1.1_5.5.0.*0.000000012a95ed0d38726296957a06065c8e2b13c911585aef93e64cb4abd91759e2f8f046377728.0.23.11*.2*.0400*.31152J.e.00000001cca99938a65e0f182459d1a5b172b91bc911585afae8d147fed630736a1f79b5d15a1359.0.10*.131*.122*.122.0.0" msgID="F4F8324F11ED0106310D0080EFE5FABB"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nrr="2583" nrc="730"&gt;&lt;pg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</si>
  <si>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ut="07/11/2022 10:48:43" si="2.0000000114bbd8ee95dd39591240297e77264b0a64e889a946878215d2bd3e15ba23cb71db07f1a07932d3602851962a9b8ae1f423f1711805240fa6bfe83b83e318c7627d27149c0054ec1bbb9e283f28b60b6a2525dbbcd9a78a2fad09eab7c4cc2956bb8da00f7c95d5031142a4835721caed307fd93bb55f463511a17293f8376712d3db8d981071fa2c1f8dcd794eb331f1439a42f6313aa72adb4d423a81d9.p.3082.0.1.Europe/Madrid.upriv*_1*_pidn2*_47*_session*-lat*_1.000000019b5dcae69831cd6eb63565bf91b27a49b5ee3e723dd10475dfe72f1d623ab2bc89093788a9a181f6f8697ea7abfcd32acdae239b.000000019157887031d3ac2fbe617a3fe5a83240b5ee3e7234b255784529f3dd99993ef26b26768d351683eb3d2b9133be99227782e7fa4d.0.1.1.BDEbi.D066E1C611E6257C10D00080EF253B44.0-3082.1.1_-0.1.0_-3082.1.1_5.5.0.*0.000000012a95ed0d38726296957a06065c8e2b13c911585aef93e64cb4abd91759e2f8f046377728.0.23.11*.2*.0400*.31152J.e.00000001cca99938a65e0f182459d1a5b172b91bc911585afae8d147fed630736a1f79b5d15a1359.0.10*.131*.122*.122.0.0" msgID="05C6877511ED0107310D0080EF55DABC"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nrr="2577" nrc="730"&gt;&lt;pg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</si>
  <si>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Julio 2022</t>
  </si>
  <si>
    <t>a9c74e384a254925ba811699acbc78db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</si>
  <si>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ut="08/16/2022 06:17:21" si="2.000000010c60977edf43d3a1629e4e5eafb6e5bd71618d3ed5629f5d983693b360f8829f49a3f2e72faff53048dadcd5c732371989caf7925abddc0e22e9ae6b505aadf65276089655be32d70f0e141cf7ee4c67a4e0588c39b3d632cc548ae5760c32f472b15244b7b140ef761da5df4af029a62f94b31a2370106487de79c078d5bc3eb4934fe4899b391fb30fb635b770a71c33c425ee6ce098b73f9da37a49aa.p.3082.0.1.Europe/Madrid.upriv*_1*_pidn2*_34*_session*-lat*_1.0000000108ea52da32bf4736c7630b84a889d781b5ee3e72ba19dbe8022f83a4c79b6046b8f2476db8511216db873f55ae350ea4eac0bdd6.00000001349a894db59b6a048f4d73072f9d6703b5ee3e72c236a0a334d1e2cc3bf6c4b21e3d35a56162fe402f12a0564190dc9abc1bb7dd.0.1.1.BDEbi.D066E1C611E6257C10D00080EF253B44.0-3082.1.1_-0.1.0_-3082.1.1_5.5.0.*0.0000000181a2f6d3fbc5b1bea19057d9f2d775fec911585ad74c63c6503461746e7f3f9318256a51.0.23.11*.2*.0400*.31152J.e.00000001c22e87a62f2004d26b8ddff5d2d7b9e4c911585aa5c729506ddd764435e64817669eb766.0.10*.131*.122*.122.0.0" msgID="085B51D311ED1D2BCD200080EF057D39"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nrr="857" nrc="1065"&gt;&lt;pg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</si>
</sst>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98.99</c:v>
                </c:pt>
                <c:pt idx="1">
                  <c:v>98.84</c:v>
                </c:pt>
                <c:pt idx="2">
                  <c:v>97.74</c:v>
                </c:pt>
                <c:pt idx="3">
                  <c:v>98.42</c:v>
                </c:pt>
                <c:pt idx="4">
                  <c:v>97.67</c:v>
                </c:pt>
                <c:pt idx="5">
                  <c:v>98.57</c:v>
                </c:pt>
                <c:pt idx="6">
                  <c:v>99.28</c:v>
                </c:pt>
                <c:pt idx="7">
                  <c:v>98.97</c:v>
                </c:pt>
                <c:pt idx="8">
                  <c:v>98.7</c:v>
                </c:pt>
                <c:pt idx="9">
                  <c:v>98.19</c:v>
                </c:pt>
                <c:pt idx="10">
                  <c:v>97.73</c:v>
                </c:pt>
                <c:pt idx="11">
                  <c:v>97.58</c:v>
                </c:pt>
                <c:pt idx="12">
                  <c:v>97.99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99.85</c:v>
                </c:pt>
                <c:pt idx="1">
                  <c:v>99.99</c:v>
                </c:pt>
                <c:pt idx="2">
                  <c:v>99.12</c:v>
                </c:pt>
                <c:pt idx="3">
                  <c:v>97.95</c:v>
                </c:pt>
                <c:pt idx="4">
                  <c:v>96.21</c:v>
                </c:pt>
                <c:pt idx="5">
                  <c:v>99.11</c:v>
                </c:pt>
                <c:pt idx="6">
                  <c:v>99.6</c:v>
                </c:pt>
                <c:pt idx="7">
                  <c:v>98.02</c:v>
                </c:pt>
                <c:pt idx="8">
                  <c:v>98.51</c:v>
                </c:pt>
                <c:pt idx="9">
                  <c:v>99.11</c:v>
                </c:pt>
                <c:pt idx="10">
                  <c:v>97.8</c:v>
                </c:pt>
                <c:pt idx="11">
                  <c:v>99.12</c:v>
                </c:pt>
                <c:pt idx="12">
                  <c:v>99.69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47674804971886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99.65</c:v>
                </c:pt>
                <c:pt idx="1">
                  <c:v>99.61</c:v>
                </c:pt>
                <c:pt idx="2">
                  <c:v>98.67</c:v>
                </c:pt>
                <c:pt idx="3">
                  <c:v>97.68</c:v>
                </c:pt>
                <c:pt idx="4">
                  <c:v>98.58</c:v>
                </c:pt>
                <c:pt idx="5">
                  <c:v>99.35</c:v>
                </c:pt>
                <c:pt idx="6">
                  <c:v>99.01</c:v>
                </c:pt>
                <c:pt idx="7">
                  <c:v>98.97</c:v>
                </c:pt>
                <c:pt idx="8">
                  <c:v>99.28</c:v>
                </c:pt>
                <c:pt idx="9">
                  <c:v>99.25</c:v>
                </c:pt>
                <c:pt idx="10">
                  <c:v>99.46</c:v>
                </c:pt>
                <c:pt idx="11">
                  <c:v>99.56</c:v>
                </c:pt>
                <c:pt idx="12">
                  <c:v>99.21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Julio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C15" sqref="C1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Julio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1595.1420000000001</v>
      </c>
      <c r="K9" s="39">
        <f>SUM(F9,H9:J9)</f>
        <v>44785.793709999998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46.882999999999996</v>
      </c>
      <c r="K11" s="41">
        <f>SUM(F11,H11:J11)</f>
        <v>893.42100000000005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1597</v>
      </c>
      <c r="G13" s="43"/>
      <c r="H13" s="43">
        <v>3293</v>
      </c>
      <c r="I13" s="43">
        <v>699</v>
      </c>
      <c r="J13" s="43">
        <v>655</v>
      </c>
      <c r="K13" s="43">
        <f>SUM(F13:J13)</f>
        <v>6244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22</v>
      </c>
      <c r="J17" s="55">
        <v>5</v>
      </c>
      <c r="K17" s="55">
        <f>SUM(F17:J17)</f>
        <v>149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21" sqref="F21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Julio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30" sqref="H30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Julio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Julio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20.05</v>
      </c>
      <c r="E9" s="57">
        <f>'Data 1'!P16</f>
        <v>71.13</v>
      </c>
      <c r="F9" s="50"/>
    </row>
    <row r="10" spans="2:6" ht="12.75" customHeight="1">
      <c r="B10" s="68"/>
      <c r="C10" s="58" t="s">
        <v>17</v>
      </c>
      <c r="D10" s="59">
        <f>'Data 1'!G16</f>
        <v>4.061E-2</v>
      </c>
      <c r="E10" s="59">
        <f>'Data 1'!J16</f>
        <v>0.155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5.6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0.48899999999999999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282.64999999999998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17.584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AK42" sqref="AK42"/>
    </sheetView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J</v>
      </c>
      <c r="B4" s="89" t="s">
        <v>41</v>
      </c>
      <c r="C4" s="89" t="s">
        <v>37</v>
      </c>
      <c r="D4" s="90">
        <v>98.99</v>
      </c>
      <c r="E4" s="90">
        <v>99.85</v>
      </c>
      <c r="F4" s="90">
        <v>99.65</v>
      </c>
      <c r="G4" s="91">
        <v>1.7600000000000001E-3</v>
      </c>
      <c r="H4" s="91">
        <v>0</v>
      </c>
      <c r="I4" s="91">
        <v>0</v>
      </c>
      <c r="J4" s="91">
        <v>0.27300000000000002</v>
      </c>
      <c r="K4" s="91">
        <v>7.2999999999999995E-2</v>
      </c>
      <c r="L4" s="91">
        <v>0.57699999999999996</v>
      </c>
      <c r="M4" s="92">
        <v>0.85</v>
      </c>
      <c r="N4" s="92">
        <v>0</v>
      </c>
      <c r="O4" s="92">
        <v>0</v>
      </c>
      <c r="P4" s="92">
        <v>126.97</v>
      </c>
      <c r="Q4" s="92">
        <v>0.73</v>
      </c>
      <c r="R4" s="92">
        <v>8.41</v>
      </c>
    </row>
    <row r="5" spans="1:18">
      <c r="A5" s="86" t="str">
        <f t="shared" ref="A5:A16" si="0">MID(B5,1,1)</f>
        <v>A</v>
      </c>
      <c r="B5" s="89" t="s">
        <v>42</v>
      </c>
      <c r="C5" s="89" t="s">
        <v>37</v>
      </c>
      <c r="D5" s="90">
        <v>98.84</v>
      </c>
      <c r="E5" s="90">
        <v>99.99</v>
      </c>
      <c r="F5" s="90">
        <v>99.61</v>
      </c>
      <c r="G5" s="91">
        <v>2.2799999999999999E-3</v>
      </c>
      <c r="H5" s="91">
        <v>0</v>
      </c>
      <c r="I5" s="91">
        <v>0</v>
      </c>
      <c r="J5" s="91">
        <v>0.27500000000000002</v>
      </c>
      <c r="K5" s="91">
        <v>6.9000000000000006E-2</v>
      </c>
      <c r="L5" s="91">
        <v>0.56899999999999995</v>
      </c>
      <c r="M5" s="92">
        <v>1.05</v>
      </c>
      <c r="N5" s="92">
        <v>0</v>
      </c>
      <c r="O5" s="92">
        <v>0</v>
      </c>
      <c r="P5" s="92">
        <v>128.02000000000001</v>
      </c>
      <c r="Q5" s="92">
        <v>0.73</v>
      </c>
      <c r="R5" s="92">
        <v>8.41</v>
      </c>
    </row>
    <row r="6" spans="1:18">
      <c r="A6" s="86" t="str">
        <f t="shared" si="0"/>
        <v>S</v>
      </c>
      <c r="B6" s="89" t="s">
        <v>43</v>
      </c>
      <c r="C6" s="89" t="s">
        <v>37</v>
      </c>
      <c r="D6" s="90">
        <v>97.74</v>
      </c>
      <c r="E6" s="90">
        <v>99.12</v>
      </c>
      <c r="F6" s="90">
        <v>98.67</v>
      </c>
      <c r="G6" s="91">
        <v>8.77E-2</v>
      </c>
      <c r="H6" s="91">
        <v>0</v>
      </c>
      <c r="I6" s="91">
        <v>1.1519999999999999</v>
      </c>
      <c r="J6" s="91">
        <v>0.36199999999999999</v>
      </c>
      <c r="K6" s="91">
        <v>6.8000000000000005E-2</v>
      </c>
      <c r="L6" s="91">
        <v>1.845</v>
      </c>
      <c r="M6" s="92">
        <v>39.880000000000003</v>
      </c>
      <c r="N6" s="92">
        <v>0</v>
      </c>
      <c r="O6" s="92">
        <v>19.27</v>
      </c>
      <c r="P6" s="92">
        <v>167.9</v>
      </c>
      <c r="Q6" s="92">
        <v>0.73</v>
      </c>
      <c r="R6" s="92">
        <v>27.68</v>
      </c>
    </row>
    <row r="7" spans="1:18">
      <c r="A7" s="86" t="str">
        <f t="shared" si="0"/>
        <v>O</v>
      </c>
      <c r="B7" s="89" t="s">
        <v>44</v>
      </c>
      <c r="C7" s="89" t="s">
        <v>37</v>
      </c>
      <c r="D7" s="90">
        <v>98.42</v>
      </c>
      <c r="E7" s="90">
        <v>97.95</v>
      </c>
      <c r="F7" s="90">
        <v>97.68</v>
      </c>
      <c r="G7" s="91">
        <v>5.2500000000000003E-3</v>
      </c>
      <c r="H7" s="91">
        <v>0</v>
      </c>
      <c r="I7" s="91">
        <v>0.248</v>
      </c>
      <c r="J7" s="91">
        <v>0.37</v>
      </c>
      <c r="K7" s="91">
        <v>6.8000000000000005E-2</v>
      </c>
      <c r="L7" s="91">
        <v>2.0960000000000001</v>
      </c>
      <c r="M7" s="92">
        <v>2.23</v>
      </c>
      <c r="N7" s="92">
        <v>0</v>
      </c>
      <c r="O7" s="92">
        <v>4.08</v>
      </c>
      <c r="P7" s="92">
        <v>170.13</v>
      </c>
      <c r="Q7" s="92">
        <v>0.73</v>
      </c>
      <c r="R7" s="92">
        <v>31.76</v>
      </c>
    </row>
    <row r="8" spans="1:18">
      <c r="A8" s="86" t="str">
        <f t="shared" si="0"/>
        <v>N</v>
      </c>
      <c r="B8" s="89" t="s">
        <v>45</v>
      </c>
      <c r="C8" s="89" t="s">
        <v>37</v>
      </c>
      <c r="D8" s="90">
        <v>97.67</v>
      </c>
      <c r="E8" s="90">
        <v>96.21</v>
      </c>
      <c r="F8" s="90">
        <v>98.58</v>
      </c>
      <c r="G8" s="91">
        <v>9.1E-4</v>
      </c>
      <c r="H8" s="91">
        <v>0</v>
      </c>
      <c r="I8" s="91">
        <v>4.7E-2</v>
      </c>
      <c r="J8" s="91">
        <v>0.37</v>
      </c>
      <c r="K8" s="91">
        <v>6.9000000000000006E-2</v>
      </c>
      <c r="L8" s="91">
        <v>2.1309999999999998</v>
      </c>
      <c r="M8" s="92">
        <v>0.43</v>
      </c>
      <c r="N8" s="92">
        <v>0</v>
      </c>
      <c r="O8" s="92">
        <v>0.78</v>
      </c>
      <c r="P8" s="92">
        <v>170.56</v>
      </c>
      <c r="Q8" s="92">
        <v>0.73</v>
      </c>
      <c r="R8" s="92">
        <v>32.54</v>
      </c>
    </row>
    <row r="9" spans="1:18">
      <c r="A9" s="86" t="str">
        <f t="shared" si="0"/>
        <v>D</v>
      </c>
      <c r="B9" s="89" t="s">
        <v>46</v>
      </c>
      <c r="C9" s="89" t="s">
        <v>37</v>
      </c>
      <c r="D9" s="90">
        <v>98.57</v>
      </c>
      <c r="E9" s="90">
        <v>99.11</v>
      </c>
      <c r="F9" s="90">
        <v>99.35</v>
      </c>
      <c r="G9" s="91">
        <v>3.703E-2</v>
      </c>
      <c r="H9" s="91">
        <v>0</v>
      </c>
      <c r="I9" s="91">
        <v>0</v>
      </c>
      <c r="J9" s="91">
        <v>0.40699999999999997</v>
      </c>
      <c r="K9" s="91">
        <v>6.9000000000000006E-2</v>
      </c>
      <c r="L9" s="91">
        <v>2.33</v>
      </c>
      <c r="M9" s="92">
        <v>17.29</v>
      </c>
      <c r="N9" s="92">
        <v>0</v>
      </c>
      <c r="O9" s="92">
        <v>0</v>
      </c>
      <c r="P9" s="92">
        <v>187.85</v>
      </c>
      <c r="Q9" s="92">
        <v>0.73</v>
      </c>
      <c r="R9" s="92">
        <v>32.54</v>
      </c>
    </row>
    <row r="10" spans="1:18">
      <c r="A10" s="86" t="str">
        <f t="shared" si="0"/>
        <v>E</v>
      </c>
      <c r="B10" s="89" t="s">
        <v>47</v>
      </c>
      <c r="C10" s="89" t="s">
        <v>37</v>
      </c>
      <c r="D10" s="90">
        <v>99.28</v>
      </c>
      <c r="E10" s="90">
        <v>99.6</v>
      </c>
      <c r="F10" s="90">
        <v>99.01</v>
      </c>
      <c r="G10" s="91">
        <v>4.8090000000000001E-2</v>
      </c>
      <c r="H10" s="91">
        <v>0.442</v>
      </c>
      <c r="I10" s="91">
        <v>0</v>
      </c>
      <c r="J10" s="91">
        <v>4.8000000000000001E-2</v>
      </c>
      <c r="K10" s="91">
        <v>0.442</v>
      </c>
      <c r="L10" s="91">
        <v>0</v>
      </c>
      <c r="M10" s="92">
        <v>23.14</v>
      </c>
      <c r="N10" s="92">
        <v>4.5999999999999996</v>
      </c>
      <c r="O10" s="92">
        <v>0</v>
      </c>
      <c r="P10" s="92">
        <v>23.14</v>
      </c>
      <c r="Q10" s="92">
        <v>4.5999999999999996</v>
      </c>
      <c r="R10" s="92">
        <v>0</v>
      </c>
    </row>
    <row r="11" spans="1:18">
      <c r="A11" s="86" t="str">
        <f t="shared" si="0"/>
        <v>F</v>
      </c>
      <c r="B11" s="89" t="s">
        <v>48</v>
      </c>
      <c r="C11" s="89" t="s">
        <v>37</v>
      </c>
      <c r="D11" s="90">
        <v>98.97</v>
      </c>
      <c r="E11" s="90">
        <v>98.02</v>
      </c>
      <c r="F11" s="90">
        <v>98.97</v>
      </c>
      <c r="G11" s="91">
        <v>0</v>
      </c>
      <c r="H11" s="91">
        <v>0</v>
      </c>
      <c r="I11" s="91">
        <v>16.832999999999998</v>
      </c>
      <c r="J11" s="91">
        <v>4.8000000000000001E-2</v>
      </c>
      <c r="K11" s="91">
        <v>0.45300000000000001</v>
      </c>
      <c r="L11" s="91">
        <v>16.908999999999999</v>
      </c>
      <c r="M11" s="92">
        <v>0</v>
      </c>
      <c r="N11" s="92">
        <v>0</v>
      </c>
      <c r="O11" s="92">
        <v>271.27</v>
      </c>
      <c r="P11" s="92">
        <v>23.14</v>
      </c>
      <c r="Q11" s="92">
        <v>4.5999999999999996</v>
      </c>
      <c r="R11" s="92">
        <v>271.27</v>
      </c>
    </row>
    <row r="12" spans="1:18">
      <c r="A12" s="86" t="str">
        <f t="shared" si="0"/>
        <v>M</v>
      </c>
      <c r="B12" s="89" t="s">
        <v>49</v>
      </c>
      <c r="C12" s="89" t="s">
        <v>37</v>
      </c>
      <c r="D12" s="90">
        <v>98.7</v>
      </c>
      <c r="E12" s="90">
        <v>98.51</v>
      </c>
      <c r="F12" s="90">
        <v>99.28</v>
      </c>
      <c r="G12" s="91">
        <v>2.367E-2</v>
      </c>
      <c r="H12" s="91">
        <v>0</v>
      </c>
      <c r="I12" s="91">
        <v>0.71399999999999997</v>
      </c>
      <c r="J12" s="91">
        <v>7.1999999999999995E-2</v>
      </c>
      <c r="K12" s="91">
        <v>0.45700000000000002</v>
      </c>
      <c r="L12" s="91">
        <v>17.655999999999999</v>
      </c>
      <c r="M12" s="92">
        <v>10.75</v>
      </c>
      <c r="N12" s="92">
        <v>0</v>
      </c>
      <c r="O12" s="92">
        <v>11.38</v>
      </c>
      <c r="P12" s="92">
        <v>33.89</v>
      </c>
      <c r="Q12" s="92">
        <v>4.5999999999999996</v>
      </c>
      <c r="R12" s="92">
        <v>282.64999999999998</v>
      </c>
    </row>
    <row r="13" spans="1:18">
      <c r="A13" s="86" t="str">
        <f t="shared" si="0"/>
        <v>A</v>
      </c>
      <c r="B13" s="89" t="s">
        <v>50</v>
      </c>
      <c r="C13" s="89" t="s">
        <v>37</v>
      </c>
      <c r="D13" s="90">
        <v>98.19</v>
      </c>
      <c r="E13" s="90">
        <v>99.11</v>
      </c>
      <c r="F13" s="90">
        <v>99.25</v>
      </c>
      <c r="G13" s="91">
        <v>4.0329999999999998E-2</v>
      </c>
      <c r="H13" s="91">
        <v>0</v>
      </c>
      <c r="I13" s="91">
        <v>0</v>
      </c>
      <c r="J13" s="91">
        <v>0.111</v>
      </c>
      <c r="K13" s="91">
        <v>0.45700000000000002</v>
      </c>
      <c r="L13" s="91">
        <v>17.783000000000001</v>
      </c>
      <c r="M13" s="92">
        <v>17.190000000000001</v>
      </c>
      <c r="N13" s="92">
        <v>0</v>
      </c>
      <c r="O13" s="92">
        <v>0</v>
      </c>
      <c r="P13" s="92">
        <v>51.08</v>
      </c>
      <c r="Q13" s="92">
        <v>4.5999999999999996</v>
      </c>
      <c r="R13" s="92">
        <v>282.64999999999998</v>
      </c>
    </row>
    <row r="14" spans="1:18">
      <c r="A14" s="86" t="str">
        <f t="shared" si="0"/>
        <v>M</v>
      </c>
      <c r="B14" s="89" t="s">
        <v>51</v>
      </c>
      <c r="C14" s="89" t="s">
        <v>37</v>
      </c>
      <c r="D14" s="90">
        <v>97.73</v>
      </c>
      <c r="E14" s="90">
        <v>97.8</v>
      </c>
      <c r="F14" s="90">
        <v>99.46</v>
      </c>
      <c r="G14" s="91">
        <v>0</v>
      </c>
      <c r="H14" s="91">
        <v>0</v>
      </c>
      <c r="I14" s="91">
        <v>0</v>
      </c>
      <c r="J14" s="91">
        <v>0.113</v>
      </c>
      <c r="K14" s="91">
        <v>0.45200000000000001</v>
      </c>
      <c r="L14" s="91">
        <v>17.829999999999998</v>
      </c>
      <c r="M14" s="92">
        <v>0</v>
      </c>
      <c r="N14" s="92">
        <v>0</v>
      </c>
      <c r="O14" s="92">
        <v>0</v>
      </c>
      <c r="P14" s="92">
        <v>51.08</v>
      </c>
      <c r="Q14" s="92">
        <v>4.5999999999999996</v>
      </c>
      <c r="R14" s="92">
        <v>282.64999999999998</v>
      </c>
    </row>
    <row r="15" spans="1:18">
      <c r="A15" s="86" t="str">
        <f t="shared" si="0"/>
        <v>J</v>
      </c>
      <c r="B15" s="89" t="s">
        <v>52</v>
      </c>
      <c r="C15" s="89" t="s">
        <v>37</v>
      </c>
      <c r="D15" s="90">
        <v>97.58</v>
      </c>
      <c r="E15" s="90">
        <v>99.12</v>
      </c>
      <c r="F15" s="90">
        <v>99.56</v>
      </c>
      <c r="G15" s="91">
        <v>0</v>
      </c>
      <c r="H15" s="91">
        <v>7.4999999999999997E-2</v>
      </c>
      <c r="I15" s="91">
        <v>0</v>
      </c>
      <c r="J15" s="91">
        <v>0.113</v>
      </c>
      <c r="K15" s="91">
        <v>0.52400000000000002</v>
      </c>
      <c r="L15" s="91">
        <v>17.797000000000001</v>
      </c>
      <c r="M15" s="92">
        <v>0</v>
      </c>
      <c r="N15" s="92">
        <v>1</v>
      </c>
      <c r="O15" s="92">
        <v>0</v>
      </c>
      <c r="P15" s="92">
        <v>51.08</v>
      </c>
      <c r="Q15" s="92">
        <v>5.6</v>
      </c>
      <c r="R15" s="92">
        <v>282.64999999999998</v>
      </c>
    </row>
    <row r="16" spans="1:18">
      <c r="A16" s="86" t="str">
        <f t="shared" si="0"/>
        <v>J</v>
      </c>
      <c r="B16" s="89" t="s">
        <v>55</v>
      </c>
      <c r="C16" s="89" t="s">
        <v>37</v>
      </c>
      <c r="D16" s="90">
        <v>97.99</v>
      </c>
      <c r="E16" s="90">
        <v>99.69</v>
      </c>
      <c r="F16" s="90">
        <v>99.21</v>
      </c>
      <c r="G16" s="91">
        <v>4.061E-2</v>
      </c>
      <c r="H16" s="91">
        <v>0</v>
      </c>
      <c r="I16" s="91">
        <v>0</v>
      </c>
      <c r="J16" s="91">
        <v>0.155</v>
      </c>
      <c r="K16" s="91">
        <v>0.48899999999999999</v>
      </c>
      <c r="L16" s="91">
        <v>17.584</v>
      </c>
      <c r="M16" s="92">
        <v>20.05</v>
      </c>
      <c r="N16" s="92">
        <v>0</v>
      </c>
      <c r="O16" s="92">
        <v>0</v>
      </c>
      <c r="P16" s="92">
        <v>71.13</v>
      </c>
      <c r="Q16" s="92">
        <v>5.6</v>
      </c>
      <c r="R16" s="92">
        <v>282.64999999999998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57</v>
      </c>
    </row>
    <row r="3" spans="1:2">
      <c r="A3" t="s">
        <v>54</v>
      </c>
    </row>
    <row r="4" spans="1:2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  <vt:lpstr>Indice!XXXX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2022-08-16T08:41:11Z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