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FEB\INF_ELABORADA\"/>
    </mc:Choice>
  </mc:AlternateContent>
  <xr:revisionPtr revIDLastSave="0" documentId="8_{72C4CE37-517D-4000-B17E-94A84FD1A257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<sst xmlns="http://schemas.openxmlformats.org/spreadsheetml/2006/main" count="103" uniqueCount="59">
  <si>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</si>
  <si>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</si>
  <si>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</si>
  <si>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</si>
  <si>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</si>
  <si>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</si>
  <si>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</si>
  <si>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</si>
  <si>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</si>
  <si>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</si>
  <si>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</si>
  <si>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</si>
  <si>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</si>
  <si>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</si>
  <si>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</si>
  <si>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</si>
  <si>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</si>
  <si>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</si>
  <si>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</si>
  <si>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</si>
  <si>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</si>
  <si>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</si>
  <si>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</si>
  <si>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</si>
  <si>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</si>
  <si>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</si>
  <si>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</si>
  <si>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</si>
  <si>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</si>
  <si>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</si>
  <si>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</si>
  <si>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</si>
  <si>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</si>
  <si>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</si>
  <si>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</si>
  <si>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</si>
  <si>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</si>
  <si>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</si>
  <si>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</si>
  <si>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</si>
  <si>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</si>
  <si>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</si>
  <si>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</si>
  <si>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</si>
  <si>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</si>
  <si>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</si>
  <si>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</si>
  <si>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</si>
  <si>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</si>
  <si>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</si>
  <si>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</si>
  <si>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</si>
  <si>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</si>
  <si>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</si>
  <si>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ut="03/06/2024 15:02:56" si="2.00000001a785037f813c98c3f74cfea4c82f4053f604391a9d8ea1c5cfff6ad9cd5c3ba35b473d22ef8553c839ec3f2c03b34bbd210fd8b39c4911d671099e0a0eeab23cf0b0447225a59b0d8e0e02bc5486a76bc044c37bcf0d19eaa163bcba680fffbce09b90c902e5d77fa9c60959b99b1965b864bd1726c66bfd9f6eadfc429ca5c86e45ff53a4eb9cf07d3d35b8cad8028a284d5a5e438e86f87bf4c070e0ca.p.3082.0.1.Europe/Madrid.upriv*_1*_pidn2*_34*_session*-lat*_1.0000000139e77b964722275ec9dab509ff3ec26db5ee3e7273cc53fd5897f544e42b40b180fdac75d78cae415c2fc19f80ef0f8f48722056.000000012c4fd6621356d353022acaa3c7405385b5ee3e725a64c0fb0ed4321429dc4b59b05e79805d5896e4d92dc60959799eb29c514b45.0.1.1.BDEbi.D066E1C611E6257C10D00080EF253B44.0-3082.1.1_-0.1.0_-3082.1.1_5.5.0.*0.00000001b78b15e5d3dd089b0d43edfca39e4be2c911585a2550c5990289c8f4e49e6d23a7cd4f5a.0.23.11*.2*.0400*.31152J.e.0000000139a68c632efb8206d0053572d1f31079c911585aef598f4a2f146beb8d49ad286562ab4c.0.10*.131*.122*.122.0.0" msgID="93CCDEAD11EEDBCA81490080EFA50504"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nrr="3726" nrc="1030"&gt;&lt;pg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</si>
  <si>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ut="03/06/2024 15:03:05" si="2.00000001a785037f813c98c3f74cfea4c82f4053f604391a9d8ea1c5cfff6ad9cd5c3ba35b473d22ef8553c839ec3f2c03b34bbd210fd8b39c4911d671099e0a0eeab23cf0b0447225a59b0d8e0e02bc5486a76bc044c37bcf0d19eaa163bcba680fffbce09b90c902e5d77fa9c60959b99b1965b864bd1726c66bfd9f6eadfc429ca5c86e45ff53a4eb9cf07d3d35b8cad8028a284d5a5e438e86f87bf4c070e0ca.p.3082.0.1.Europe/Madrid.upriv*_1*_pidn2*_34*_session*-lat*_1.0000000139e77b964722275ec9dab509ff3ec26db5ee3e7273cc53fd5897f544e42b40b180fdac75d78cae415c2fc19f80ef0f8f48722056.000000012c4fd6621356d353022acaa3c7405385b5ee3e725a64c0fb0ed4321429dc4b59b05e79805d5896e4d92dc60959799eb29c514b45.0.1.1.BDEbi.D066E1C611E6257C10D00080EF253B44.0-3082.1.1_-0.1.0_-3082.1.1_5.5.0.*0.00000001b78b15e5d3dd089b0d43edfca39e4be2c911585a2550c5990289c8f4e49e6d23a7cd4f5a.0.23.11*.2*.0400*.31152J.e.0000000139a68c632efb8206d0053572d1f31079c911585aef598f4a2f146beb8d49ad286562ab4c.0.10*.131*.122*.122.0.0" msgID="93CF14BA11EEDBCA81490080EFF5A605"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nrr="1245" nrc="1515"&gt;&lt;pg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</si>
  <si>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ut="03/06/2024 15:03:14" si="2.00000001a785037f813c98c3f74cfea4c82f4053f604391a9d8ea1c5cfff6ad9cd5c3ba35b473d22ef8553c839ec3f2c03b34bbd210fd8b39c4911d671099e0a0eeab23cf0b0447225a59b0d8e0e02bc5486a76bc044c37bcf0d19eaa163bcba680fffbce09b90c902e5d77fa9c60959b99b1965b864bd1726c66bfd9f6eadfc429ca5c86e45ff53a4eb9cf07d3d35b8cad8028a284d5a5e438e86f87bf4c070e0ca.p.3082.0.1.Europe/Madrid.upriv*_1*_pidn2*_34*_session*-lat*_1.0000000139e77b964722275ec9dab509ff3ec26db5ee3e7273cc53fd5897f544e42b40b180fdac75d78cae415c2fc19f80ef0f8f48722056.000000012c4fd6621356d353022acaa3c7405385b5ee3e725a64c0fb0ed4321429dc4b59b05e79805d5896e4d92dc60959799eb29c514b45.0.1.1.BDEbi.D066E1C611E6257C10D00080EF253B44.0-3082.1.1_-0.1.0_-3082.1.1_5.5.0.*0.00000001b78b15e5d3dd089b0d43edfca39e4be2c911585a2550c5990289c8f4e49e6d23a7cd4f5a.0.23.11*.2*.0400*.31152J.e.0000000139a68c632efb8206d0053572d1f31079c911585aef598f4a2f146beb8d49ad286562ab4c.0.10*.131*.122*.122.0.0" msgID="93C6CB6611EEDBCA81490080EFA50402"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nrr="3702" nrc="1020"&gt;&lt;pg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</si>
  <si>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e4097d1861eb4fa894082388ac4acb8c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</si>
  <si>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ut="03/06/2024 15:03:35" si="2.00000001a785037f813c98c3f74cfea4c82f4053f604391a9d8ea1c5cfff6ad9cd5c3ba35b473d22ef8553c839ec3f2c03b34bbd210fd8b39c4911d671099e0a0eeab23cf0b0447225a59b0d8e0e02bc5486a76bc044c37bcf0d19eaa163bcba680fffbce09b90c902e5d77fa9c60959b99b1965b864bd1726c66bfd9f6eadfc429ca5c86e45ff53a4eb9cf07d3d35b8cad8028a284d5a5e438e86f87bf4c070e0ca.p.3082.0.1.Europe/Madrid.upriv*_1*_pidn2*_34*_session*-lat*_1.0000000139e77b964722275ec9dab509ff3ec26db5ee3e7273cc53fd5897f544e42b40b180fdac75d78cae415c2fc19f80ef0f8f48722056.000000012c4fd6621356d353022acaa3c7405385b5ee3e725a64c0fb0ed4321429dc4b59b05e79805d5896e4d92dc60959799eb29c514b45.0.1.1.BDEbi.D066E1C611E6257C10D00080EF253B44.0-3082.1.1_-0.1.0_-3082.1.1_5.5.0.*0.00000001b78b15e5d3dd089b0d43edfca39e4be2c911585a2550c5990289c8f4e49e6d23a7cd4f5a.0.23.11*.2*.0400*.31152J.e.0000000139a68c632efb8206d0053572d1f31079c911585aef598f4a2f146beb8d49ad286562ab4c.0.10*.131*.122*.122.0.0" msgID="B0CD366E11EEDBCA81490080EF95E402"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nrr="25" nrc="45"&gt;&lt;pg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</si>
</sst>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79" formatCode="0.0000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  <xf numFmtId="180" fontId="31" fillId="6" borderId="6">
      <alignment horizontal="right" vertical="center"/>
    </xf>
  </cellStyleXfs>
  <cellXfs count="98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179" fontId="24" fillId="4" borderId="5" xfId="4" applyNumberFormat="1" applyFont="1" applyFill="1" applyBorder="1" applyAlignment="1">
      <alignment horizontal="right"/>
    </xf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1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97.64</c:v>
                </c:pt>
                <c:pt idx="1">
                  <c:v>97.86</c:v>
                </c:pt>
                <c:pt idx="2">
                  <c:v>98.12</c:v>
                </c:pt>
                <c:pt idx="3">
                  <c:v>97.5</c:v>
                </c:pt>
                <c:pt idx="4">
                  <c:v>97.62</c:v>
                </c:pt>
                <c:pt idx="5">
                  <c:v>97.46</c:v>
                </c:pt>
                <c:pt idx="6">
                  <c:v>97.34</c:v>
                </c:pt>
                <c:pt idx="7">
                  <c:v>97.25</c:v>
                </c:pt>
                <c:pt idx="8">
                  <c:v>96.64</c:v>
                </c:pt>
                <c:pt idx="9">
                  <c:v>96.84</c:v>
                </c:pt>
                <c:pt idx="10">
                  <c:v>98.17</c:v>
                </c:pt>
                <c:pt idx="11">
                  <c:v>98.91</c:v>
                </c:pt>
                <c:pt idx="12">
                  <c:v>97.94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97.52</c:v>
                </c:pt>
                <c:pt idx="1">
                  <c:v>98.21</c:v>
                </c:pt>
                <c:pt idx="2">
                  <c:v>97.86</c:v>
                </c:pt>
                <c:pt idx="3">
                  <c:v>95.94</c:v>
                </c:pt>
                <c:pt idx="4">
                  <c:v>98.39</c:v>
                </c:pt>
                <c:pt idx="5">
                  <c:v>98.66</c:v>
                </c:pt>
                <c:pt idx="6">
                  <c:v>99.56</c:v>
                </c:pt>
                <c:pt idx="7">
                  <c:v>99.31</c:v>
                </c:pt>
                <c:pt idx="8">
                  <c:v>98.12</c:v>
                </c:pt>
                <c:pt idx="9">
                  <c:v>94.39</c:v>
                </c:pt>
                <c:pt idx="10">
                  <c:v>97.63</c:v>
                </c:pt>
                <c:pt idx="11">
                  <c:v>99.29</c:v>
                </c:pt>
                <c:pt idx="12">
                  <c:v>97.52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98.18</c:v>
                </c:pt>
                <c:pt idx="1">
                  <c:v>97.87</c:v>
                </c:pt>
                <c:pt idx="2">
                  <c:v>98.85</c:v>
                </c:pt>
                <c:pt idx="3">
                  <c:v>98.55</c:v>
                </c:pt>
                <c:pt idx="4">
                  <c:v>98.94</c:v>
                </c:pt>
                <c:pt idx="5">
                  <c:v>98.16</c:v>
                </c:pt>
                <c:pt idx="6">
                  <c:v>99.45</c:v>
                </c:pt>
                <c:pt idx="7">
                  <c:v>99.56</c:v>
                </c:pt>
                <c:pt idx="8">
                  <c:v>99.39</c:v>
                </c:pt>
                <c:pt idx="9">
                  <c:v>98.99</c:v>
                </c:pt>
                <c:pt idx="10">
                  <c:v>99.8</c:v>
                </c:pt>
                <c:pt idx="11">
                  <c:v>99.66</c:v>
                </c:pt>
                <c:pt idx="12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4" sqref="E34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Febrero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topLeftCell="E1" zoomScaleNormal="100" workbookViewId="0">
      <selection activeCell="K18" sqref="K18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Febrero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1" t="s">
        <v>12</v>
      </c>
      <c r="D7" s="15"/>
      <c r="E7" s="25"/>
      <c r="F7" s="26" t="s">
        <v>3</v>
      </c>
      <c r="G7" s="10"/>
      <c r="H7" s="89" t="s">
        <v>4</v>
      </c>
      <c r="I7" s="89"/>
      <c r="J7" s="89"/>
      <c r="K7" s="27"/>
    </row>
    <row r="8" spans="1:18" ht="12.75" customHeight="1">
      <c r="A8" s="4"/>
      <c r="B8" s="5"/>
      <c r="C8" s="91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22204.051999999996</v>
      </c>
      <c r="G9" s="35"/>
      <c r="H9" s="35">
        <f>SUM(H10:H12)</f>
        <v>19538.223709999998</v>
      </c>
      <c r="I9" s="35">
        <f>SUM(I10:I12)</f>
        <v>2004.5500000000002</v>
      </c>
      <c r="J9" s="35">
        <f>SUM(J10:J12)</f>
        <v>1622.7650000000003</v>
      </c>
      <c r="K9" s="35">
        <f>SUM(F9,H9:J9)</f>
        <v>45369.590709999997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22087.061999999998</v>
      </c>
      <c r="G10" s="37"/>
      <c r="H10" s="37">
        <v>18718.139709999999</v>
      </c>
      <c r="I10" s="37">
        <v>1141.6150000000002</v>
      </c>
      <c r="J10" s="37">
        <v>1260.2530000000002</v>
      </c>
      <c r="K10" s="37">
        <f>SUM(F10,H10:J10)</f>
        <v>43207.069709999989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584.08400000000006</v>
      </c>
      <c r="I12" s="49">
        <v>227.047</v>
      </c>
      <c r="J12" s="49">
        <v>317.90900000000005</v>
      </c>
      <c r="K12" s="49">
        <f>SUM(F12,H12:J12)</f>
        <v>1217.18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1700</v>
      </c>
      <c r="G13" s="39"/>
      <c r="H13" s="39">
        <v>3372</v>
      </c>
      <c r="I13" s="39">
        <v>717</v>
      </c>
      <c r="J13" s="39">
        <v>695</v>
      </c>
      <c r="K13" s="39">
        <f>SUM(F13:J13)</f>
        <v>6484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85615</v>
      </c>
      <c r="G14" s="35"/>
      <c r="H14" s="35">
        <v>1363</v>
      </c>
      <c r="I14" s="35">
        <v>3838</v>
      </c>
      <c r="J14" s="35">
        <v>4165</v>
      </c>
      <c r="K14" s="35">
        <f>SUM(F14,H14:J14)</f>
        <v>94981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40</v>
      </c>
      <c r="J15" s="49">
        <v>38</v>
      </c>
      <c r="K15" s="49">
        <f>SUM(F15,H15:J15)</f>
        <v>241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11150</v>
      </c>
      <c r="G16" s="35"/>
      <c r="H16" s="35">
        <v>3722</v>
      </c>
      <c r="I16" s="35">
        <v>496</v>
      </c>
      <c r="J16" s="35">
        <v>36</v>
      </c>
      <c r="K16" s="35">
        <f>SUM(F16:J16)</f>
        <v>15404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76</v>
      </c>
      <c r="G17" s="49"/>
      <c r="H17" s="49">
        <v>55</v>
      </c>
      <c r="I17" s="49">
        <v>28</v>
      </c>
      <c r="J17" s="49">
        <v>5</v>
      </c>
      <c r="K17" s="49">
        <f>SUM(F17:J17)</f>
        <v>164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90" t="s">
        <v>13</v>
      </c>
      <c r="F20" s="90"/>
      <c r="G20" s="90"/>
      <c r="H20" s="90"/>
      <c r="I20" s="90"/>
      <c r="J20" s="90"/>
      <c r="K20" s="90"/>
    </row>
    <row r="21" spans="1:17" ht="12" customHeight="1">
      <c r="C21" s="13"/>
      <c r="E21" s="92" t="s">
        <v>30</v>
      </c>
      <c r="F21" s="92"/>
      <c r="G21" s="92"/>
      <c r="H21" s="92"/>
      <c r="I21" s="92"/>
      <c r="J21" s="92"/>
      <c r="K21" s="92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K18" sqref="K18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Febrero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3" t="s">
        <v>25</v>
      </c>
      <c r="D7" s="22"/>
      <c r="E7" s="60"/>
    </row>
    <row r="8" spans="2:11" s="19" customFormat="1" ht="12.75" customHeight="1">
      <c r="B8" s="18"/>
      <c r="C8" s="93"/>
      <c r="D8" s="22"/>
      <c r="E8" s="60"/>
    </row>
    <row r="9" spans="2:11" s="19" customFormat="1" ht="12.75" customHeight="1">
      <c r="B9" s="18"/>
      <c r="C9" s="93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K18" sqref="K18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Febrero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1" t="s">
        <v>27</v>
      </c>
      <c r="C7" s="63"/>
      <c r="D7" s="78" t="str">
        <f>'Data 1'!B16</f>
        <v>Febrero 2024</v>
      </c>
      <c r="E7" s="64" t="s">
        <v>15</v>
      </c>
    </row>
    <row r="8" spans="2:6" ht="12.75" customHeight="1">
      <c r="B8" s="91"/>
      <c r="C8" s="58" t="s">
        <v>24</v>
      </c>
      <c r="D8" s="58"/>
      <c r="E8" s="58"/>
    </row>
    <row r="9" spans="2:6" ht="12.75" customHeight="1">
      <c r="B9" s="91"/>
      <c r="C9" s="50" t="s">
        <v>16</v>
      </c>
      <c r="D9" s="51">
        <f>'Data 1'!M16</f>
        <v>1.45</v>
      </c>
      <c r="E9" s="51">
        <f>'Data 1'!P16</f>
        <v>1.45</v>
      </c>
      <c r="F9" s="46"/>
    </row>
    <row r="10" spans="2:6" ht="12.75" customHeight="1">
      <c r="B10" s="62"/>
      <c r="C10" s="52" t="s">
        <v>17</v>
      </c>
      <c r="D10" s="83">
        <f>'Data 1'!G16</f>
        <v>3.2000000000000002E-3</v>
      </c>
      <c r="E10" s="53">
        <f>'Data 1'!J16</f>
        <v>3.0000000000000001E-3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0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1.46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8.6999999999999994E-2</v>
      </c>
      <c r="E16" s="57">
        <f>'Data 1'!L16</f>
        <v>8.6999999999999994E-2</v>
      </c>
    </row>
    <row r="17" spans="3:5" ht="27.75" customHeight="1">
      <c r="C17" s="94" t="s">
        <v>18</v>
      </c>
      <c r="D17" s="94"/>
      <c r="E17" s="94"/>
    </row>
    <row r="18" spans="3:5" ht="12.75" customHeight="1">
      <c r="C18" s="94"/>
      <c r="D18" s="94"/>
      <c r="E18" s="9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K18" sqref="K18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5" t="s">
        <v>38</v>
      </c>
      <c r="E1" s="96"/>
      <c r="F1" s="97"/>
      <c r="G1" s="95" t="s">
        <v>39</v>
      </c>
      <c r="H1" s="96"/>
      <c r="I1" s="97"/>
      <c r="J1" s="95" t="s">
        <v>32</v>
      </c>
      <c r="K1" s="96"/>
      <c r="L1" s="97"/>
      <c r="M1" s="95" t="s">
        <v>40</v>
      </c>
      <c r="N1" s="96"/>
      <c r="O1" s="97"/>
      <c r="P1" s="95" t="s">
        <v>31</v>
      </c>
      <c r="Q1" s="96"/>
      <c r="R1" s="96"/>
    </row>
    <row r="2" spans="1:18">
      <c r="A2"/>
      <c r="B2" s="80"/>
      <c r="C2" s="80" t="s">
        <v>35</v>
      </c>
      <c r="D2" s="88" t="s">
        <v>5</v>
      </c>
      <c r="E2" s="88" t="s">
        <v>1</v>
      </c>
      <c r="F2" s="88" t="s">
        <v>2</v>
      </c>
      <c r="G2" s="88" t="s">
        <v>5</v>
      </c>
      <c r="H2" s="88" t="s">
        <v>1</v>
      </c>
      <c r="I2" s="88" t="s">
        <v>2</v>
      </c>
      <c r="J2" s="88" t="s">
        <v>5</v>
      </c>
      <c r="K2" s="88" t="s">
        <v>1</v>
      </c>
      <c r="L2" s="88" t="s">
        <v>2</v>
      </c>
      <c r="M2" s="88" t="s">
        <v>5</v>
      </c>
      <c r="N2" s="88" t="s">
        <v>1</v>
      </c>
      <c r="O2" s="88" t="s">
        <v>2</v>
      </c>
      <c r="P2" s="88" t="s">
        <v>5</v>
      </c>
      <c r="Q2" s="88" t="s">
        <v>1</v>
      </c>
      <c r="R2" s="88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F</v>
      </c>
      <c r="B4" s="84" t="s">
        <v>41</v>
      </c>
      <c r="C4" s="84" t="s">
        <v>37</v>
      </c>
      <c r="D4" s="85">
        <v>97.64</v>
      </c>
      <c r="E4" s="85">
        <v>97.52</v>
      </c>
      <c r="F4" s="85">
        <v>98.18</v>
      </c>
      <c r="G4" s="86">
        <v>0.2009</v>
      </c>
      <c r="H4" s="86">
        <v>0.188</v>
      </c>
      <c r="I4" s="86">
        <v>0.78700000000000003</v>
      </c>
      <c r="J4" s="86">
        <v>0.20599999999999999</v>
      </c>
      <c r="K4" s="86">
        <v>0.19400000000000001</v>
      </c>
      <c r="L4" s="86">
        <v>0.78800000000000003</v>
      </c>
      <c r="M4" s="87">
        <v>96.29</v>
      </c>
      <c r="N4" s="87">
        <v>2.02</v>
      </c>
      <c r="O4" s="87">
        <v>12.7</v>
      </c>
      <c r="P4" s="87">
        <v>97.46</v>
      </c>
      <c r="Q4" s="87">
        <v>2.02</v>
      </c>
      <c r="R4" s="87">
        <v>12.7</v>
      </c>
    </row>
    <row r="5" spans="1:18">
      <c r="A5" s="79" t="str">
        <f t="shared" ref="A5:A16" si="0">MID(B5,1,1)</f>
        <v>M</v>
      </c>
      <c r="B5" s="84" t="s">
        <v>42</v>
      </c>
      <c r="C5" s="84" t="s">
        <v>37</v>
      </c>
      <c r="D5" s="85">
        <v>97.86</v>
      </c>
      <c r="E5" s="85">
        <v>98.21</v>
      </c>
      <c r="F5" s="85">
        <v>97.87</v>
      </c>
      <c r="G5" s="86">
        <v>5.6800000000000002E-3</v>
      </c>
      <c r="H5" s="86">
        <v>0</v>
      </c>
      <c r="I5" s="86">
        <v>0</v>
      </c>
      <c r="J5" s="86">
        <v>0.218</v>
      </c>
      <c r="K5" s="86">
        <v>0.20200000000000001</v>
      </c>
      <c r="L5" s="86">
        <v>0.79100000000000004</v>
      </c>
      <c r="M5" s="87">
        <v>2.46</v>
      </c>
      <c r="N5" s="87">
        <v>0</v>
      </c>
      <c r="O5" s="87">
        <v>0</v>
      </c>
      <c r="P5" s="87">
        <v>99.92</v>
      </c>
      <c r="Q5" s="87">
        <v>2.02</v>
      </c>
      <c r="R5" s="87">
        <v>12.7</v>
      </c>
    </row>
    <row r="6" spans="1:18">
      <c r="A6" s="79" t="str">
        <f t="shared" si="0"/>
        <v>A</v>
      </c>
      <c r="B6" s="84" t="s">
        <v>43</v>
      </c>
      <c r="C6" s="84" t="s">
        <v>37</v>
      </c>
      <c r="D6" s="85">
        <v>98.12</v>
      </c>
      <c r="E6" s="85">
        <v>97.86</v>
      </c>
      <c r="F6" s="85">
        <v>98.85</v>
      </c>
      <c r="G6" s="86">
        <v>1.5270000000000001E-2</v>
      </c>
      <c r="H6" s="86">
        <v>0.318</v>
      </c>
      <c r="I6" s="86">
        <v>0</v>
      </c>
      <c r="J6" s="86">
        <v>0.23899999999999999</v>
      </c>
      <c r="K6" s="86">
        <v>0.50800000000000001</v>
      </c>
      <c r="L6" s="86">
        <v>0.79600000000000004</v>
      </c>
      <c r="M6" s="87">
        <v>6.03</v>
      </c>
      <c r="N6" s="87">
        <v>2.99</v>
      </c>
      <c r="O6" s="87">
        <v>0</v>
      </c>
      <c r="P6" s="87">
        <v>105.95</v>
      </c>
      <c r="Q6" s="87">
        <v>5.01</v>
      </c>
      <c r="R6" s="87">
        <v>12.7</v>
      </c>
    </row>
    <row r="7" spans="1:18">
      <c r="A7" s="79" t="str">
        <f t="shared" si="0"/>
        <v>M</v>
      </c>
      <c r="B7" s="84" t="s">
        <v>44</v>
      </c>
      <c r="C7" s="84" t="s">
        <v>37</v>
      </c>
      <c r="D7" s="85">
        <v>97.5</v>
      </c>
      <c r="E7" s="85">
        <v>95.94</v>
      </c>
      <c r="F7" s="85">
        <v>98.55</v>
      </c>
      <c r="G7" s="86">
        <v>5.9100000000000003E-3</v>
      </c>
      <c r="H7" s="86">
        <v>0</v>
      </c>
      <c r="I7" s="86">
        <v>0</v>
      </c>
      <c r="J7" s="86">
        <v>0.25</v>
      </c>
      <c r="K7" s="86">
        <v>0.504</v>
      </c>
      <c r="L7" s="86">
        <v>0.79800000000000004</v>
      </c>
      <c r="M7" s="87">
        <v>2.37</v>
      </c>
      <c r="N7" s="87">
        <v>0</v>
      </c>
      <c r="O7" s="87">
        <v>0</v>
      </c>
      <c r="P7" s="87">
        <v>108.32</v>
      </c>
      <c r="Q7" s="87">
        <v>5.01</v>
      </c>
      <c r="R7" s="87">
        <v>12.7</v>
      </c>
    </row>
    <row r="8" spans="1:18">
      <c r="A8" s="79" t="str">
        <f t="shared" si="0"/>
        <v>J</v>
      </c>
      <c r="B8" s="84" t="s">
        <v>45</v>
      </c>
      <c r="C8" s="84" t="s">
        <v>37</v>
      </c>
      <c r="D8" s="85">
        <v>97.62</v>
      </c>
      <c r="E8" s="85">
        <v>98.39</v>
      </c>
      <c r="F8" s="85">
        <v>98.94</v>
      </c>
      <c r="G8" s="86">
        <v>3.8010000000000002E-2</v>
      </c>
      <c r="H8" s="86">
        <v>0.17</v>
      </c>
      <c r="I8" s="86">
        <v>0</v>
      </c>
      <c r="J8" s="86">
        <v>0.28799999999999998</v>
      </c>
      <c r="K8" s="86">
        <v>0.68899999999999995</v>
      </c>
      <c r="L8" s="86">
        <v>0.79400000000000004</v>
      </c>
      <c r="M8" s="87">
        <v>16.3</v>
      </c>
      <c r="N8" s="87">
        <v>2.15</v>
      </c>
      <c r="O8" s="87">
        <v>0</v>
      </c>
      <c r="P8" s="87">
        <v>124.62</v>
      </c>
      <c r="Q8" s="87">
        <v>7.16</v>
      </c>
      <c r="R8" s="87">
        <v>12.7</v>
      </c>
    </row>
    <row r="9" spans="1:18">
      <c r="A9" s="79" t="str">
        <f t="shared" si="0"/>
        <v>J</v>
      </c>
      <c r="B9" s="84" t="s">
        <v>46</v>
      </c>
      <c r="C9" s="84" t="s">
        <v>37</v>
      </c>
      <c r="D9" s="85">
        <v>97.46</v>
      </c>
      <c r="E9" s="85">
        <v>98.66</v>
      </c>
      <c r="F9" s="85">
        <v>98.16</v>
      </c>
      <c r="G9" s="86">
        <v>4.4000000000000002E-4</v>
      </c>
      <c r="H9" s="86">
        <v>0</v>
      </c>
      <c r="I9" s="86">
        <v>0</v>
      </c>
      <c r="J9" s="86">
        <v>0.28399999999999997</v>
      </c>
      <c r="K9" s="86">
        <v>0.63500000000000001</v>
      </c>
      <c r="L9" s="86">
        <v>0.78600000000000003</v>
      </c>
      <c r="M9" s="87">
        <v>0.21</v>
      </c>
      <c r="N9" s="87">
        <v>0</v>
      </c>
      <c r="O9" s="87">
        <v>0</v>
      </c>
      <c r="P9" s="87">
        <v>124.83</v>
      </c>
      <c r="Q9" s="87">
        <v>7.16</v>
      </c>
      <c r="R9" s="87">
        <v>12.7</v>
      </c>
    </row>
    <row r="10" spans="1:18">
      <c r="A10" s="79" t="str">
        <f t="shared" si="0"/>
        <v>A</v>
      </c>
      <c r="B10" s="84" t="s">
        <v>47</v>
      </c>
      <c r="C10" s="84" t="s">
        <v>37</v>
      </c>
      <c r="D10" s="85">
        <v>97.34</v>
      </c>
      <c r="E10" s="85">
        <v>99.56</v>
      </c>
      <c r="F10" s="85">
        <v>99.45</v>
      </c>
      <c r="G10" s="86">
        <v>4.5300000000000002E-3</v>
      </c>
      <c r="H10" s="86">
        <v>0</v>
      </c>
      <c r="I10" s="86">
        <v>0</v>
      </c>
      <c r="J10" s="86">
        <v>0.28799999999999998</v>
      </c>
      <c r="K10" s="86">
        <v>0.60399999999999998</v>
      </c>
      <c r="L10" s="86">
        <v>0.77500000000000002</v>
      </c>
      <c r="M10" s="87">
        <v>2.04</v>
      </c>
      <c r="N10" s="87">
        <v>0</v>
      </c>
      <c r="O10" s="87">
        <v>0</v>
      </c>
      <c r="P10" s="87">
        <v>126.87</v>
      </c>
      <c r="Q10" s="87">
        <v>7.16</v>
      </c>
      <c r="R10" s="87">
        <v>12.7</v>
      </c>
    </row>
    <row r="11" spans="1:18">
      <c r="A11" s="79" t="str">
        <f t="shared" si="0"/>
        <v>S</v>
      </c>
      <c r="B11" s="84" t="s">
        <v>48</v>
      </c>
      <c r="C11" s="84" t="s">
        <v>37</v>
      </c>
      <c r="D11" s="85">
        <v>97.25</v>
      </c>
      <c r="E11" s="85">
        <v>99.31</v>
      </c>
      <c r="F11" s="85">
        <v>99.56</v>
      </c>
      <c r="G11" s="86">
        <v>6.6E-4</v>
      </c>
      <c r="H11" s="86">
        <v>0</v>
      </c>
      <c r="I11" s="86">
        <v>0</v>
      </c>
      <c r="J11" s="86">
        <v>0.28999999999999998</v>
      </c>
      <c r="K11" s="86">
        <v>0.59699999999999998</v>
      </c>
      <c r="L11" s="86">
        <v>0.77</v>
      </c>
      <c r="M11" s="87">
        <v>0.28000000000000003</v>
      </c>
      <c r="N11" s="87">
        <v>0</v>
      </c>
      <c r="O11" s="87">
        <v>0</v>
      </c>
      <c r="P11" s="87">
        <v>127.15</v>
      </c>
      <c r="Q11" s="87">
        <v>7.16</v>
      </c>
      <c r="R11" s="87">
        <v>12.7</v>
      </c>
    </row>
    <row r="12" spans="1:18">
      <c r="A12" s="79" t="str">
        <f t="shared" si="0"/>
        <v>O</v>
      </c>
      <c r="B12" s="84" t="s">
        <v>49</v>
      </c>
      <c r="C12" s="84" t="s">
        <v>37</v>
      </c>
      <c r="D12" s="85">
        <v>96.64</v>
      </c>
      <c r="E12" s="85">
        <v>98.12</v>
      </c>
      <c r="F12" s="85">
        <v>99.39</v>
      </c>
      <c r="G12" s="86">
        <v>1.65E-3</v>
      </c>
      <c r="H12" s="86">
        <v>0</v>
      </c>
      <c r="I12" s="86">
        <v>0</v>
      </c>
      <c r="J12" s="86">
        <v>0.29299999999999998</v>
      </c>
      <c r="K12" s="86">
        <v>0.60199999999999998</v>
      </c>
      <c r="L12" s="86">
        <v>0.76300000000000001</v>
      </c>
      <c r="M12" s="87">
        <v>0.68</v>
      </c>
      <c r="N12" s="87">
        <v>0</v>
      </c>
      <c r="O12" s="87">
        <v>0</v>
      </c>
      <c r="P12" s="87">
        <v>127.83</v>
      </c>
      <c r="Q12" s="87">
        <v>7.16</v>
      </c>
      <c r="R12" s="87">
        <v>12.7</v>
      </c>
    </row>
    <row r="13" spans="1:18">
      <c r="A13" s="79" t="str">
        <f t="shared" si="0"/>
        <v>N</v>
      </c>
      <c r="B13" s="84" t="s">
        <v>50</v>
      </c>
      <c r="C13" s="84" t="s">
        <v>37</v>
      </c>
      <c r="D13" s="85">
        <v>96.84</v>
      </c>
      <c r="E13" s="85">
        <v>94.39</v>
      </c>
      <c r="F13" s="85">
        <v>98.99</v>
      </c>
      <c r="G13" s="86">
        <v>1.1E-4</v>
      </c>
      <c r="H13" s="86">
        <v>0</v>
      </c>
      <c r="I13" s="86">
        <v>0</v>
      </c>
      <c r="J13" s="86">
        <v>0.29299999999999998</v>
      </c>
      <c r="K13" s="86">
        <v>0.61699999999999999</v>
      </c>
      <c r="L13" s="86">
        <v>0.76200000000000001</v>
      </c>
      <c r="M13" s="87">
        <v>0.05</v>
      </c>
      <c r="N13" s="87">
        <v>0</v>
      </c>
      <c r="O13" s="87">
        <v>0</v>
      </c>
      <c r="P13" s="87">
        <v>127.88</v>
      </c>
      <c r="Q13" s="87">
        <v>7.16</v>
      </c>
      <c r="R13" s="87">
        <v>12.7</v>
      </c>
    </row>
    <row r="14" spans="1:18">
      <c r="A14" s="79" t="str">
        <f t="shared" si="0"/>
        <v>D</v>
      </c>
      <c r="B14" s="84" t="s">
        <v>51</v>
      </c>
      <c r="C14" s="84" t="s">
        <v>37</v>
      </c>
      <c r="D14" s="85">
        <v>98.17</v>
      </c>
      <c r="E14" s="85">
        <v>97.63</v>
      </c>
      <c r="F14" s="85">
        <v>99.8</v>
      </c>
      <c r="G14" s="86">
        <v>0</v>
      </c>
      <c r="H14" s="86">
        <v>0</v>
      </c>
      <c r="I14" s="86">
        <v>0.67600000000000005</v>
      </c>
      <c r="J14" s="86">
        <v>0.29299999999999998</v>
      </c>
      <c r="K14" s="86">
        <v>0.627</v>
      </c>
      <c r="L14" s="86">
        <v>1.4419999999999999</v>
      </c>
      <c r="M14" s="87">
        <v>0</v>
      </c>
      <c r="N14" s="87">
        <v>0</v>
      </c>
      <c r="O14" s="87">
        <v>11.35</v>
      </c>
      <c r="P14" s="87">
        <v>127.88</v>
      </c>
      <c r="Q14" s="87">
        <v>7.16</v>
      </c>
      <c r="R14" s="87">
        <v>24.05</v>
      </c>
    </row>
    <row r="15" spans="1:18">
      <c r="A15" s="79" t="str">
        <f t="shared" si="0"/>
        <v>E</v>
      </c>
      <c r="B15" s="84" t="s">
        <v>52</v>
      </c>
      <c r="C15" s="84" t="s">
        <v>37</v>
      </c>
      <c r="D15" s="85">
        <v>98.91</v>
      </c>
      <c r="E15" s="85">
        <v>99.29</v>
      </c>
      <c r="F15" s="85">
        <v>99.66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</row>
    <row r="16" spans="1:18">
      <c r="A16" s="79" t="str">
        <f t="shared" si="0"/>
        <v>F</v>
      </c>
      <c r="B16" s="84" t="s">
        <v>53</v>
      </c>
      <c r="C16" s="84" t="s">
        <v>37</v>
      </c>
      <c r="D16" s="85">
        <v>97.94</v>
      </c>
      <c r="E16" s="85">
        <v>97.52</v>
      </c>
      <c r="F16" s="85">
        <v>99.4</v>
      </c>
      <c r="G16" s="86">
        <v>3.2000000000000002E-3</v>
      </c>
      <c r="H16" s="86">
        <v>0</v>
      </c>
      <c r="I16" s="86">
        <v>8.6999999999999994E-2</v>
      </c>
      <c r="J16" s="86">
        <v>3.0000000000000001E-3</v>
      </c>
      <c r="K16" s="86">
        <v>0</v>
      </c>
      <c r="L16" s="86">
        <v>8.6999999999999994E-2</v>
      </c>
      <c r="M16" s="87">
        <v>1.45</v>
      </c>
      <c r="N16" s="87">
        <v>0</v>
      </c>
      <c r="O16" s="87">
        <v>1.46</v>
      </c>
      <c r="P16" s="87">
        <v>1.45</v>
      </c>
      <c r="Q16" s="87">
        <v>0</v>
      </c>
      <c r="R16" s="87">
        <v>1.46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55</v>
      </c>
    </row>
    <row r="3" spans="1:2">
      <c r="A3" t="s">
        <v>56</v>
      </c>
    </row>
    <row r="4" spans="1:2">
      <c r="A4" t="s">
        <v>54</v>
      </c>
    </row>
    <row r="5" spans="1: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2024-03-12T14:25:32Z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