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FEB\INF_ELABORADA\"/>
    </mc:Choice>
  </mc:AlternateContent>
  <xr:revisionPtr revIDLastSave="0" documentId="8_{34AACFB5-97C3-4B25-8B29-2353E7EDBC6F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<sst xmlns="http://schemas.openxmlformats.org/spreadsheetml/2006/main" count="102" uniqueCount="58">
  <si>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</si>
  <si>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</si>
  <si>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</si>
  <si>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</si>
  <si>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</si>
  <si>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</si>
  <si>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</si>
  <si>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</si>
  <si>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</si>
  <si>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</si>
  <si>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</si>
  <si>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</si>
  <si>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</si>
  <si>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</si>
  <si>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</si>
  <si>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</si>
  <si>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</si>
  <si>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</si>
  <si>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</si>
  <si>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</si>
  <si>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</si>
  <si>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</si>
  <si>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</si>
  <si>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</si>
  <si>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</si>
  <si>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</si>
  <si>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</si>
  <si>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</si>
  <si>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</si>
  <si>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</si>
  <si>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</si>
  <si>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</si>
  <si>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</si>
  <si>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</si>
  <si>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</si>
  <si>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</si>
  <si>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</si>
  <si>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</si>
  <si>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</si>
  <si>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</si>
  <si>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</si>
  <si>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</si>
  <si>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</si>
  <si>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</si>
  <si>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</si>
  <si>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</si>
  <si>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</si>
  <si>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</si>
  <si>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</si>
  <si>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</si>
  <si>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</si>
  <si>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</si>
  <si>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</si>
  <si>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</si>
  <si>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ut="03/13/2023 10:24:53" si="2.000000011774fc6584d6256daa0dc9fc6d80b8ea5b9e024f96309e5139971c05d55dd2787d556390f5c49857a54baa4ccbc083822c898841f005d051f2553ee5f9843b266ebdff5155f9ff65f99572077c8e246c1ac3c037ab47b5bc566d4fc64e0d062702ec26b654041e99c815f1e823ddb3c4acdd21f9472273a7da73b35a1d245346dac10c714177ee044dbd3fd8f637505b7ac48fdcfc5a9edf1256d2ab5569.p.3082.0.1.Europe/Madrid.upriv*_1*_pidn2*_6*_session*-lat*_1.000000019622b0b93fc48076066f2ce44e615208b5ee3e7261ad64049de2ea493757ad3a47c0c0c6585954a8cb85744a8441e3409632d2e6.000000015c8899336ea2118ac00cf14456a885f6b5ee3e725bdefdff7a31cc8baeb3d06b241cceeddfcad34d6c51d6f0cc60492f189ffbe8.0.1.1.BDEbi.D066E1C611E6257C10D00080EF253B44.0-3082.1.1_-0.1.0_-3082.1.1_5.5.0.*0.00000001c82ff5c55b8f32b415e1bedae871c23fc911585aec14593b814ec6c2a8d2e36307d1b27f.0.23.11*.2*.0400*.31152J.e.000000012af591bbc2f142d3f09c17b0bc92b876c911585ab2548426c4ae9d0a8187bb3c560e99c7.0.10*.131*.122*.122.0.0" msgID="3D9835C511EDC189CD200080EF755D3A"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nrr="3153" nrc="880"&gt;&lt;pg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</si>
  <si>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ut="03/13/2023 10:25:00" si="2.000000011774fc6584d6256daa0dc9fc6d80b8ea5b9e024f96309e5139971c05d55dd2787d556390f5c49857a54baa4ccbc083822c898841f005d051f2553ee5f9843b266ebdff5155f9ff65f99572077c8e246c1ac3c037ab47b5bc566d4fc64e0d062702ec26b654041e99c815f1e823ddb3c4acdd21f9472273a7da73b35a1d245346dac10c714177ee044dbd3fd8f637505b7ac48fdcfc5a9edf1256d2ab5569.p.3082.0.1.Europe/Madrid.upriv*_1*_pidn2*_6*_session*-lat*_1.000000019622b0b93fc48076066f2ce44e615208b5ee3e7261ad64049de2ea493757ad3a47c0c0c6585954a8cb85744a8441e3409632d2e6.000000015c8899336ea2118ac00cf14456a885f6b5ee3e725bdefdff7a31cc8baeb3d06b241cceeddfcad34d6c51d6f0cc60492f189ffbe8.0.1.1.BDEbi.D066E1C611E6257C10D00080EF253B44.0-3082.1.1_-0.1.0_-3082.1.1_5.5.0.*0.00000001c82ff5c55b8f32b415e1bedae871c23fc911585aec14593b814ec6c2a8d2e36307d1b27f.0.23.11*.2*.0400*.31152J.e.000000012af591bbc2f142d3f09c17b0bc92b876c911585ab2548426c4ae9d0a8187bb3c560e99c7.0.10*.131*.122*.122.0.0" msgID="3D93734111EDC189CD200080EFC5FC37"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nrr="1025" nrc="1260"&gt;&lt;pg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</si>
  <si>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9faa325ed7df416394ed2a62e6aa115d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</si>
  <si>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ut="03/13/2023 10:25:07" si="2.000000011774fc6584d6256daa0dc9fc6d80b8ea5b9e024f96309e5139971c05d55dd2787d556390f5c49857a54baa4ccbc083822c898841f005d051f2553ee5f9843b266ebdff5155f9ff65f99572077c8e246c1ac3c037ab47b5bc566d4fc64e0d062702ec26b654041e99c815f1e823ddb3c4acdd21f9472273a7da73b35a1d245346dac10c714177ee044dbd3fd8f637505b7ac48fdcfc5a9edf1256d2ab5569.p.3082.0.1.Europe/Madrid.upriv*_1*_pidn2*_6*_session*-lat*_1.000000019622b0b93fc48076066f2ce44e615208b5ee3e7261ad64049de2ea493757ad3a47c0c0c6585954a8cb85744a8441e3409632d2e6.000000015c8899336ea2118ac00cf14456a885f6b5ee3e725bdefdff7a31cc8baeb3d06b241cceeddfcad34d6c51d6f0cc60492f189ffbe8.0.1.1.BDEbi.D066E1C611E6257C10D00080EF253B44.0-3082.1.1_-0.1.0_-3082.1.1_5.5.0.*0.00000001c82ff5c55b8f32b415e1bedae871c23fc911585aec14593b814ec6c2a8d2e36307d1b27f.0.23.11*.2*.0400*.31152J.e.000000012af591bbc2f142d3f09c17b0bc92b876c911585ab2548426c4ae9d0a8187bb3c560e99c7.0.10*.131*.122*.122.0.0" msgID="3D90178711EDC189CD200080EF35DC38"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nrr="3120" nrc="870"&gt;&lt;pg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</si>
</sst>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FF3300"/>
      <color rgb="FFFF3F3F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98.97</c:v>
                </c:pt>
                <c:pt idx="1">
                  <c:v>98.66</c:v>
                </c:pt>
                <c:pt idx="2">
                  <c:v>98.18</c:v>
                </c:pt>
                <c:pt idx="3">
                  <c:v>97.73</c:v>
                </c:pt>
                <c:pt idx="4">
                  <c:v>97.58</c:v>
                </c:pt>
                <c:pt idx="5">
                  <c:v>97.93</c:v>
                </c:pt>
                <c:pt idx="6">
                  <c:v>97.96</c:v>
                </c:pt>
                <c:pt idx="7">
                  <c:v>97.74</c:v>
                </c:pt>
                <c:pt idx="8">
                  <c:v>97.24</c:v>
                </c:pt>
                <c:pt idx="9">
                  <c:v>97.45</c:v>
                </c:pt>
                <c:pt idx="10">
                  <c:v>99.03</c:v>
                </c:pt>
                <c:pt idx="11">
                  <c:v>99.04</c:v>
                </c:pt>
                <c:pt idx="12">
                  <c:v>97.79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98.02</c:v>
                </c:pt>
                <c:pt idx="1">
                  <c:v>98.51</c:v>
                </c:pt>
                <c:pt idx="2">
                  <c:v>99.11</c:v>
                </c:pt>
                <c:pt idx="3">
                  <c:v>97.8</c:v>
                </c:pt>
                <c:pt idx="4">
                  <c:v>99.12</c:v>
                </c:pt>
                <c:pt idx="5">
                  <c:v>99.69</c:v>
                </c:pt>
                <c:pt idx="6">
                  <c:v>99.96</c:v>
                </c:pt>
                <c:pt idx="7">
                  <c:v>99.05</c:v>
                </c:pt>
                <c:pt idx="8">
                  <c:v>97.41</c:v>
                </c:pt>
                <c:pt idx="9">
                  <c:v>95.69</c:v>
                </c:pt>
                <c:pt idx="10">
                  <c:v>98.14</c:v>
                </c:pt>
                <c:pt idx="11">
                  <c:v>98.61</c:v>
                </c:pt>
                <c:pt idx="12">
                  <c:v>97.43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98.97</c:v>
                </c:pt>
                <c:pt idx="1">
                  <c:v>99.34</c:v>
                </c:pt>
                <c:pt idx="2">
                  <c:v>99.22</c:v>
                </c:pt>
                <c:pt idx="3">
                  <c:v>99.48</c:v>
                </c:pt>
                <c:pt idx="4">
                  <c:v>99.3</c:v>
                </c:pt>
                <c:pt idx="5">
                  <c:v>97.98</c:v>
                </c:pt>
                <c:pt idx="6">
                  <c:v>98.21</c:v>
                </c:pt>
                <c:pt idx="7">
                  <c:v>97.69</c:v>
                </c:pt>
                <c:pt idx="8">
                  <c:v>97.82</c:v>
                </c:pt>
                <c:pt idx="9">
                  <c:v>97.78</c:v>
                </c:pt>
                <c:pt idx="10">
                  <c:v>99.54</c:v>
                </c:pt>
                <c:pt idx="11">
                  <c:v>99.3</c:v>
                </c:pt>
                <c:pt idx="12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Febrero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H10" sqref="H10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Febrero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22013.279999999995</v>
      </c>
      <c r="G9" s="35"/>
      <c r="H9" s="35">
        <f>SUM(H10:H12)</f>
        <v>19541.743710000002</v>
      </c>
      <c r="I9" s="35">
        <f>SUM(I10:I12)</f>
        <v>1929.1830000000002</v>
      </c>
      <c r="J9" s="35">
        <f>SUM(J10:J12)</f>
        <v>1616.4550000000002</v>
      </c>
      <c r="K9" s="35">
        <f>SUM(F9,H9:J9)</f>
        <v>45100.661709999993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21896.289999999997</v>
      </c>
      <c r="G10" s="37"/>
      <c r="H10" s="37">
        <v>18733.263710000003</v>
      </c>
      <c r="I10" s="37">
        <v>1140.9850000000001</v>
      </c>
      <c r="J10" s="37">
        <v>1254.0730000000001</v>
      </c>
      <c r="K10" s="37">
        <f>SUM(F10,H10:J10)</f>
        <v>43024.611709999997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581.68799999999999</v>
      </c>
      <c r="J11" s="37">
        <v>46.882999999999996</v>
      </c>
      <c r="K11" s="37">
        <f>SUM(F11,H11:J11)</f>
        <v>893.42100000000005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572.48</v>
      </c>
      <c r="I12" s="49">
        <v>206.51</v>
      </c>
      <c r="J12" s="49">
        <v>315.49900000000002</v>
      </c>
      <c r="K12" s="49">
        <f>SUM(F12,H12:J12)</f>
        <v>1182.6289999999999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1638</v>
      </c>
      <c r="G13" s="39"/>
      <c r="H13" s="39">
        <v>3320</v>
      </c>
      <c r="I13" s="39">
        <v>701</v>
      </c>
      <c r="J13" s="39">
        <v>685</v>
      </c>
      <c r="K13" s="39">
        <f>SUM(F13:J13)</f>
        <v>6344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4005</v>
      </c>
      <c r="K14" s="35">
        <f>SUM(F14,H14:J14)</f>
        <v>94221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157</v>
      </c>
      <c r="G15" s="49"/>
      <c r="H15" s="49">
        <v>3</v>
      </c>
      <c r="I15" s="49">
        <v>40</v>
      </c>
      <c r="J15" s="49">
        <v>36</v>
      </c>
      <c r="K15" s="49">
        <f>SUM(F15,H15:J15)</f>
        <v>236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9800</v>
      </c>
      <c r="G16" s="35"/>
      <c r="H16" s="35">
        <v>3722</v>
      </c>
      <c r="I16" s="35">
        <v>460</v>
      </c>
      <c r="J16" s="35">
        <v>36</v>
      </c>
      <c r="K16" s="35">
        <f>SUM(F16:J16)</f>
        <v>14018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67</v>
      </c>
      <c r="G17" s="49"/>
      <c r="H17" s="49">
        <v>55</v>
      </c>
      <c r="I17" s="49">
        <v>24</v>
      </c>
      <c r="J17" s="49">
        <v>5</v>
      </c>
      <c r="K17" s="49">
        <f>SUM(F17:J17)</f>
        <v>151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F10" sqref="F10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Febrero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D23" sqref="D2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Febrero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Febrero 2023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96.29</v>
      </c>
      <c r="E9" s="51">
        <f>'Data 1'!P16</f>
        <v>99.65</v>
      </c>
      <c r="F9" s="46"/>
    </row>
    <row r="10" spans="2:6" ht="12.75" customHeight="1">
      <c r="B10" s="62"/>
      <c r="C10" s="52" t="s">
        <v>17</v>
      </c>
      <c r="D10" s="53">
        <f>'Data 1'!G16</f>
        <v>0.20100999999999999</v>
      </c>
      <c r="E10" s="53">
        <f>'Data 1'!J16</f>
        <v>0.21099999999999999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2.91</v>
      </c>
      <c r="E12" s="55">
        <f>'Data 1'!Q16</f>
        <v>2.91</v>
      </c>
    </row>
    <row r="13" spans="2:6" ht="12.75" customHeight="1">
      <c r="C13" s="56" t="s">
        <v>23</v>
      </c>
      <c r="D13" s="57">
        <f>'Data 1'!H16</f>
        <v>0.26900000000000002</v>
      </c>
      <c r="E13" s="57">
        <f>'Data 1'!K16</f>
        <v>0.27900000000000003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11.46</v>
      </c>
      <c r="E15" s="55">
        <f>'Data 1'!R16</f>
        <v>11.46</v>
      </c>
    </row>
    <row r="16" spans="2:6" ht="12.75" customHeight="1">
      <c r="C16" s="56" t="s">
        <v>23</v>
      </c>
      <c r="D16" s="57">
        <f>'Data 1'!I16</f>
        <v>0.69699999999999995</v>
      </c>
      <c r="E16" s="57">
        <f>'Data 1'!L16</f>
        <v>0.70499999999999996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O6" sqref="O6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4" t="s">
        <v>5</v>
      </c>
      <c r="E2" s="84" t="s">
        <v>1</v>
      </c>
      <c r="F2" s="84" t="s">
        <v>2</v>
      </c>
      <c r="G2" s="84" t="s">
        <v>5</v>
      </c>
      <c r="H2" s="84" t="s">
        <v>1</v>
      </c>
      <c r="I2" s="84" t="s">
        <v>2</v>
      </c>
      <c r="J2" s="84" t="s">
        <v>5</v>
      </c>
      <c r="K2" s="84" t="s">
        <v>1</v>
      </c>
      <c r="L2" s="84" t="s">
        <v>2</v>
      </c>
      <c r="M2" s="84" t="s">
        <v>5</v>
      </c>
      <c r="N2" s="84" t="s">
        <v>1</v>
      </c>
      <c r="O2" s="84" t="s">
        <v>2</v>
      </c>
      <c r="P2" s="84" t="s">
        <v>5</v>
      </c>
      <c r="Q2" s="84" t="s">
        <v>1</v>
      </c>
      <c r="R2" s="84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F</v>
      </c>
      <c r="B4" s="82" t="s">
        <v>41</v>
      </c>
      <c r="C4" s="82" t="s">
        <v>37</v>
      </c>
      <c r="D4" s="85">
        <v>98.97</v>
      </c>
      <c r="E4" s="85">
        <v>98.02</v>
      </c>
      <c r="F4" s="85">
        <v>98.97</v>
      </c>
      <c r="G4" s="86">
        <v>0</v>
      </c>
      <c r="H4" s="86">
        <v>0</v>
      </c>
      <c r="I4" s="86">
        <v>16.832000000000001</v>
      </c>
      <c r="J4" s="86">
        <v>4.8000000000000001E-2</v>
      </c>
      <c r="K4" s="86">
        <v>0.495</v>
      </c>
      <c r="L4" s="86">
        <v>16.908000000000001</v>
      </c>
      <c r="M4" s="87">
        <v>0</v>
      </c>
      <c r="N4" s="87">
        <v>0</v>
      </c>
      <c r="O4" s="87">
        <v>271.27999999999997</v>
      </c>
      <c r="P4" s="87">
        <v>23.14</v>
      </c>
      <c r="Q4" s="87">
        <v>5.0199999999999996</v>
      </c>
      <c r="R4" s="87">
        <v>271.27999999999997</v>
      </c>
    </row>
    <row r="5" spans="1:18">
      <c r="A5" s="79" t="str">
        <f t="shared" ref="A5:A16" si="0">MID(B5,1,1)</f>
        <v>M</v>
      </c>
      <c r="B5" s="82" t="s">
        <v>42</v>
      </c>
      <c r="C5" s="82" t="s">
        <v>37</v>
      </c>
      <c r="D5" s="85">
        <v>98.66</v>
      </c>
      <c r="E5" s="85">
        <v>98.51</v>
      </c>
      <c r="F5" s="85">
        <v>99.34</v>
      </c>
      <c r="G5" s="86">
        <v>2.4209999999999999E-2</v>
      </c>
      <c r="H5" s="86">
        <v>0</v>
      </c>
      <c r="I5" s="86">
        <v>0.71399999999999997</v>
      </c>
      <c r="J5" s="86">
        <v>7.2999999999999995E-2</v>
      </c>
      <c r="K5" s="86">
        <v>0.499</v>
      </c>
      <c r="L5" s="86">
        <v>17.655000000000001</v>
      </c>
      <c r="M5" s="87">
        <v>11</v>
      </c>
      <c r="N5" s="87">
        <v>0</v>
      </c>
      <c r="O5" s="87">
        <v>11.38</v>
      </c>
      <c r="P5" s="87">
        <v>34.14</v>
      </c>
      <c r="Q5" s="87">
        <v>5.0199999999999996</v>
      </c>
      <c r="R5" s="87">
        <v>282.66000000000003</v>
      </c>
    </row>
    <row r="6" spans="1:18">
      <c r="A6" s="79" t="str">
        <f t="shared" si="0"/>
        <v>A</v>
      </c>
      <c r="B6" s="82" t="s">
        <v>43</v>
      </c>
      <c r="C6" s="82" t="s">
        <v>37</v>
      </c>
      <c r="D6" s="85">
        <v>98.18</v>
      </c>
      <c r="E6" s="85">
        <v>99.11</v>
      </c>
      <c r="F6" s="85">
        <v>99.22</v>
      </c>
      <c r="G6" s="86">
        <v>4.0349999999999997E-2</v>
      </c>
      <c r="H6" s="86">
        <v>0</v>
      </c>
      <c r="I6" s="86">
        <v>0</v>
      </c>
      <c r="J6" s="86">
        <v>0.112</v>
      </c>
      <c r="K6" s="86">
        <v>0.498</v>
      </c>
      <c r="L6" s="86">
        <v>17.771999999999998</v>
      </c>
      <c r="M6" s="87">
        <v>17.21</v>
      </c>
      <c r="N6" s="87">
        <v>0</v>
      </c>
      <c r="O6" s="87">
        <v>0</v>
      </c>
      <c r="P6" s="87">
        <v>51.35</v>
      </c>
      <c r="Q6" s="87">
        <v>5.0199999999999996</v>
      </c>
      <c r="R6" s="87">
        <v>282.66000000000003</v>
      </c>
    </row>
    <row r="7" spans="1:18">
      <c r="A7" s="79" t="str">
        <f t="shared" si="0"/>
        <v>M</v>
      </c>
      <c r="B7" s="82" t="s">
        <v>44</v>
      </c>
      <c r="C7" s="82" t="s">
        <v>37</v>
      </c>
      <c r="D7" s="85">
        <v>97.73</v>
      </c>
      <c r="E7" s="85">
        <v>97.8</v>
      </c>
      <c r="F7" s="85">
        <v>99.48</v>
      </c>
      <c r="G7" s="86">
        <v>0</v>
      </c>
      <c r="H7" s="86">
        <v>0</v>
      </c>
      <c r="I7" s="86">
        <v>0</v>
      </c>
      <c r="J7" s="86">
        <v>0.113</v>
      </c>
      <c r="K7" s="86">
        <v>0.49299999999999999</v>
      </c>
      <c r="L7" s="86">
        <v>17.821000000000002</v>
      </c>
      <c r="M7" s="87">
        <v>0</v>
      </c>
      <c r="N7" s="87">
        <v>0</v>
      </c>
      <c r="O7" s="87">
        <v>0</v>
      </c>
      <c r="P7" s="87">
        <v>51.35</v>
      </c>
      <c r="Q7" s="87">
        <v>5.0199999999999996</v>
      </c>
      <c r="R7" s="87">
        <v>282.66000000000003</v>
      </c>
    </row>
    <row r="8" spans="1:18">
      <c r="A8" s="79" t="str">
        <f t="shared" si="0"/>
        <v>J</v>
      </c>
      <c r="B8" s="82" t="s">
        <v>45</v>
      </c>
      <c r="C8" s="82" t="s">
        <v>37</v>
      </c>
      <c r="D8" s="85">
        <v>97.58</v>
      </c>
      <c r="E8" s="85">
        <v>99.12</v>
      </c>
      <c r="F8" s="85">
        <v>99.3</v>
      </c>
      <c r="G8" s="86">
        <v>0</v>
      </c>
      <c r="H8" s="86">
        <v>7.0999999999999994E-2</v>
      </c>
      <c r="I8" s="86">
        <v>0</v>
      </c>
      <c r="J8" s="86">
        <v>0.113</v>
      </c>
      <c r="K8" s="86">
        <v>0.55700000000000005</v>
      </c>
      <c r="L8" s="86">
        <v>17.788</v>
      </c>
      <c r="M8" s="87">
        <v>0</v>
      </c>
      <c r="N8" s="87">
        <v>0.94</v>
      </c>
      <c r="O8" s="87">
        <v>0</v>
      </c>
      <c r="P8" s="87">
        <v>51.35</v>
      </c>
      <c r="Q8" s="87">
        <v>5.96</v>
      </c>
      <c r="R8" s="87">
        <v>282.66000000000003</v>
      </c>
    </row>
    <row r="9" spans="1:18">
      <c r="A9" s="79" t="str">
        <f t="shared" si="0"/>
        <v>J</v>
      </c>
      <c r="B9" s="82" t="s">
        <v>46</v>
      </c>
      <c r="C9" s="82" t="s">
        <v>37</v>
      </c>
      <c r="D9" s="85">
        <v>97.93</v>
      </c>
      <c r="E9" s="85">
        <v>99.69</v>
      </c>
      <c r="F9" s="85">
        <v>97.98</v>
      </c>
      <c r="G9" s="86">
        <v>4.9369999999999997E-2</v>
      </c>
      <c r="H9" s="86">
        <v>0</v>
      </c>
      <c r="I9" s="86">
        <v>0</v>
      </c>
      <c r="J9" s="86">
        <v>0.16500000000000001</v>
      </c>
      <c r="K9" s="86">
        <v>0.52100000000000002</v>
      </c>
      <c r="L9" s="86">
        <v>17.626999999999999</v>
      </c>
      <c r="M9" s="87">
        <v>24.47</v>
      </c>
      <c r="N9" s="87">
        <v>0</v>
      </c>
      <c r="O9" s="87">
        <v>0</v>
      </c>
      <c r="P9" s="87">
        <v>75.819999999999993</v>
      </c>
      <c r="Q9" s="87">
        <v>5.96</v>
      </c>
      <c r="R9" s="87">
        <v>282.66000000000003</v>
      </c>
    </row>
    <row r="10" spans="1:18">
      <c r="A10" s="79" t="str">
        <f t="shared" si="0"/>
        <v>A</v>
      </c>
      <c r="B10" s="82" t="s">
        <v>47</v>
      </c>
      <c r="C10" s="82" t="s">
        <v>37</v>
      </c>
      <c r="D10" s="85">
        <v>97.96</v>
      </c>
      <c r="E10" s="85">
        <v>99.96</v>
      </c>
      <c r="F10" s="85">
        <v>98.21</v>
      </c>
      <c r="G10" s="86">
        <v>0</v>
      </c>
      <c r="H10" s="86">
        <v>0</v>
      </c>
      <c r="I10" s="86">
        <v>0</v>
      </c>
      <c r="J10" s="86">
        <v>0.16500000000000001</v>
      </c>
      <c r="K10" s="86">
        <v>0.49399999999999999</v>
      </c>
      <c r="L10" s="86">
        <v>17.504999999999999</v>
      </c>
      <c r="M10" s="87">
        <v>0</v>
      </c>
      <c r="N10" s="87">
        <v>0</v>
      </c>
      <c r="O10" s="87">
        <v>0</v>
      </c>
      <c r="P10" s="87">
        <v>75.819999999999993</v>
      </c>
      <c r="Q10" s="87">
        <v>5.96</v>
      </c>
      <c r="R10" s="87">
        <v>282.66000000000003</v>
      </c>
    </row>
    <row r="11" spans="1:18">
      <c r="A11" s="79" t="str">
        <f t="shared" si="0"/>
        <v>S</v>
      </c>
      <c r="B11" s="82" t="s">
        <v>48</v>
      </c>
      <c r="C11" s="82" t="s">
        <v>37</v>
      </c>
      <c r="D11" s="85">
        <v>97.74</v>
      </c>
      <c r="E11" s="85">
        <v>99.05</v>
      </c>
      <c r="F11" s="85">
        <v>97.69</v>
      </c>
      <c r="G11" s="86">
        <v>0.12988</v>
      </c>
      <c r="H11" s="86">
        <v>7.3999999999999996E-2</v>
      </c>
      <c r="I11" s="86">
        <v>0</v>
      </c>
      <c r="J11" s="86">
        <v>0.28999999999999998</v>
      </c>
      <c r="K11" s="86">
        <v>0.56999999999999995</v>
      </c>
      <c r="L11" s="86">
        <v>17.431999999999999</v>
      </c>
      <c r="M11" s="87">
        <v>56.97</v>
      </c>
      <c r="N11" s="87">
        <v>1.02</v>
      </c>
      <c r="O11" s="87">
        <v>0</v>
      </c>
      <c r="P11" s="87">
        <v>132.79</v>
      </c>
      <c r="Q11" s="87">
        <v>6.98</v>
      </c>
      <c r="R11" s="87">
        <v>282.66000000000003</v>
      </c>
    </row>
    <row r="12" spans="1:18">
      <c r="A12" s="79" t="str">
        <f t="shared" si="0"/>
        <v>O</v>
      </c>
      <c r="B12" s="82" t="s">
        <v>49</v>
      </c>
      <c r="C12" s="82" t="s">
        <v>37</v>
      </c>
      <c r="D12" s="85">
        <v>97.24</v>
      </c>
      <c r="E12" s="85">
        <v>97.41</v>
      </c>
      <c r="F12" s="85">
        <v>97.82</v>
      </c>
      <c r="G12" s="86">
        <v>1.281E-2</v>
      </c>
      <c r="H12" s="86">
        <v>0</v>
      </c>
      <c r="I12" s="86">
        <v>4.1970000000000001</v>
      </c>
      <c r="J12" s="86">
        <v>0.30499999999999999</v>
      </c>
      <c r="K12" s="86">
        <v>0.57899999999999996</v>
      </c>
      <c r="L12" s="86">
        <v>21.641999999999999</v>
      </c>
      <c r="M12" s="87">
        <v>5.19</v>
      </c>
      <c r="N12" s="87">
        <v>0</v>
      </c>
      <c r="O12" s="87">
        <v>68.489999999999995</v>
      </c>
      <c r="P12" s="87">
        <v>137.97999999999999</v>
      </c>
      <c r="Q12" s="87">
        <v>6.98</v>
      </c>
      <c r="R12" s="87">
        <v>351.15</v>
      </c>
    </row>
    <row r="13" spans="1:18">
      <c r="A13" s="79" t="str">
        <f t="shared" si="0"/>
        <v>N</v>
      </c>
      <c r="B13" s="82" t="s">
        <v>50</v>
      </c>
      <c r="C13" s="82" t="s">
        <v>37</v>
      </c>
      <c r="D13" s="85">
        <v>97.45</v>
      </c>
      <c r="E13" s="85">
        <v>95.69</v>
      </c>
      <c r="F13" s="85">
        <v>97.78</v>
      </c>
      <c r="G13" s="86">
        <v>5.0200000000000002E-3</v>
      </c>
      <c r="H13" s="86">
        <v>0</v>
      </c>
      <c r="I13" s="86">
        <v>3.536</v>
      </c>
      <c r="J13" s="86">
        <v>0.311</v>
      </c>
      <c r="K13" s="86">
        <v>0.59499999999999997</v>
      </c>
      <c r="L13" s="86">
        <v>25.193000000000001</v>
      </c>
      <c r="M13" s="87">
        <v>2.12</v>
      </c>
      <c r="N13" s="87">
        <v>0</v>
      </c>
      <c r="O13" s="87">
        <v>58.06</v>
      </c>
      <c r="P13" s="87">
        <v>140.1</v>
      </c>
      <c r="Q13" s="87">
        <v>6.98</v>
      </c>
      <c r="R13" s="87">
        <v>409.21</v>
      </c>
    </row>
    <row r="14" spans="1:18">
      <c r="A14" s="79" t="str">
        <f t="shared" si="0"/>
        <v>D</v>
      </c>
      <c r="B14" s="82" t="s">
        <v>51</v>
      </c>
      <c r="C14" s="82" t="s">
        <v>37</v>
      </c>
      <c r="D14" s="85">
        <v>99.03</v>
      </c>
      <c r="E14" s="85">
        <v>98.14</v>
      </c>
      <c r="F14" s="85">
        <v>99.54</v>
      </c>
      <c r="G14" s="86">
        <v>0</v>
      </c>
      <c r="H14" s="86">
        <v>0</v>
      </c>
      <c r="I14" s="86">
        <v>0.32700000000000001</v>
      </c>
      <c r="J14" s="86">
        <v>0.313</v>
      </c>
      <c r="K14" s="86">
        <v>0.60699999999999998</v>
      </c>
      <c r="L14" s="86">
        <v>25.504999999999999</v>
      </c>
      <c r="M14" s="87">
        <v>0</v>
      </c>
      <c r="N14" s="87">
        <v>0</v>
      </c>
      <c r="O14" s="87">
        <v>5.36</v>
      </c>
      <c r="P14" s="87">
        <v>140.1</v>
      </c>
      <c r="Q14" s="87">
        <v>6.98</v>
      </c>
      <c r="R14" s="87">
        <v>414.57</v>
      </c>
    </row>
    <row r="15" spans="1:18">
      <c r="A15" s="79" t="str">
        <f t="shared" si="0"/>
        <v>E</v>
      </c>
      <c r="B15" s="82" t="s">
        <v>52</v>
      </c>
      <c r="C15" s="82" t="s">
        <v>37</v>
      </c>
      <c r="D15" s="85">
        <v>99.04</v>
      </c>
      <c r="E15" s="85">
        <v>98.61</v>
      </c>
      <c r="F15" s="85">
        <v>99.3</v>
      </c>
      <c r="G15" s="86">
        <v>7.2399999999999999E-3</v>
      </c>
      <c r="H15" s="86">
        <v>0</v>
      </c>
      <c r="I15" s="86">
        <v>0</v>
      </c>
      <c r="J15" s="86">
        <v>7.0000000000000001E-3</v>
      </c>
      <c r="K15" s="86">
        <v>0</v>
      </c>
      <c r="L15" s="86">
        <v>0</v>
      </c>
      <c r="M15" s="87">
        <v>3.36</v>
      </c>
      <c r="N15" s="87">
        <v>0</v>
      </c>
      <c r="O15" s="87">
        <v>0</v>
      </c>
      <c r="P15" s="87">
        <v>3.36</v>
      </c>
      <c r="Q15" s="87">
        <v>0</v>
      </c>
      <c r="R15" s="87">
        <v>0</v>
      </c>
    </row>
    <row r="16" spans="1:18">
      <c r="A16" s="79" t="str">
        <f t="shared" si="0"/>
        <v>F</v>
      </c>
      <c r="B16" s="82" t="s">
        <v>53</v>
      </c>
      <c r="C16" s="82" t="s">
        <v>37</v>
      </c>
      <c r="D16" s="85">
        <v>97.79</v>
      </c>
      <c r="E16" s="85">
        <v>97.43</v>
      </c>
      <c r="F16" s="85">
        <v>98.2</v>
      </c>
      <c r="G16" s="86">
        <v>0.20100999999999999</v>
      </c>
      <c r="H16" s="86">
        <v>0.26900000000000002</v>
      </c>
      <c r="I16" s="86">
        <v>0.69699999999999995</v>
      </c>
      <c r="J16" s="86">
        <v>0.21099999999999999</v>
      </c>
      <c r="K16" s="86">
        <v>0.27900000000000003</v>
      </c>
      <c r="L16" s="86">
        <v>0.70499999999999996</v>
      </c>
      <c r="M16" s="87">
        <v>96.29</v>
      </c>
      <c r="N16" s="87">
        <v>2.91</v>
      </c>
      <c r="O16" s="87">
        <v>11.46</v>
      </c>
      <c r="P16" s="87">
        <v>99.65</v>
      </c>
      <c r="Q16" s="87">
        <v>2.91</v>
      </c>
      <c r="R16" s="87">
        <v>11.46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2023-03-13T10:47:17Z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