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DIC\INF_ELABORADA\"/>
    </mc:Choice>
  </mc:AlternateContent>
  <xr:revisionPtr revIDLastSave="0" documentId="8_{8585F0FC-8529-4B18-BA35-E6AC269CFE93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<sst xmlns="http://schemas.openxmlformats.org/spreadsheetml/2006/main" count="102" uniqueCount="58">
  <si>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</si>
  <si>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</si>
  <si>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</si>
  <si>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</si>
  <si>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</si>
  <si>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</si>
  <si>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</si>
  <si>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</si>
  <si>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</si>
  <si>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</si>
  <si>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</si>
  <si>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</si>
  <si>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</si>
  <si>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</si>
  <si>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</si>
  <si>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</si>
  <si>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</si>
  <si>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</si>
  <si>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</si>
  <si>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</si>
  <si>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</si>
  <si>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</si>
  <si>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</si>
  <si>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</si>
  <si>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</si>
  <si>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</si>
  <si>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</si>
  <si>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</si>
  <si>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</si>
  <si>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</si>
  <si>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</si>
  <si>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</si>
  <si>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</si>
  <si>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</si>
  <si>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</si>
  <si>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</si>
  <si>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</si>
  <si>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</si>
  <si>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</si>
  <si>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</si>
  <si>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</si>
  <si>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</si>
  <si>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</si>
  <si>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</si>
  <si>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</si>
  <si>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</si>
  <si>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</si>
  <si>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</si>
  <si>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</si>
  <si>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</si>
  <si>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</si>
  <si>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</si>
  <si>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</si>
  <si>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</si>
  <si>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ut="01/09/2024 12:21:41" si="2.0000000143d52c91901cd35d71fcaee3f2cb3f5214606c81f11e912ebe8a504fbf9c0b36bfcfbe66593972795d89f6454a3da2190068953343137cefba9f8d7ff9bed9c5ba6d5dfef394acf898e53430e291bcab17a3295702978574ad59fac96e20e59830fd9d4e4fee87ac9a0b3994ef472a473669c3c9a501942bfef6b2f1ba76418d22d679172bce931c1cdfa7686f15755ef1c7cc5bb351f2b6dff97adca78b.p.3082.0.1.Europe/Madrid.upriv*_1*_pidn2*_23*_session*-lat*_1.00000001afc087264bfee88201f6f616f668d604b5ee3e72affdec274dc677032a6299f792a6613b0e3ed82f8b6d43522a85c755917f763f.000000018e55f1f1c70177702682abdbd56c42cab5ee3e7219732f7f3682b68f4eb23f92a530678b48861eb35a8e07caee8249446a1a2122.0.1.1.BDEbi.D066E1C611E6257C10D00080EF253B44.0-3082.1.1_-0.1.0_-3082.1.1_5.5.0.*0.000000018666d80b251c6e5ba0a0337e40cff1bfc911585ac827cc77ea52457940bf037211334d9b.0.23.11*.2*.0400*.31152J.e.000000011d6600390c50d8b4ff4d3e2ae8b08073c911585a9cf8906bf0fb18f60ac5f180230f2b00.0.10*.131*.122*.122.0.0" msgID="9D7C156611EEAEE984750080EF75D3D3"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nrr="1206" nrc="1470"&gt;&lt;pg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</si>
  <si>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ut="01/09/2024 12:23:53" si="2.0000000143d52c91901cd35d71fcaee3f2cb3f5214606c81f11e912ebe8a504fbf9c0b36bfcfbe66593972795d89f6454a3da2190068953343137cefba9f8d7ff9bed9c5ba6d5dfef394acf898e53430e291bcab17a3295702978574ad59fac96e20e59830fd9d4e4fee87ac9a0b3994ef472a473669c3c9a501942bfef6b2f1ba76418d22d679172bce931c1cdfa7686f15755ef1c7cc5bb351f2b6dff97adca78b.p.3082.0.1.Europe/Madrid.upriv*_1*_pidn2*_23*_session*-lat*_1.00000001afc087264bfee88201f6f616f668d604b5ee3e72affdec274dc677032a6299f792a6613b0e3ed82f8b6d43522a85c755917f763f.000000018e55f1f1c70177702682abdbd56c42cab5ee3e7219732f7f3682b68f4eb23f92a530678b48861eb35a8e07caee8249446a1a2122.0.1.1.BDEbi.D066E1C611E6257C10D00080EF253B44.0-3082.1.1_-0.1.0_-3082.1.1_5.5.0.*0.000000018666d80b251c6e5ba0a0337e40cff1bfc911585ac827cc77ea52457940bf037211334d9b.0.23.11*.2*.0400*.31152J.e.000000011d6600390c50d8b4ff4d3e2ae8b08073c911585a9cf8906bf0fb18f60ac5f180230f2b00.0.10*.131*.122*.122.0.0" msgID="F04F85B611EEAEE984750080EFF5D2D0"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nrr="3651" nrc="1010"&gt;&lt;pg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</si>
  <si>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ed521de27e7a48af863fb89e94590156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</si>
  <si>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ut="01/09/2024 12:24:14" si="2.0000000143d52c91901cd35d71fcaee3f2cb3f5214606c81f11e912ebe8a504fbf9c0b36bfcfbe66593972795d89f6454a3da2190068953343137cefba9f8d7ff9bed9c5ba6d5dfef394acf898e53430e291bcab17a3295702978574ad59fac96e20e59830fd9d4e4fee87ac9a0b3994ef472a473669c3c9a501942bfef6b2f1ba76418d22d679172bce931c1cdfa7686f15755ef1c7cc5bb351f2b6dff97adca78b.p.3082.0.1.Europe/Madrid.upriv*_1*_pidn2*_23*_session*-lat*_1.00000001afc087264bfee88201f6f616f668d604b5ee3e72affdec274dc677032a6299f792a6613b0e3ed82f8b6d43522a85c755917f763f.000000018e55f1f1c70177702682abdbd56c42cab5ee3e7219732f7f3682b68f4eb23f92a530678b48861eb35a8e07caee8249446a1a2122.0.1.1.BDEbi.D066E1C611E6257C10D00080EF253B44.0-3082.1.1_-0.1.0_-3082.1.1_5.5.0.*0.000000018666d80b251c6e5ba0a0337e40cff1bfc911585ac827cc77ea52457940bf037211334d9b.0.23.11*.2*.0400*.31152J.e.000000011d6600390c50d8b4ff4d3e2ae8b08073c911585a9cf8906bf0fb18f60ac5f180230f2b00.0.10*.131*.122*.122.0.0" msgID="FC56D51211EEAEE984750080EF2533D2"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nrr="3624" nrc="1000"&gt;&lt;pg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</si>
</sst>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79" formatCode="0.0000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8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79" fontId="24" fillId="4" borderId="5" xfId="4" applyNumberFormat="1" applyFont="1" applyFill="1" applyBorder="1" applyAlignment="1">
      <alignment horizontal="right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99.03</c:v>
                </c:pt>
                <c:pt idx="1">
                  <c:v>99.04</c:v>
                </c:pt>
                <c:pt idx="2">
                  <c:v>97.79</c:v>
                </c:pt>
                <c:pt idx="3">
                  <c:v>97.89</c:v>
                </c:pt>
                <c:pt idx="4">
                  <c:v>98.03</c:v>
                </c:pt>
                <c:pt idx="5">
                  <c:v>97.46</c:v>
                </c:pt>
                <c:pt idx="6">
                  <c:v>97.77</c:v>
                </c:pt>
                <c:pt idx="7">
                  <c:v>97.71</c:v>
                </c:pt>
                <c:pt idx="8">
                  <c:v>97.53</c:v>
                </c:pt>
                <c:pt idx="9">
                  <c:v>97.3</c:v>
                </c:pt>
                <c:pt idx="10">
                  <c:v>96.61</c:v>
                </c:pt>
                <c:pt idx="11">
                  <c:v>96.87</c:v>
                </c:pt>
                <c:pt idx="12">
                  <c:v>98.15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98.14</c:v>
                </c:pt>
                <c:pt idx="1">
                  <c:v>98.61</c:v>
                </c:pt>
                <c:pt idx="2">
                  <c:v>97.43</c:v>
                </c:pt>
                <c:pt idx="3">
                  <c:v>98.21</c:v>
                </c:pt>
                <c:pt idx="4">
                  <c:v>97.85</c:v>
                </c:pt>
                <c:pt idx="5">
                  <c:v>95.94</c:v>
                </c:pt>
                <c:pt idx="6">
                  <c:v>98.39</c:v>
                </c:pt>
                <c:pt idx="7">
                  <c:v>98.65</c:v>
                </c:pt>
                <c:pt idx="8">
                  <c:v>99.56</c:v>
                </c:pt>
                <c:pt idx="9">
                  <c:v>99.31</c:v>
                </c:pt>
                <c:pt idx="10">
                  <c:v>98.12</c:v>
                </c:pt>
                <c:pt idx="11">
                  <c:v>94.41</c:v>
                </c:pt>
                <c:pt idx="12">
                  <c:v>97.63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99.54</c:v>
                </c:pt>
                <c:pt idx="1">
                  <c:v>99.3</c:v>
                </c:pt>
                <c:pt idx="2">
                  <c:v>98.2</c:v>
                </c:pt>
                <c:pt idx="3">
                  <c:v>97.89</c:v>
                </c:pt>
                <c:pt idx="4">
                  <c:v>98.85</c:v>
                </c:pt>
                <c:pt idx="5">
                  <c:v>98.52</c:v>
                </c:pt>
                <c:pt idx="6">
                  <c:v>98.93</c:v>
                </c:pt>
                <c:pt idx="7">
                  <c:v>97.63</c:v>
                </c:pt>
                <c:pt idx="8">
                  <c:v>98.96</c:v>
                </c:pt>
                <c:pt idx="9">
                  <c:v>99.05</c:v>
                </c:pt>
                <c:pt idx="10">
                  <c:v>98.91</c:v>
                </c:pt>
                <c:pt idx="11">
                  <c:v>98.51</c:v>
                </c:pt>
                <c:pt idx="12">
                  <c:v>99.31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17" sqref="E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Diciembre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E85" sqref="E8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Diciembre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1" t="s">
        <v>12</v>
      </c>
      <c r="D7" s="15"/>
      <c r="E7" s="25"/>
      <c r="F7" s="26" t="s">
        <v>3</v>
      </c>
      <c r="G7" s="10"/>
      <c r="H7" s="89" t="s">
        <v>4</v>
      </c>
      <c r="I7" s="89"/>
      <c r="J7" s="89"/>
      <c r="K7" s="27"/>
    </row>
    <row r="8" spans="1:18" ht="12.75" customHeight="1">
      <c r="A8" s="4"/>
      <c r="B8" s="5"/>
      <c r="C8" s="91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22057.117999999995</v>
      </c>
      <c r="G9" s="35"/>
      <c r="H9" s="35">
        <f>SUM(H10:H12)</f>
        <v>19538.223709999998</v>
      </c>
      <c r="I9" s="35">
        <f>SUM(I10:I12)</f>
        <v>2004.5500000000002</v>
      </c>
      <c r="J9" s="35">
        <f>SUM(J10:J12)</f>
        <v>1622.7650000000003</v>
      </c>
      <c r="K9" s="35">
        <f>SUM(F9,H9:J9)</f>
        <v>45222.656709999996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21940.127999999997</v>
      </c>
      <c r="G10" s="37"/>
      <c r="H10" s="37">
        <v>18718.139709999999</v>
      </c>
      <c r="I10" s="37">
        <v>1141.6150000000002</v>
      </c>
      <c r="J10" s="37">
        <v>1260.2530000000002</v>
      </c>
      <c r="K10" s="37">
        <f>SUM(F10,H10:J10)</f>
        <v>43060.135709999995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584.08400000000006</v>
      </c>
      <c r="I12" s="49">
        <v>227.047</v>
      </c>
      <c r="J12" s="49">
        <v>317.90900000000005</v>
      </c>
      <c r="K12" s="49">
        <f>SUM(F12,H12:J12)</f>
        <v>1217.18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1697</v>
      </c>
      <c r="G13" s="39"/>
      <c r="H13" s="39">
        <v>3368</v>
      </c>
      <c r="I13" s="39">
        <v>717</v>
      </c>
      <c r="J13" s="39">
        <v>695</v>
      </c>
      <c r="K13" s="39">
        <f>SUM(F13:J13)</f>
        <v>6477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85615</v>
      </c>
      <c r="G14" s="35"/>
      <c r="H14" s="35">
        <v>1363</v>
      </c>
      <c r="I14" s="35">
        <v>3838</v>
      </c>
      <c r="J14" s="35">
        <v>4165</v>
      </c>
      <c r="K14" s="35">
        <f>SUM(F14,H14:J14)</f>
        <v>94981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160</v>
      </c>
      <c r="G15" s="49"/>
      <c r="H15" s="49">
        <v>3</v>
      </c>
      <c r="I15" s="49">
        <v>40</v>
      </c>
      <c r="J15" s="49">
        <v>38</v>
      </c>
      <c r="K15" s="49">
        <f>SUM(F15,H15:J15)</f>
        <v>241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11150</v>
      </c>
      <c r="G16" s="35"/>
      <c r="H16" s="35">
        <v>3722</v>
      </c>
      <c r="I16" s="35">
        <v>496</v>
      </c>
      <c r="J16" s="35">
        <v>36</v>
      </c>
      <c r="K16" s="35">
        <f>SUM(F16:J16)</f>
        <v>15404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76</v>
      </c>
      <c r="G17" s="49"/>
      <c r="H17" s="49">
        <v>55</v>
      </c>
      <c r="I17" s="49">
        <v>28</v>
      </c>
      <c r="J17" s="49">
        <v>5</v>
      </c>
      <c r="K17" s="49">
        <f>SUM(F17:J17)</f>
        <v>164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90" t="s">
        <v>13</v>
      </c>
      <c r="F20" s="90"/>
      <c r="G20" s="90"/>
      <c r="H20" s="90"/>
      <c r="I20" s="90"/>
      <c r="J20" s="90"/>
      <c r="K20" s="90"/>
    </row>
    <row r="21" spans="1:17" ht="12" customHeight="1">
      <c r="C21" s="13"/>
      <c r="E21" s="92" t="s">
        <v>30</v>
      </c>
      <c r="F21" s="92"/>
      <c r="G21" s="92"/>
      <c r="H21" s="92"/>
      <c r="I21" s="92"/>
      <c r="J21" s="92"/>
      <c r="K21" s="92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85" sqref="E85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Diciembre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3" t="s">
        <v>25</v>
      </c>
      <c r="D7" s="22"/>
      <c r="E7" s="60"/>
    </row>
    <row r="8" spans="2:11" s="19" customFormat="1" ht="12.75" customHeight="1">
      <c r="B8" s="18"/>
      <c r="C8" s="93"/>
      <c r="D8" s="22"/>
      <c r="E8" s="60"/>
    </row>
    <row r="9" spans="2:11" s="19" customFormat="1" ht="12.75" customHeight="1">
      <c r="B9" s="18"/>
      <c r="C9" s="93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E85" sqref="E85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Diciembre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1" t="s">
        <v>27</v>
      </c>
      <c r="C7" s="63"/>
      <c r="D7" s="78" t="str">
        <f>'Data 1'!B16</f>
        <v>Diciembre 2023</v>
      </c>
      <c r="E7" s="64" t="s">
        <v>15</v>
      </c>
    </row>
    <row r="8" spans="2:6" ht="12.75" customHeight="1">
      <c r="B8" s="91"/>
      <c r="C8" s="58" t="s">
        <v>24</v>
      </c>
      <c r="D8" s="58"/>
      <c r="E8" s="58"/>
    </row>
    <row r="9" spans="2:6" ht="12.75" customHeight="1">
      <c r="B9" s="91"/>
      <c r="C9" s="50" t="s">
        <v>16</v>
      </c>
      <c r="D9" s="51">
        <f>'Data 1'!M16</f>
        <v>0</v>
      </c>
      <c r="E9" s="51">
        <f>'Data 1'!P16</f>
        <v>127.88</v>
      </c>
      <c r="F9" s="46"/>
    </row>
    <row r="10" spans="2:6" ht="12.75" customHeight="1">
      <c r="B10" s="62"/>
      <c r="C10" s="52" t="s">
        <v>17</v>
      </c>
      <c r="D10" s="87">
        <f>'Data 1'!G16</f>
        <v>0</v>
      </c>
      <c r="E10" s="53">
        <f>'Data 1'!J16</f>
        <v>0.29299999999999998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7.15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0.626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11.35</v>
      </c>
      <c r="E15" s="55">
        <f>'Data 1'!R16</f>
        <v>24.05</v>
      </c>
    </row>
    <row r="16" spans="2:6" ht="12.75" customHeight="1">
      <c r="C16" s="56" t="s">
        <v>23</v>
      </c>
      <c r="D16" s="57">
        <f>'Data 1'!I16</f>
        <v>0.67600000000000005</v>
      </c>
      <c r="E16" s="57">
        <f>'Data 1'!L16</f>
        <v>1.4419999999999999</v>
      </c>
    </row>
    <row r="17" spans="3:5" ht="27.75" customHeight="1">
      <c r="C17" s="94" t="s">
        <v>18</v>
      </c>
      <c r="D17" s="94"/>
      <c r="E17" s="94"/>
    </row>
    <row r="18" spans="3:5" ht="12.75" customHeight="1">
      <c r="C18" s="94"/>
      <c r="D18" s="94"/>
      <c r="E18" s="9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E85" sqref="E85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5" t="s">
        <v>38</v>
      </c>
      <c r="E1" s="96"/>
      <c r="F1" s="97"/>
      <c r="G1" s="95" t="s">
        <v>39</v>
      </c>
      <c r="H1" s="96"/>
      <c r="I1" s="97"/>
      <c r="J1" s="95" t="s">
        <v>32</v>
      </c>
      <c r="K1" s="96"/>
      <c r="L1" s="97"/>
      <c r="M1" s="95" t="s">
        <v>40</v>
      </c>
      <c r="N1" s="96"/>
      <c r="O1" s="97"/>
      <c r="P1" s="95" t="s">
        <v>31</v>
      </c>
      <c r="Q1" s="96"/>
      <c r="R1" s="96"/>
    </row>
    <row r="2" spans="1:18">
      <c r="A2"/>
      <c r="B2" s="80"/>
      <c r="C2" s="80" t="s">
        <v>35</v>
      </c>
      <c r="D2" s="88" t="s">
        <v>5</v>
      </c>
      <c r="E2" s="88" t="s">
        <v>1</v>
      </c>
      <c r="F2" s="88" t="s">
        <v>2</v>
      </c>
      <c r="G2" s="88" t="s">
        <v>5</v>
      </c>
      <c r="H2" s="88" t="s">
        <v>1</v>
      </c>
      <c r="I2" s="88" t="s">
        <v>2</v>
      </c>
      <c r="J2" s="88" t="s">
        <v>5</v>
      </c>
      <c r="K2" s="88" t="s">
        <v>1</v>
      </c>
      <c r="L2" s="88" t="s">
        <v>2</v>
      </c>
      <c r="M2" s="88" t="s">
        <v>5</v>
      </c>
      <c r="N2" s="88" t="s">
        <v>1</v>
      </c>
      <c r="O2" s="88" t="s">
        <v>2</v>
      </c>
      <c r="P2" s="88" t="s">
        <v>5</v>
      </c>
      <c r="Q2" s="88" t="s">
        <v>1</v>
      </c>
      <c r="R2" s="88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D</v>
      </c>
      <c r="B4" s="82" t="s">
        <v>41</v>
      </c>
      <c r="C4" s="82" t="s">
        <v>37</v>
      </c>
      <c r="D4" s="84">
        <v>99.03</v>
      </c>
      <c r="E4" s="84">
        <v>98.14</v>
      </c>
      <c r="F4" s="84">
        <v>99.54</v>
      </c>
      <c r="G4" s="85">
        <v>0</v>
      </c>
      <c r="H4" s="85">
        <v>0</v>
      </c>
      <c r="I4" s="85">
        <v>0.32700000000000001</v>
      </c>
      <c r="J4" s="85">
        <v>0.313</v>
      </c>
      <c r="K4" s="85">
        <v>0.60699999999999998</v>
      </c>
      <c r="L4" s="85">
        <v>25.504999999999999</v>
      </c>
      <c r="M4" s="86">
        <v>0</v>
      </c>
      <c r="N4" s="86">
        <v>0</v>
      </c>
      <c r="O4" s="86">
        <v>5.36</v>
      </c>
      <c r="P4" s="86">
        <v>140.1</v>
      </c>
      <c r="Q4" s="86">
        <v>6.98</v>
      </c>
      <c r="R4" s="86">
        <v>414.57</v>
      </c>
    </row>
    <row r="5" spans="1:18">
      <c r="A5" s="79" t="str">
        <f t="shared" ref="A5:A16" si="0">MID(B5,1,1)</f>
        <v>E</v>
      </c>
      <c r="B5" s="82" t="s">
        <v>42</v>
      </c>
      <c r="C5" s="82" t="s">
        <v>37</v>
      </c>
      <c r="D5" s="84">
        <v>99.04</v>
      </c>
      <c r="E5" s="84">
        <v>98.61</v>
      </c>
      <c r="F5" s="84">
        <v>99.3</v>
      </c>
      <c r="G5" s="85">
        <v>2.5100000000000001E-3</v>
      </c>
      <c r="H5" s="85">
        <v>0</v>
      </c>
      <c r="I5" s="85">
        <v>0</v>
      </c>
      <c r="J5" s="85">
        <v>3.0000000000000001E-3</v>
      </c>
      <c r="K5" s="85">
        <v>0</v>
      </c>
      <c r="L5" s="85">
        <v>0</v>
      </c>
      <c r="M5" s="86">
        <v>1.17</v>
      </c>
      <c r="N5" s="86">
        <v>0</v>
      </c>
      <c r="O5" s="86">
        <v>0</v>
      </c>
      <c r="P5" s="86">
        <v>1.17</v>
      </c>
      <c r="Q5" s="86">
        <v>0</v>
      </c>
      <c r="R5" s="86">
        <v>0</v>
      </c>
    </row>
    <row r="6" spans="1:18">
      <c r="A6" s="79" t="str">
        <f t="shared" si="0"/>
        <v>F</v>
      </c>
      <c r="B6" s="82" t="s">
        <v>43</v>
      </c>
      <c r="C6" s="82" t="s">
        <v>37</v>
      </c>
      <c r="D6" s="84">
        <v>97.79</v>
      </c>
      <c r="E6" s="84">
        <v>97.43</v>
      </c>
      <c r="F6" s="84">
        <v>98.2</v>
      </c>
      <c r="G6" s="85">
        <v>0.2009</v>
      </c>
      <c r="H6" s="85">
        <v>0.188</v>
      </c>
      <c r="I6" s="85">
        <v>0.78700000000000003</v>
      </c>
      <c r="J6" s="85">
        <v>0.20599999999999999</v>
      </c>
      <c r="K6" s="85">
        <v>0.19400000000000001</v>
      </c>
      <c r="L6" s="85">
        <v>0.78800000000000003</v>
      </c>
      <c r="M6" s="86">
        <v>96.29</v>
      </c>
      <c r="N6" s="86">
        <v>2.02</v>
      </c>
      <c r="O6" s="86">
        <v>12.7</v>
      </c>
      <c r="P6" s="86">
        <v>97.46</v>
      </c>
      <c r="Q6" s="86">
        <v>2.02</v>
      </c>
      <c r="R6" s="86">
        <v>12.7</v>
      </c>
    </row>
    <row r="7" spans="1:18">
      <c r="A7" s="79" t="str">
        <f t="shared" si="0"/>
        <v>M</v>
      </c>
      <c r="B7" s="82" t="s">
        <v>44</v>
      </c>
      <c r="C7" s="82" t="s">
        <v>37</v>
      </c>
      <c r="D7" s="84">
        <v>97.89</v>
      </c>
      <c r="E7" s="84">
        <v>98.21</v>
      </c>
      <c r="F7" s="84">
        <v>97.89</v>
      </c>
      <c r="G7" s="85">
        <v>5.6800000000000002E-3</v>
      </c>
      <c r="H7" s="85">
        <v>0</v>
      </c>
      <c r="I7" s="85">
        <v>0</v>
      </c>
      <c r="J7" s="85">
        <v>0.218</v>
      </c>
      <c r="K7" s="85">
        <v>0.20200000000000001</v>
      </c>
      <c r="L7" s="85">
        <v>0.79100000000000004</v>
      </c>
      <c r="M7" s="86">
        <v>2.46</v>
      </c>
      <c r="N7" s="86">
        <v>0</v>
      </c>
      <c r="O7" s="86">
        <v>0</v>
      </c>
      <c r="P7" s="86">
        <v>99.92</v>
      </c>
      <c r="Q7" s="86">
        <v>2.02</v>
      </c>
      <c r="R7" s="86">
        <v>12.7</v>
      </c>
    </row>
    <row r="8" spans="1:18">
      <c r="A8" s="79" t="str">
        <f t="shared" si="0"/>
        <v>A</v>
      </c>
      <c r="B8" s="82" t="s">
        <v>45</v>
      </c>
      <c r="C8" s="82" t="s">
        <v>37</v>
      </c>
      <c r="D8" s="84">
        <v>98.03</v>
      </c>
      <c r="E8" s="84">
        <v>97.85</v>
      </c>
      <c r="F8" s="84">
        <v>98.85</v>
      </c>
      <c r="G8" s="85">
        <v>1.5270000000000001E-2</v>
      </c>
      <c r="H8" s="85">
        <v>0.318</v>
      </c>
      <c r="I8" s="85">
        <v>0</v>
      </c>
      <c r="J8" s="85">
        <v>0.23899999999999999</v>
      </c>
      <c r="K8" s="85">
        <v>0.50800000000000001</v>
      </c>
      <c r="L8" s="85">
        <v>0.79600000000000004</v>
      </c>
      <c r="M8" s="86">
        <v>6.03</v>
      </c>
      <c r="N8" s="86">
        <v>2.99</v>
      </c>
      <c r="O8" s="86">
        <v>0</v>
      </c>
      <c r="P8" s="86">
        <v>105.95</v>
      </c>
      <c r="Q8" s="86">
        <v>5.01</v>
      </c>
      <c r="R8" s="86">
        <v>12.7</v>
      </c>
    </row>
    <row r="9" spans="1:18">
      <c r="A9" s="79" t="str">
        <f t="shared" si="0"/>
        <v>M</v>
      </c>
      <c r="B9" s="82" t="s">
        <v>46</v>
      </c>
      <c r="C9" s="82" t="s">
        <v>37</v>
      </c>
      <c r="D9" s="84">
        <v>97.46</v>
      </c>
      <c r="E9" s="84">
        <v>95.94</v>
      </c>
      <c r="F9" s="84">
        <v>98.52</v>
      </c>
      <c r="G9" s="85">
        <v>5.9100000000000003E-3</v>
      </c>
      <c r="H9" s="85">
        <v>0</v>
      </c>
      <c r="I9" s="85">
        <v>0</v>
      </c>
      <c r="J9" s="85">
        <v>0.25</v>
      </c>
      <c r="K9" s="85">
        <v>0.504</v>
      </c>
      <c r="L9" s="85">
        <v>0.79800000000000004</v>
      </c>
      <c r="M9" s="86">
        <v>2.37</v>
      </c>
      <c r="N9" s="86">
        <v>0</v>
      </c>
      <c r="O9" s="86">
        <v>0</v>
      </c>
      <c r="P9" s="86">
        <v>108.32</v>
      </c>
      <c r="Q9" s="86">
        <v>5.01</v>
      </c>
      <c r="R9" s="86">
        <v>12.7</v>
      </c>
    </row>
    <row r="10" spans="1:18">
      <c r="A10" s="79" t="str">
        <f t="shared" si="0"/>
        <v>J</v>
      </c>
      <c r="B10" s="82" t="s">
        <v>47</v>
      </c>
      <c r="C10" s="82" t="s">
        <v>37</v>
      </c>
      <c r="D10" s="84">
        <v>97.77</v>
      </c>
      <c r="E10" s="84">
        <v>98.39</v>
      </c>
      <c r="F10" s="84">
        <v>98.93</v>
      </c>
      <c r="G10" s="85">
        <v>3.8010000000000002E-2</v>
      </c>
      <c r="H10" s="85">
        <v>0.16900000000000001</v>
      </c>
      <c r="I10" s="85">
        <v>0</v>
      </c>
      <c r="J10" s="85">
        <v>0.28799999999999998</v>
      </c>
      <c r="K10" s="85">
        <v>0.68799999999999994</v>
      </c>
      <c r="L10" s="85">
        <v>0.79400000000000004</v>
      </c>
      <c r="M10" s="86">
        <v>16.3</v>
      </c>
      <c r="N10" s="86">
        <v>2.14</v>
      </c>
      <c r="O10" s="86">
        <v>0</v>
      </c>
      <c r="P10" s="86">
        <v>124.62</v>
      </c>
      <c r="Q10" s="86">
        <v>7.15</v>
      </c>
      <c r="R10" s="86">
        <v>12.7</v>
      </c>
    </row>
    <row r="11" spans="1:18">
      <c r="A11" s="79" t="str">
        <f t="shared" si="0"/>
        <v>J</v>
      </c>
      <c r="B11" s="82" t="s">
        <v>48</v>
      </c>
      <c r="C11" s="82" t="s">
        <v>37</v>
      </c>
      <c r="D11" s="84">
        <v>97.71</v>
      </c>
      <c r="E11" s="84">
        <v>98.65</v>
      </c>
      <c r="F11" s="84">
        <v>97.63</v>
      </c>
      <c r="G11" s="85">
        <v>4.4000000000000002E-4</v>
      </c>
      <c r="H11" s="85">
        <v>0</v>
      </c>
      <c r="I11" s="85">
        <v>0</v>
      </c>
      <c r="J11" s="85">
        <v>0.28399999999999997</v>
      </c>
      <c r="K11" s="85">
        <v>0.63400000000000001</v>
      </c>
      <c r="L11" s="85">
        <v>0.78600000000000003</v>
      </c>
      <c r="M11" s="86">
        <v>0.21</v>
      </c>
      <c r="N11" s="86">
        <v>0</v>
      </c>
      <c r="O11" s="86">
        <v>0</v>
      </c>
      <c r="P11" s="86">
        <v>124.83</v>
      </c>
      <c r="Q11" s="86">
        <v>7.15</v>
      </c>
      <c r="R11" s="86">
        <v>12.7</v>
      </c>
    </row>
    <row r="12" spans="1:18">
      <c r="A12" s="79" t="str">
        <f t="shared" si="0"/>
        <v>A</v>
      </c>
      <c r="B12" s="82" t="s">
        <v>49</v>
      </c>
      <c r="C12" s="82" t="s">
        <v>37</v>
      </c>
      <c r="D12" s="84">
        <v>97.53</v>
      </c>
      <c r="E12" s="84">
        <v>99.56</v>
      </c>
      <c r="F12" s="84">
        <v>98.96</v>
      </c>
      <c r="G12" s="85">
        <v>4.5300000000000002E-3</v>
      </c>
      <c r="H12" s="85">
        <v>0</v>
      </c>
      <c r="I12" s="85">
        <v>0</v>
      </c>
      <c r="J12" s="85">
        <v>0.28799999999999998</v>
      </c>
      <c r="K12" s="85">
        <v>0.60299999999999998</v>
      </c>
      <c r="L12" s="85">
        <v>0.77500000000000002</v>
      </c>
      <c r="M12" s="86">
        <v>2.04</v>
      </c>
      <c r="N12" s="86">
        <v>0</v>
      </c>
      <c r="O12" s="86">
        <v>0</v>
      </c>
      <c r="P12" s="86">
        <v>126.87</v>
      </c>
      <c r="Q12" s="86">
        <v>7.15</v>
      </c>
      <c r="R12" s="86">
        <v>12.7</v>
      </c>
    </row>
    <row r="13" spans="1:18">
      <c r="A13" s="79" t="str">
        <f t="shared" si="0"/>
        <v>S</v>
      </c>
      <c r="B13" s="82" t="s">
        <v>50</v>
      </c>
      <c r="C13" s="82" t="s">
        <v>37</v>
      </c>
      <c r="D13" s="84">
        <v>97.3</v>
      </c>
      <c r="E13" s="84">
        <v>99.31</v>
      </c>
      <c r="F13" s="84">
        <v>99.05</v>
      </c>
      <c r="G13" s="85">
        <v>6.6E-4</v>
      </c>
      <c r="H13" s="85">
        <v>0</v>
      </c>
      <c r="I13" s="85">
        <v>0</v>
      </c>
      <c r="J13" s="85">
        <v>0.28999999999999998</v>
      </c>
      <c r="K13" s="85">
        <v>0.59599999999999997</v>
      </c>
      <c r="L13" s="85">
        <v>0.77</v>
      </c>
      <c r="M13" s="86">
        <v>0.28000000000000003</v>
      </c>
      <c r="N13" s="86">
        <v>0</v>
      </c>
      <c r="O13" s="86">
        <v>0</v>
      </c>
      <c r="P13" s="86">
        <v>127.15</v>
      </c>
      <c r="Q13" s="86">
        <v>7.15</v>
      </c>
      <c r="R13" s="86">
        <v>12.7</v>
      </c>
    </row>
    <row r="14" spans="1:18">
      <c r="A14" s="79" t="str">
        <f t="shared" si="0"/>
        <v>O</v>
      </c>
      <c r="B14" s="82" t="s">
        <v>51</v>
      </c>
      <c r="C14" s="82" t="s">
        <v>37</v>
      </c>
      <c r="D14" s="84">
        <v>96.61</v>
      </c>
      <c r="E14" s="84">
        <v>98.12</v>
      </c>
      <c r="F14" s="84">
        <v>98.91</v>
      </c>
      <c r="G14" s="85">
        <v>1.65E-3</v>
      </c>
      <c r="H14" s="85">
        <v>0</v>
      </c>
      <c r="I14" s="85">
        <v>0</v>
      </c>
      <c r="J14" s="85">
        <v>0.29299999999999998</v>
      </c>
      <c r="K14" s="85">
        <v>0.60099999999999998</v>
      </c>
      <c r="L14" s="85">
        <v>0.76300000000000001</v>
      </c>
      <c r="M14" s="86">
        <v>0.68</v>
      </c>
      <c r="N14" s="86">
        <v>0</v>
      </c>
      <c r="O14" s="86">
        <v>0</v>
      </c>
      <c r="P14" s="86">
        <v>127.83</v>
      </c>
      <c r="Q14" s="86">
        <v>7.15</v>
      </c>
      <c r="R14" s="86">
        <v>12.7</v>
      </c>
    </row>
    <row r="15" spans="1:18">
      <c r="A15" s="79" t="str">
        <f t="shared" si="0"/>
        <v>N</v>
      </c>
      <c r="B15" s="82" t="s">
        <v>52</v>
      </c>
      <c r="C15" s="82" t="s">
        <v>37</v>
      </c>
      <c r="D15" s="84">
        <v>96.87</v>
      </c>
      <c r="E15" s="84">
        <v>94.41</v>
      </c>
      <c r="F15" s="84">
        <v>98.51</v>
      </c>
      <c r="G15" s="85">
        <v>1.1E-4</v>
      </c>
      <c r="H15" s="85">
        <v>0</v>
      </c>
      <c r="I15" s="85">
        <v>0</v>
      </c>
      <c r="J15" s="85">
        <v>0.29299999999999998</v>
      </c>
      <c r="K15" s="85">
        <v>0.61599999999999999</v>
      </c>
      <c r="L15" s="85">
        <v>0.76200000000000001</v>
      </c>
      <c r="M15" s="86">
        <v>0.05</v>
      </c>
      <c r="N15" s="86">
        <v>0</v>
      </c>
      <c r="O15" s="86">
        <v>0</v>
      </c>
      <c r="P15" s="86">
        <v>127.88</v>
      </c>
      <c r="Q15" s="86">
        <v>7.15</v>
      </c>
      <c r="R15" s="86">
        <v>12.7</v>
      </c>
    </row>
    <row r="16" spans="1:18">
      <c r="A16" s="79" t="str">
        <f t="shared" si="0"/>
        <v>D</v>
      </c>
      <c r="B16" s="82" t="s">
        <v>53</v>
      </c>
      <c r="C16" s="82" t="s">
        <v>37</v>
      </c>
      <c r="D16" s="84">
        <v>98.15</v>
      </c>
      <c r="E16" s="84">
        <v>97.63</v>
      </c>
      <c r="F16" s="84">
        <v>99.31</v>
      </c>
      <c r="G16" s="85">
        <v>0</v>
      </c>
      <c r="H16" s="85">
        <v>0</v>
      </c>
      <c r="I16" s="85">
        <v>0.67600000000000005</v>
      </c>
      <c r="J16" s="85">
        <v>0.29299999999999998</v>
      </c>
      <c r="K16" s="85">
        <v>0.626</v>
      </c>
      <c r="L16" s="85">
        <v>1.4419999999999999</v>
      </c>
      <c r="M16" s="86">
        <v>0</v>
      </c>
      <c r="N16" s="86">
        <v>0</v>
      </c>
      <c r="O16" s="86">
        <v>11.35</v>
      </c>
      <c r="P16" s="86">
        <v>127.88</v>
      </c>
      <c r="Q16" s="86">
        <v>7.15</v>
      </c>
      <c r="R16" s="86">
        <v>24.05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54</v>
      </c>
    </row>
    <row r="3" spans="1:2">
      <c r="A3" t="s">
        <v>57</v>
      </c>
    </row>
    <row r="4" spans="1:2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2024-01-15T16:04:53Z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