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GO\INF_ELABORADA\"/>
    </mc:Choice>
  </mc:AlternateContent>
  <xr:revisionPtr revIDLastSave="0" documentId="13_ncr:1_{BADEDE20-87C0-4F5F-B5AD-EE0DE450055B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<sst xmlns="http://schemas.openxmlformats.org/spreadsheetml/2006/main" count="107" uniqueCount="62">
  <si>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</si>
  <si>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</si>
  <si>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</si>
  <si>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</si>
  <si>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</si>
  <si>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</si>
  <si>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</si>
  <si>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</si>
  <si>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</si>
  <si>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</si>
  <si>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</si>
  <si>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</si>
  <si>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</si>
  <si>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</si>
  <si>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</si>
  <si>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</si>
  <si>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</si>
  <si>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</si>
  <si>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</si>
  <si>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</si>
  <si>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</si>
  <si>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</si>
  <si>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</si>
  <si>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</si>
  <si>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</si>
  <si>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</si>
  <si>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</si>
  <si>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</si>
  <si>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</si>
  <si>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</si>
  <si>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</si>
  <si>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</si>
  <si>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</si>
  <si>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</si>
  <si>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</si>
  <si>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</si>
  <si>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</si>
  <si>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</si>
  <si>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</si>
  <si>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</si>
  <si>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</si>
  <si>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</si>
  <si>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</si>
  <si>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</si>
  <si>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</si>
  <si>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</si>
  <si>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</si>
  <si>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</si>
  <si>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</si>
  <si>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</si>
  <si>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</si>
  <si>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</si>
  <si>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</si>
  <si>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</si>
  <si>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</si>
  <si>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</si>
  <si>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srv="apbi5a" prj="BDEbi" prjid="A2E2948BC74B9CF051A963A6CEDDABFA" li="FUEPERRO" am="s" /&gt;&lt;lu ut="09/09/2025 14:20:52" si="2.000000012e928def3a523dfdbc5e1876ed932cb75a08d3759d06fe9c095b369920019f67e1f0a245220a818882708a760abe5390c5c41019d7b387589bf40934c34cd4010a80e7da634043bc4ab4887711aee54e27ba0dfc7a62b0264f0b670f98bf71c0f91b4f188b5fd2c1893cb70bda4e443f1cb44f2a9acd0b50c4f17c8d039f27b920036ffd183258c9df1f07c5708efacca76645903dac98fa50cbb28875cf0ce41c0c1e6ebf6629755f3757c9809beb6b4aea373b28d2012cbc0dc244cb8380fa1f05aaf64e4921be2f4a94cdcb2d91ca938d19a1fa647d4387c4615707159cba0488a8f4a8b0201b3fc64561a9b75c6b5124da391aefdba6e59c42988b2b784f2b2429250a05df321160f4e00ea686deed57255e074be7d5835f4b3f9141.p-3082.0.1_-3082.0.1_0.1.Europe/Madrid.upriv*_1*_pidn2*_1*_session*-lat*_1.0000000120af2e59bef515229883dc50054a0037b5ee3e72597a82bb45fa1f92cc4a63799671534476b08126f233ffaaab387a88a236ff13.000000018de59e2731723e2dc1e12f4c956986c0b5ee3e727e9d9a2833e5db3e955115f0e0b77fc4847b3027c7070d0f49a43f20a82126d5.0.1.1.BDEbi.A2E2948BC74B9CF051A963A6CEDDABFA.0-3082.1.1_-0.1.0_-1033.1.1_5.5.0.*0.000000015bc9e4e9fc9d31d44f869d9edea107e7c911585ab34535e3bc777e61bc593a95b98f5408.0.23.11*.4*.1200*.00787J.e.000000012187bf4f54afc7c4a54876ee9e4ac787c911585a94a11b2cde7e2c4300640822d33a3d87.0.10*.131*.138*.19.*0.0.0.0" msgID="12362E176B4AC080653E3B97DDD384F2"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nrr="168" nrc="306"&gt;&lt;pg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</si>
  <si>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srv="apbi5a" prj="BDEbi" prjid="A2E2948BC74B9CF051A963A6CEDDABFA" li="FUEPERRO" am="s" /&gt;&lt;lu ut="09/09/2025 14:21:16" si="2.000000012e928def3a523dfdbc5e1876ed932cb75a08d3759d06fe9c095b369920019f67e1f0a245220a818882708a760abe5390c5c41019d7b387589bf40934c34cd4010a80e7da634043bc4ab4887711aee54e27ba0dfc7a62b0264f0b670f98bf71c0f91b4f188b5fd2c1893cb70bda4e443f1cb44f2a9acd0b50c4f17c8d039f27b920036ffd183258c9df1f07c5708efacca76645903dac98fa50cbb28875cf0ce41c0c1e6ebf6629755f3757c9809beb6b4aea373b28d2012cbc0dc244cb8380fa1f05aaf64e4921be2f4a94cdcb2d91ca938d19a1fa647d4387c4615707159cba0488a8f4a8b0201b3fc64561a9b75c6b5124da391aefdba6e59c42988b2b784f2b2429250a05df321160f4e00ea686deed57255e074be7d5835f4b3f9141.p-3082.0.1_-3082.0.1_0.1.Europe/Madrid.upriv*_1*_pidn2*_1*_session*-lat*_1.0000000120af2e59bef515229883dc50054a0037b5ee3e72597a82bb45fa1f92cc4a63799671534476b08126f233ffaaab387a88a236ff13.000000018de59e2731723e2dc1e12f4c956986c0b5ee3e727e9d9a2833e5db3e955115f0e0b77fc4847b3027c7070d0f49a43f20a82126d5.0.1.1.BDEbi.A2E2948BC74B9CF051A963A6CEDDABFA.0-3082.1.1_-0.1.0_-1033.1.1_5.5.0.*0.000000015bc9e4e9fc9d31d44f869d9edea107e7c911585ab34535e3bc777e61bc593a95b98f5408.0.23.11*.4*.1200*.00787J.e.000000012187bf4f54afc7c4a54876ee9e4ac787c911585a94a11b2cde7e2c4300640822d33a3d87.0.10*.131*.138*.19.*0.0.0.0" msgID="AACFBACEFE4C83BD8BEE5BAEC1A32153"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nrr="4770" nrc="1300"&gt;&lt;pg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</si>
  <si>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srv="apbi5a" prj="BDEbi" prjid="A2E2948BC74B9CF051A963A6CEDDABFA" li="FUEPERRO" am="s" /&gt;&lt;lu ut="09/09/2025 14:21:23" si="2.000000012e928def3a523dfdbc5e1876ed932cb75a08d3759d06fe9c095b369920019f67e1f0a245220a818882708a760abe5390c5c41019d7b387589bf40934c34cd4010a80e7da634043bc4ab4887711aee54e27ba0dfc7a62b0264f0b670f98bf71c0f91b4f188b5fd2c1893cb70bda4e443f1cb44f2a9acd0b50c4f17c8d039f27b920036ffd183258c9df1f07c5708efacca76645903dac98fa50cbb28875cf0ce41c0c1e6ebf6629755f3757c9809beb6b4aea373b28d2012cbc0dc244cb8380fa1f05aaf64e4921be2f4a94cdcb2d91ca938d19a1fa647d4387c4615707159cba0488a8f4a8b0201b3fc64561a9b75c6b5124da391aefdba6e59c42988b2b784f2b2429250a05df321160f4e00ea686deed57255e074be7d5835f4b3f9141.p-3082.0.1_-3082.0.1_0.1.Europe/Madrid.upriv*_1*_pidn2*_1*_session*-lat*_1.0000000120af2e59bef515229883dc50054a0037b5ee3e72597a82bb45fa1f92cc4a63799671534476b08126f233ffaaab387a88a236ff13.000000018de59e2731723e2dc1e12f4c956986c0b5ee3e727e9d9a2833e5db3e955115f0e0b77fc4847b3027c7070d0f49a43f20a82126d5.0.1.1.BDEbi.A2E2948BC74B9CF051A963A6CEDDABFA.0-3082.1.1_-0.1.0_-1033.1.1_5.5.0.*0.000000015bc9e4e9fc9d31d44f869d9edea107e7c911585ab34535e3bc777e61bc593a95b98f5408.0.23.11*.4*.1200*.00787J.e.000000012187bf4f54afc7c4a54876ee9e4ac787c911585a94a11b2cde7e2c4300640822d33a3d87.0.10*.131*.138*.19.*0.0.0.0" msgID="854BDA7B7F45174240FFC79D1739A733"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nrr="1596" nrc="1920"&gt;&lt;pg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</si>
  <si>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 /&gt;&lt;ci ps="BI" srv="apbi5a" prj="BDEbi" prjid="A2E2948BC74B9CF051A963A6CEDDABFA" li="FUEPERRO" am="s" /&gt;&lt;lu ut="09/09/2025 14:21:30" si="2.000000012e928def3a523dfdbc5e1876ed932cb75a08d3759d06fe9c095b369920019f67e1f0a245220a818882708a760abe5390c5c41019d7b387589bf40934c34cd4010a80e7da634043bc4ab4887711aee54e27ba0dfc7a62b0264f0b670f98bf71c0f91b4f188b5fd2c1893cb70bda4e443f1cb44f2a9acd0b50c4f17c8d039f27b920036ffd183258c9df1f07c5708efacca76645903dac98fa50cbb28875cf0ce41c0c1e6ebf6629755f3757c9809beb6b4aea373b28d2012cbc0dc244cb8380fa1f05aaf64e4921be2f4a94cdcb2d91ca938d19a1fa647d4387c4615707159cba0488a8f4a8b0201b3fc64561a9b75c6b5124da391aefdba6e59c42988b2b784f2b2429250a05df321160f4e00ea686deed57255e074be7d5835f4b3f9141.p-3082.0.1_-3082.0.1_0.1.Europe/Madrid.upriv*_1*_pidn2*_1*_session*-lat*_1.0000000120af2e59bef515229883dc50054a0037b5ee3e72597a82bb45fa1f92cc4a63799671534476b08126f233ffaaab387a88a236ff13.000000018de59e2731723e2dc1e12f4c956986c0b5ee3e727e9d9a2833e5db3e955115f0e0b77fc4847b3027c7070d0f49a43f20a82126d5.0.1.1.BDEbi.A2E2948BC74B9CF051A963A6CEDDABFA.0-3082.1.1_-0.1.0_-1033.1.1_5.5.0.*0.000000015bc9e4e9fc9d31d44f869d9edea107e7c911585ab34535e3bc777e61bc593a95b98f5408.0.23.11*.4*.1200*.00787J.e.000000012187bf4f54afc7c4a54876ee9e4ac787c911585a94a11b2cde7e2c4300640822d33a3d87.0.10*.131*.138*.19.*0.0.0.0" msgID="D699858EBE4F973B21CC58BE5AEEF667"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nrr="182" nrc="154"&gt;&lt;pg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</si>
  <si>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4bb2a8de632b4b46bc945ebf0a983db4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</si>
  <si>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srv="apbi5a" prj="BDEbi" prjid="A2E2948BC74B9CF051A963A6CEDDABFA" li="FUEPERRO" am="s" /&gt;&lt;lu ut="09/09/2025 14:21:37" si="2.000000012e928def3a523dfdbc5e1876ed932cb75a08d3759d06fe9c095b369920019f67e1f0a245220a818882708a760abe5390c5c41019d7b387589bf40934c34cd4010a80e7da634043bc4ab4887711aee54e27ba0dfc7a62b0264f0b670f98bf71c0f91b4f188b5fd2c1893cb70bda4e443f1cb44f2a9acd0b50c4f17c8d039f27b920036ffd183258c9df1f07c5708efacca76645903dac98fa50cbb28875cf0ce41c0c1e6ebf6629755f3757c9809beb6b4aea373b28d2012cbc0dc244cb8380fa1f05aaf64e4921be2f4a94cdcb2d91ca938d19a1fa647d4387c4615707159cba0488a8f4a8b0201b3fc64561a9b75c6b5124da391aefdba6e59c42988b2b784f2b2429250a05df321160f4e00ea686deed57255e074be7d5835f4b3f9141.p-3082.0.1_-3082.0.1_0.1.Europe/Madrid.upriv*_1*_pidn2*_1*_session*-lat*_1.0000000120af2e59bef515229883dc50054a0037b5ee3e72597a82bb45fa1f92cc4a63799671534476b08126f233ffaaab387a88a236ff13.000000018de59e2731723e2dc1e12f4c956986c0b5ee3e727e9d9a2833e5db3e955115f0e0b77fc4847b3027c7070d0f49a43f20a82126d5.0.1.1.BDEbi.A2E2948BC74B9CF051A963A6CEDDABFA.0-3082.1.1_-0.1.0_-1033.1.1_5.5.0.*0.000000015bc9e4e9fc9d31d44f869d9edea107e7c911585ab34535e3bc777e61bc593a95b98f5408.0.23.11*.4*.1200*.00787J.e.000000012187bf4f54afc7c4a54876ee9e4ac787c911585a94a11b2cde7e2c4300640822d33a3d87.0.10*.131*.138*.19.*0.0.0.0" msgID="3D18264F424D9A9A0FDBBFAA5548A8E1"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nrr="4833" nrc="1310"&gt;&lt;pg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</si>
</sst>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"/>
    <numFmt numFmtId="179" formatCode="#,##0.00000;\(#,##0.00000\)"/>
    <numFmt numFmtId="180" formatCode="_-* #,##0.00\ [$€]_-;\-* #,##0.00\ [$€]_-;_-* &quot;-&quot;??\ [$€]_-;_-@_-"/>
    <numFmt numFmtId="181" formatCode="0.0000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4" fontId="32" fillId="6" borderId="6">
      <alignment horizontal="right" vertical="center"/>
    </xf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9" fontId="32" fillId="6" borderId="6">
      <alignment horizontal="right" vertical="center"/>
    </xf>
    <xf numFmtId="178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8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5" fontId="32" fillId="6" borderId="6" xfId="26">
      <alignment horizontal="right" vertical="center"/>
    </xf>
    <xf numFmtId="177" fontId="32" fillId="6" borderId="6" xfId="28">
      <alignment horizontal="right" vertical="center"/>
    </xf>
    <xf numFmtId="176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81" fontId="25" fillId="4" borderId="5" xfId="4" applyNumberFormat="1" applyFont="1" applyFill="1" applyBorder="1" applyAlignment="1">
      <alignment horizontal="right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98.74</c:v>
                </c:pt>
                <c:pt idx="1">
                  <c:v>98.48</c:v>
                </c:pt>
                <c:pt idx="2">
                  <c:v>97.76</c:v>
                </c:pt>
                <c:pt idx="3">
                  <c:v>97.36</c:v>
                </c:pt>
                <c:pt idx="4">
                  <c:v>98.53</c:v>
                </c:pt>
                <c:pt idx="5">
                  <c:v>99.28</c:v>
                </c:pt>
                <c:pt idx="6">
                  <c:v>98.83</c:v>
                </c:pt>
                <c:pt idx="7">
                  <c:v>98.74</c:v>
                </c:pt>
                <c:pt idx="8">
                  <c:v>98.62</c:v>
                </c:pt>
                <c:pt idx="9">
                  <c:v>98.53</c:v>
                </c:pt>
                <c:pt idx="10">
                  <c:v>98.5</c:v>
                </c:pt>
                <c:pt idx="11">
                  <c:v>98.38</c:v>
                </c:pt>
                <c:pt idx="12">
                  <c:v>98.28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99.96</c:v>
                </c:pt>
                <c:pt idx="1">
                  <c:v>99.47</c:v>
                </c:pt>
                <c:pt idx="2">
                  <c:v>98.82</c:v>
                </c:pt>
                <c:pt idx="3">
                  <c:v>98.25</c:v>
                </c:pt>
                <c:pt idx="4">
                  <c:v>99.09</c:v>
                </c:pt>
                <c:pt idx="5">
                  <c:v>99.25</c:v>
                </c:pt>
                <c:pt idx="6">
                  <c:v>98.31</c:v>
                </c:pt>
                <c:pt idx="7">
                  <c:v>98.41</c:v>
                </c:pt>
                <c:pt idx="8">
                  <c:v>98.83</c:v>
                </c:pt>
                <c:pt idx="9">
                  <c:v>98.11</c:v>
                </c:pt>
                <c:pt idx="10">
                  <c:v>99.7</c:v>
                </c:pt>
                <c:pt idx="11">
                  <c:v>99.75</c:v>
                </c:pt>
                <c:pt idx="12">
                  <c:v>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4.34593506214858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98.98</c:v>
                </c:pt>
                <c:pt idx="1">
                  <c:v>98.17</c:v>
                </c:pt>
                <c:pt idx="2">
                  <c:v>98.39</c:v>
                </c:pt>
                <c:pt idx="3">
                  <c:v>96.82</c:v>
                </c:pt>
                <c:pt idx="4">
                  <c:v>98.07</c:v>
                </c:pt>
                <c:pt idx="5">
                  <c:v>97.91</c:v>
                </c:pt>
                <c:pt idx="6">
                  <c:v>97.97</c:v>
                </c:pt>
                <c:pt idx="7">
                  <c:v>98.18</c:v>
                </c:pt>
                <c:pt idx="8">
                  <c:v>98.77</c:v>
                </c:pt>
                <c:pt idx="9">
                  <c:v>98.75</c:v>
                </c:pt>
                <c:pt idx="10">
                  <c:v>97.84</c:v>
                </c:pt>
                <c:pt idx="11">
                  <c:v>98.86</c:v>
                </c:pt>
                <c:pt idx="12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394898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Agosto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P15" sqref="P15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7.710937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Agosto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22289.090999999997</v>
      </c>
      <c r="G9" s="35"/>
      <c r="H9" s="35">
        <f>SUM(H10:H12)</f>
        <v>19729.886210000004</v>
      </c>
      <c r="I9" s="35">
        <f>SUM(I10:I12)</f>
        <v>2015.982</v>
      </c>
      <c r="J9" s="35">
        <f>SUM(J10:J12)</f>
        <v>1763.1470000000002</v>
      </c>
      <c r="K9" s="35">
        <f>SUM(F9,H9:J9)</f>
        <v>45798.106209999998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22172.100999999999</v>
      </c>
      <c r="G10" s="37"/>
      <c r="H10" s="37">
        <v>18895.184040000004</v>
      </c>
      <c r="I10" s="37">
        <v>1141.6380000000001</v>
      </c>
      <c r="J10" s="37">
        <v>1379.9580000000001</v>
      </c>
      <c r="K10" s="37">
        <f>SUM(F10,H10:J10)</f>
        <v>43588.88104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598.70217000000002</v>
      </c>
      <c r="I12" s="49">
        <v>238.45599999999996</v>
      </c>
      <c r="J12" s="49">
        <v>338.58600000000007</v>
      </c>
      <c r="K12" s="49">
        <f>SUM(F12,H12:J12)</f>
        <v>1263.88417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1818</v>
      </c>
      <c r="G13" s="39"/>
      <c r="H13" s="39">
        <v>3462</v>
      </c>
      <c r="I13" s="39">
        <v>723</v>
      </c>
      <c r="J13" s="39">
        <v>735</v>
      </c>
      <c r="K13" s="39">
        <f>SUM(F13:J13)</f>
        <v>6738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66</v>
      </c>
      <c r="K16" s="35">
        <f>SUM(F16:J16)</f>
        <v>16034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10</v>
      </c>
      <c r="K17" s="49">
        <f>SUM(F17:J17)</f>
        <v>173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46</v>
      </c>
      <c r="F20" s="39">
        <v>2</v>
      </c>
      <c r="G20" s="39"/>
      <c r="H20" s="39">
        <v>11</v>
      </c>
      <c r="I20" s="39">
        <v>4</v>
      </c>
      <c r="J20" s="39">
        <v>6</v>
      </c>
      <c r="K20" s="39">
        <f>SUM(F20:J20)</f>
        <v>23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47</v>
      </c>
      <c r="F21" s="35">
        <v>0</v>
      </c>
      <c r="G21" s="35"/>
      <c r="H21" s="35">
        <v>450</v>
      </c>
      <c r="I21" s="35">
        <v>0</v>
      </c>
      <c r="J21" s="35">
        <v>0</v>
      </c>
      <c r="K21" s="35">
        <f t="shared" ref="K21:K22" si="0">SUM(F21:J21)</f>
        <v>450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3</v>
      </c>
      <c r="I22" s="49">
        <v>0</v>
      </c>
      <c r="J22" s="49">
        <v>0</v>
      </c>
      <c r="K22" s="49">
        <f t="shared" si="0"/>
        <v>3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N18" sqref="N18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Agosto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10" sqref="D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Agosto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Agosto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0.09</v>
      </c>
      <c r="E9" s="51">
        <f>'Data 1'!P16</f>
        <v>107.24</v>
      </c>
      <c r="F9" s="46"/>
    </row>
    <row r="10" spans="2:6" ht="12.75" customHeight="1">
      <c r="B10" s="62"/>
      <c r="C10" s="52" t="s">
        <v>17</v>
      </c>
      <c r="D10" s="97">
        <f>'Data 1'!G16</f>
        <v>2.0000000000000001E-4</v>
      </c>
      <c r="E10" s="53">
        <f>'Data 1'!J16</f>
        <v>0.23400000000000001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32.28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2.6150000000000002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6.15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0.36599999999999999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3" t="s">
        <v>41</v>
      </c>
      <c r="C4" s="83" t="s">
        <v>37</v>
      </c>
      <c r="D4" s="85">
        <v>98.74</v>
      </c>
      <c r="E4" s="85">
        <v>99.96</v>
      </c>
      <c r="F4" s="85">
        <v>98.98</v>
      </c>
      <c r="G4" s="86">
        <v>1.39E-3</v>
      </c>
      <c r="H4" s="86">
        <v>0</v>
      </c>
      <c r="I4" s="86">
        <v>0</v>
      </c>
      <c r="J4" s="86">
        <v>1.9E-2</v>
      </c>
      <c r="K4" s="86">
        <v>2.3E-2</v>
      </c>
      <c r="L4" s="86">
        <v>8.6999999999999994E-2</v>
      </c>
      <c r="M4" s="87">
        <v>0.65</v>
      </c>
      <c r="N4" s="87">
        <v>0</v>
      </c>
      <c r="O4" s="87">
        <v>0</v>
      </c>
      <c r="P4" s="87">
        <v>8.4499999999999993</v>
      </c>
      <c r="Q4" s="87">
        <v>0.27</v>
      </c>
      <c r="R4" s="87">
        <v>1.46</v>
      </c>
    </row>
    <row r="5" spans="1:18">
      <c r="A5" s="79" t="str">
        <f t="shared" ref="A5:A16" si="0">MID(B5,1,1)</f>
        <v>S</v>
      </c>
      <c r="B5" s="83" t="s">
        <v>42</v>
      </c>
      <c r="C5" s="83" t="s">
        <v>37</v>
      </c>
      <c r="D5" s="85">
        <v>98.48</v>
      </c>
      <c r="E5" s="85">
        <v>99.47</v>
      </c>
      <c r="F5" s="85">
        <v>98.17</v>
      </c>
      <c r="G5" s="86">
        <v>7.2000000000000005E-4</v>
      </c>
      <c r="H5" s="86">
        <v>0</v>
      </c>
      <c r="I5" s="86">
        <v>0</v>
      </c>
      <c r="J5" s="86">
        <v>0.02</v>
      </c>
      <c r="K5" s="86">
        <v>2.3E-2</v>
      </c>
      <c r="L5" s="86">
        <v>8.6999999999999994E-2</v>
      </c>
      <c r="M5" s="87">
        <v>0.31</v>
      </c>
      <c r="N5" s="87">
        <v>0</v>
      </c>
      <c r="O5" s="87">
        <v>0</v>
      </c>
      <c r="P5" s="87">
        <v>8.76</v>
      </c>
      <c r="Q5" s="87">
        <v>0.27</v>
      </c>
      <c r="R5" s="87">
        <v>1.46</v>
      </c>
    </row>
    <row r="6" spans="1:18">
      <c r="A6" s="79" t="str">
        <f t="shared" si="0"/>
        <v>O</v>
      </c>
      <c r="B6" s="83" t="s">
        <v>43</v>
      </c>
      <c r="C6" s="83" t="s">
        <v>37</v>
      </c>
      <c r="D6" s="85">
        <v>97.76</v>
      </c>
      <c r="E6" s="85">
        <v>98.82</v>
      </c>
      <c r="F6" s="85">
        <v>98.39</v>
      </c>
      <c r="G6" s="86">
        <v>2.409E-2</v>
      </c>
      <c r="H6" s="86">
        <v>0</v>
      </c>
      <c r="I6" s="86">
        <v>3.6999999999999998E-2</v>
      </c>
      <c r="J6" s="86">
        <v>4.2999999999999997E-2</v>
      </c>
      <c r="K6" s="86">
        <v>2.3E-2</v>
      </c>
      <c r="L6" s="86">
        <v>0.125</v>
      </c>
      <c r="M6" s="87">
        <v>10.26</v>
      </c>
      <c r="N6" s="87">
        <v>0</v>
      </c>
      <c r="O6" s="87">
        <v>0.64</v>
      </c>
      <c r="P6" s="87">
        <v>19.02</v>
      </c>
      <c r="Q6" s="87">
        <v>0.27</v>
      </c>
      <c r="R6" s="87">
        <v>2.1</v>
      </c>
    </row>
    <row r="7" spans="1:18">
      <c r="A7" s="79" t="str">
        <f t="shared" si="0"/>
        <v>N</v>
      </c>
      <c r="B7" s="83" t="s">
        <v>44</v>
      </c>
      <c r="C7" s="83" t="s">
        <v>37</v>
      </c>
      <c r="D7" s="85">
        <v>97.36</v>
      </c>
      <c r="E7" s="85">
        <v>98.25</v>
      </c>
      <c r="F7" s="85">
        <v>96.82</v>
      </c>
      <c r="G7" s="86">
        <v>8.0999999999999996E-3</v>
      </c>
      <c r="H7" s="86">
        <v>0</v>
      </c>
      <c r="I7" s="86">
        <v>0</v>
      </c>
      <c r="J7" s="86">
        <v>5.0999999999999997E-2</v>
      </c>
      <c r="K7" s="86">
        <v>2.3E-2</v>
      </c>
      <c r="L7" s="86">
        <v>0.124</v>
      </c>
      <c r="M7" s="87">
        <v>3.51</v>
      </c>
      <c r="N7" s="87">
        <v>0</v>
      </c>
      <c r="O7" s="87">
        <v>0</v>
      </c>
      <c r="P7" s="87">
        <v>22.53</v>
      </c>
      <c r="Q7" s="87">
        <v>0.27</v>
      </c>
      <c r="R7" s="87">
        <v>2.1</v>
      </c>
    </row>
    <row r="8" spans="1:18">
      <c r="A8" s="79" t="str">
        <f t="shared" si="0"/>
        <v>D</v>
      </c>
      <c r="B8" s="83" t="s">
        <v>45</v>
      </c>
      <c r="C8" s="83" t="s">
        <v>37</v>
      </c>
      <c r="D8" s="85">
        <v>98.53</v>
      </c>
      <c r="E8" s="85">
        <v>99.09</v>
      </c>
      <c r="F8" s="85">
        <v>98.07</v>
      </c>
      <c r="G8" s="86">
        <v>1.523E-2</v>
      </c>
      <c r="H8" s="86">
        <v>0</v>
      </c>
      <c r="I8" s="86">
        <v>0</v>
      </c>
      <c r="J8" s="86">
        <v>6.7000000000000004E-2</v>
      </c>
      <c r="K8" s="86">
        <v>2.3E-2</v>
      </c>
      <c r="L8" s="86">
        <v>0.124</v>
      </c>
      <c r="M8" s="87">
        <v>6.96</v>
      </c>
      <c r="N8" s="87">
        <v>0</v>
      </c>
      <c r="O8" s="87">
        <v>0</v>
      </c>
      <c r="P8" s="87">
        <v>29.49</v>
      </c>
      <c r="Q8" s="87">
        <v>0.27</v>
      </c>
      <c r="R8" s="87">
        <v>2.1</v>
      </c>
    </row>
    <row r="9" spans="1:18">
      <c r="A9" s="79" t="str">
        <f t="shared" si="0"/>
        <v>E</v>
      </c>
      <c r="B9" s="83" t="s">
        <v>48</v>
      </c>
      <c r="C9" s="83" t="s">
        <v>37</v>
      </c>
      <c r="D9" s="85">
        <v>99.28</v>
      </c>
      <c r="E9" s="85">
        <v>99.25</v>
      </c>
      <c r="F9" s="85">
        <v>97.91</v>
      </c>
      <c r="G9" s="86">
        <v>6.5259999999999999E-2</v>
      </c>
      <c r="H9" s="86">
        <v>1.377</v>
      </c>
      <c r="I9" s="86">
        <v>0</v>
      </c>
      <c r="J9" s="86">
        <v>6.5000000000000002E-2</v>
      </c>
      <c r="K9" s="86">
        <v>1.377</v>
      </c>
      <c r="L9" s="86">
        <v>0</v>
      </c>
      <c r="M9" s="87">
        <v>31.69</v>
      </c>
      <c r="N9" s="87">
        <v>14.15</v>
      </c>
      <c r="O9" s="87">
        <v>0</v>
      </c>
      <c r="P9" s="87">
        <v>31.69</v>
      </c>
      <c r="Q9" s="87">
        <v>14.15</v>
      </c>
      <c r="R9" s="87">
        <v>0</v>
      </c>
    </row>
    <row r="10" spans="1:18">
      <c r="A10" s="79" t="str">
        <f t="shared" si="0"/>
        <v>F</v>
      </c>
      <c r="B10" s="83" t="s">
        <v>49</v>
      </c>
      <c r="C10" s="83" t="s">
        <v>37</v>
      </c>
      <c r="D10" s="85">
        <v>98.83</v>
      </c>
      <c r="E10" s="85">
        <v>98.31</v>
      </c>
      <c r="F10" s="85">
        <v>97.97</v>
      </c>
      <c r="G10" s="86">
        <v>0.15589</v>
      </c>
      <c r="H10" s="86">
        <v>0</v>
      </c>
      <c r="I10" s="86">
        <v>0.32600000000000001</v>
      </c>
      <c r="J10" s="86">
        <v>0.22</v>
      </c>
      <c r="K10" s="86">
        <v>1.3680000000000001</v>
      </c>
      <c r="L10" s="86">
        <v>0.32500000000000001</v>
      </c>
      <c r="M10" s="87">
        <v>73.95</v>
      </c>
      <c r="N10" s="87">
        <v>0</v>
      </c>
      <c r="O10" s="87">
        <v>5.48</v>
      </c>
      <c r="P10" s="87">
        <v>105.64</v>
      </c>
      <c r="Q10" s="87">
        <v>14.15</v>
      </c>
      <c r="R10" s="87">
        <v>5.48</v>
      </c>
    </row>
    <row r="11" spans="1:18">
      <c r="A11" s="79" t="str">
        <f t="shared" si="0"/>
        <v>M</v>
      </c>
      <c r="B11" s="83" t="s">
        <v>50</v>
      </c>
      <c r="C11" s="83" t="s">
        <v>37</v>
      </c>
      <c r="D11" s="85">
        <v>98.74</v>
      </c>
      <c r="E11" s="85">
        <v>98.41</v>
      </c>
      <c r="F11" s="85">
        <v>98.18</v>
      </c>
      <c r="G11" s="86">
        <v>0</v>
      </c>
      <c r="H11" s="86">
        <v>0</v>
      </c>
      <c r="I11" s="86">
        <v>0</v>
      </c>
      <c r="J11" s="86">
        <v>0.223</v>
      </c>
      <c r="K11" s="86">
        <v>1.375</v>
      </c>
      <c r="L11" s="86">
        <v>0.32700000000000001</v>
      </c>
      <c r="M11" s="87">
        <v>0</v>
      </c>
      <c r="N11" s="87">
        <v>0</v>
      </c>
      <c r="O11" s="87">
        <v>0</v>
      </c>
      <c r="P11" s="87">
        <v>105.64</v>
      </c>
      <c r="Q11" s="87">
        <v>14.15</v>
      </c>
      <c r="R11" s="87">
        <v>5.48</v>
      </c>
    </row>
    <row r="12" spans="1:18">
      <c r="A12" s="79" t="str">
        <f t="shared" si="0"/>
        <v>A</v>
      </c>
      <c r="B12" s="83" t="s">
        <v>51</v>
      </c>
      <c r="C12" s="83" t="s">
        <v>37</v>
      </c>
      <c r="D12" s="85">
        <v>98.62</v>
      </c>
      <c r="E12" s="85">
        <v>98.83</v>
      </c>
      <c r="F12" s="85">
        <v>98.77</v>
      </c>
      <c r="G12" s="86">
        <v>0</v>
      </c>
      <c r="H12" s="86">
        <v>0</v>
      </c>
      <c r="I12" s="86">
        <v>0</v>
      </c>
      <c r="J12" s="86">
        <v>0.23100000000000001</v>
      </c>
      <c r="K12" s="86">
        <v>1.3879999999999999</v>
      </c>
      <c r="L12" s="86">
        <v>0.33</v>
      </c>
      <c r="M12" s="87">
        <v>0</v>
      </c>
      <c r="N12" s="87">
        <v>0</v>
      </c>
      <c r="O12" s="87">
        <v>0</v>
      </c>
      <c r="P12" s="87">
        <v>105.64</v>
      </c>
      <c r="Q12" s="87">
        <v>14.15</v>
      </c>
      <c r="R12" s="87">
        <v>5.48</v>
      </c>
    </row>
    <row r="13" spans="1:18">
      <c r="A13" s="79" t="str">
        <f t="shared" si="0"/>
        <v>M</v>
      </c>
      <c r="B13" s="83" t="s">
        <v>52</v>
      </c>
      <c r="C13" s="83" t="s">
        <v>37</v>
      </c>
      <c r="D13" s="85">
        <v>98.53</v>
      </c>
      <c r="E13" s="85">
        <v>98.11</v>
      </c>
      <c r="F13" s="85">
        <v>98.75</v>
      </c>
      <c r="G13" s="86">
        <v>0</v>
      </c>
      <c r="H13" s="86">
        <v>0</v>
      </c>
      <c r="I13" s="86">
        <v>0</v>
      </c>
      <c r="J13" s="86">
        <v>0.23599999999999999</v>
      </c>
      <c r="K13" s="86">
        <v>1.375</v>
      </c>
      <c r="L13" s="86">
        <v>0.33300000000000002</v>
      </c>
      <c r="M13" s="87">
        <v>0</v>
      </c>
      <c r="N13" s="87">
        <v>0</v>
      </c>
      <c r="O13" s="87">
        <v>0</v>
      </c>
      <c r="P13" s="87">
        <v>105.64</v>
      </c>
      <c r="Q13" s="87">
        <v>14.15</v>
      </c>
      <c r="R13" s="87">
        <v>5.48</v>
      </c>
    </row>
    <row r="14" spans="1:18">
      <c r="A14" s="79" t="str">
        <f t="shared" si="0"/>
        <v>J</v>
      </c>
      <c r="B14" s="83" t="s">
        <v>53</v>
      </c>
      <c r="C14" s="83" t="s">
        <v>37</v>
      </c>
      <c r="D14" s="85">
        <v>98.5</v>
      </c>
      <c r="E14" s="85">
        <v>99.7</v>
      </c>
      <c r="F14" s="85">
        <v>97.84</v>
      </c>
      <c r="G14" s="86">
        <v>0</v>
      </c>
      <c r="H14" s="86">
        <v>0</v>
      </c>
      <c r="I14" s="86">
        <v>4.1000000000000002E-2</v>
      </c>
      <c r="J14" s="86">
        <v>0.23400000000000001</v>
      </c>
      <c r="K14" s="86">
        <v>1.2889999999999999</v>
      </c>
      <c r="L14" s="86">
        <v>0.374</v>
      </c>
      <c r="M14" s="87">
        <v>0</v>
      </c>
      <c r="N14" s="87">
        <v>0</v>
      </c>
      <c r="O14" s="87">
        <v>0.67</v>
      </c>
      <c r="P14" s="87">
        <v>105.64</v>
      </c>
      <c r="Q14" s="87">
        <v>14.15</v>
      </c>
      <c r="R14" s="87">
        <v>6.15</v>
      </c>
    </row>
    <row r="15" spans="1:18">
      <c r="A15" s="79" t="str">
        <f t="shared" si="0"/>
        <v>J</v>
      </c>
      <c r="B15" s="83" t="s">
        <v>54</v>
      </c>
      <c r="C15" s="83" t="s">
        <v>37</v>
      </c>
      <c r="D15" s="85">
        <v>98.38</v>
      </c>
      <c r="E15" s="85">
        <v>99.75</v>
      </c>
      <c r="F15" s="85">
        <v>98.86</v>
      </c>
      <c r="G15" s="86">
        <v>3.0799999999999998E-3</v>
      </c>
      <c r="H15" s="86">
        <v>1.1200000000000001</v>
      </c>
      <c r="I15" s="86">
        <v>0</v>
      </c>
      <c r="J15" s="86">
        <v>0.23400000000000001</v>
      </c>
      <c r="K15" s="86">
        <v>2.75</v>
      </c>
      <c r="L15" s="86">
        <v>0.37</v>
      </c>
      <c r="M15" s="87">
        <v>1.51</v>
      </c>
      <c r="N15" s="87">
        <v>18.13</v>
      </c>
      <c r="O15" s="87">
        <v>0</v>
      </c>
      <c r="P15" s="87">
        <v>107.15</v>
      </c>
      <c r="Q15" s="87">
        <v>32.28</v>
      </c>
      <c r="R15" s="87">
        <v>6.15</v>
      </c>
    </row>
    <row r="16" spans="1:18">
      <c r="A16" s="79" t="str">
        <f t="shared" si="0"/>
        <v>A</v>
      </c>
      <c r="B16" s="83" t="s">
        <v>55</v>
      </c>
      <c r="C16" s="83" t="s">
        <v>37</v>
      </c>
      <c r="D16" s="85">
        <v>98.28</v>
      </c>
      <c r="E16" s="85">
        <v>99.81</v>
      </c>
      <c r="F16" s="85">
        <v>98.09</v>
      </c>
      <c r="G16" s="86">
        <v>2.0000000000000001E-4</v>
      </c>
      <c r="H16" s="86">
        <v>0</v>
      </c>
      <c r="I16" s="86">
        <v>0</v>
      </c>
      <c r="J16" s="86">
        <v>0.23400000000000001</v>
      </c>
      <c r="K16" s="86">
        <v>2.6150000000000002</v>
      </c>
      <c r="L16" s="86">
        <v>0.36599999999999999</v>
      </c>
      <c r="M16" s="87">
        <v>0.09</v>
      </c>
      <c r="N16" s="87">
        <v>0</v>
      </c>
      <c r="O16" s="87">
        <v>0</v>
      </c>
      <c r="P16" s="87">
        <v>107.24</v>
      </c>
      <c r="Q16" s="87">
        <v>32.28</v>
      </c>
      <c r="R16" s="87">
        <v>6.15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56</v>
      </c>
    </row>
    <row r="3" spans="1:2">
      <c r="A3" t="s">
        <v>58</v>
      </c>
    </row>
    <row r="4" spans="1:2">
      <c r="A4" t="s">
        <v>59</v>
      </c>
    </row>
    <row r="5" spans="1:2">
      <c r="A5" t="s">
        <v>61</v>
      </c>
    </row>
    <row r="6" spans="1:2">
      <c r="A6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13C1E-245D-45F7-81D9-A99DA3FF48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2025-09-10T10:23:50Z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