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4\AGO\INF_ELABORADA\"/>
    </mc:Choice>
  </mc:AlternateContent>
  <xr:revisionPtr revIDLastSave="0" documentId="13_ncr:1_{1FFD85A9-B0EA-40B4-8661-A69A5113F1A0}" xr6:coauthVersionLast="47" xr6:coauthVersionMax="47" xr10:uidLastSave="{00000000-0000-0000-0000-000000000000}"/>
  <bookViews>
    <workbookView xWindow="-120" yWindow="-120" windowWidth="29040" windowHeight="1584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DIA" localSheetId="2">#REF!</definedName>
    <definedName name="DIA">#REF!</definedName>
    <definedName name="Fecha">#REF!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'Data 1'!$B$1:$R$16</definedName>
  </definedNames>
  <calcPr calcId="191029" concurrentManualCount="8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E10" i="110"/>
  <c r="E9" i="110"/>
  <c r="E8" i="110"/>
  <c r="E3" i="110" l="1"/>
  <c r="I9" i="82"/>
  <c r="K17" i="82"/>
  <c r="K18" i="82"/>
  <c r="K19" i="82"/>
  <c r="K13" i="82"/>
  <c r="K15" i="82"/>
  <c r="F9" i="82"/>
  <c r="H9" i="82"/>
  <c r="K10" i="82"/>
  <c r="K14" i="82"/>
  <c r="K16" i="82"/>
  <c r="K12" i="82"/>
  <c r="J9" i="82"/>
  <c r="E3" i="105"/>
  <c r="E3" i="108"/>
  <c r="K11" i="82"/>
  <c r="K9" i="82" l="1"/>
</calcChain>
</file>

<file path=xl/sharedStrings.xml><?xml version="1.0" encoding="utf-8"?>
<sst xmlns="http://schemas.openxmlformats.org/spreadsheetml/2006/main" count="103" uniqueCount="59">
  <si>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</si>
  <si>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</si>
  <si>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</si>
  <si>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</si>
  <si>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</si>
  <si>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</si>
  <si>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</si>
  <si>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</si>
  <si>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</si>
  <si>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</si>
  <si>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</si>
  <si>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</si>
  <si>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</si>
  <si>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</si>
  <si>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</si>
  <si>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</si>
  <si>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</si>
  <si>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</si>
  <si>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</si>
  <si>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</si>
  <si>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</si>
  <si>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</si>
  <si>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</si>
  <si>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</si>
  <si>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</si>
  <si>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</si>
  <si>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</si>
  <si>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</si>
  <si>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</si>
  <si>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</si>
  <si>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</si>
  <si>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</si>
  <si>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</si>
  <si>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</si>
  <si>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</si>
  <si>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</si>
  <si>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</si>
  <si>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</si>
  <si>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</si>
  <si>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</si>
  <si>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</si>
  <si>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</si>
  <si>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</si>
  <si>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</si>
  <si>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</si>
  <si>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</si>
  <si>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</si>
  <si>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</si>
  <si>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</si>
  <si>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</si>
  <si>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</si>
  <si>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</si>
  <si>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</si>
  <si>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</si>
  <si>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&lt;mi app="e" ver="22"&gt;&lt;rptloc guid="921d3cffeb6f4dbda377b084239690ec" rank="0" ds="1"&gt;&lt;ri hasPG="0" name="Serie AÑOS calidad REE anual por sistema" id="6BB380284658F08CCFFA0E8B80BC76C0" path="Objetos públicos\Informes\Informes macros\Consejo\Serie AÑOS calidad REE anual por sistema" cf="0" prompt="1" ve="0" vm="0" flashpth="C:\Users\fueperro\AppData\Local\Temp\" fimagepth="C:\Users\fueperro\AppData\Local\Temp\" swfn="DashboardViewer.swf" fvars="" dvis=""&gt;&lt;ans&gt;&lt;pan pk="B37D980545FB579A8E14C586038672A6@0@10" aid="" /&gt;&lt;/ans&gt;&lt;ci ps="BI" srv="apcpr64b" prj="BDEbi" prjid="D066E1C611E6257C10D00080EF253B44" li="FUEPERRO" am="s" /&gt;&lt;lu ut="09/10/2024 07:00:31" si="2.000000016d9cfdf49d3cb956a8ce61b4fb81c0d875cf668c57ca554ca0ed331b0b44bf397c29e679a972d1dbb6257a382c505337e00882d5fda69d50a881cce2447fbfcf0d8547e4b28d200dffe144a9593d6e5a7ed3c8fd35f355405cf34f012edf61b37cf5b03bf8fac51cb4852953ce09d52911385faeaea967abf44db3fea64a8977f4863cbf99e88d5c03d284bc499a0e46dfeeb4e6539616d154c56c9f40cb.p.3082.0.1.Europe/Madrid.upriv*_1*_pidn2*_6*_session*-lat*_1.000000018a2b49db04deea820514464474ff528fb5ee3e7246f0e8d584f88e4e92fc32a4535aefa0f732329e8a70878303a67f87d5385598.00000001cec3c4f79fb8fc777dd1e9ab10b51c99b5ee3e72b5297e06521ecdd0b85bbd65c2236f219891806efa657f53807b4c3bb1792836.0.1.1.BDEbi.D066E1C611E6257C10D00080EF253B44.0-3082.1.1_-0.1.0_-3082.1.1_5.5.0.*0.0000000127fa33a72db37b6893999f1c4e4ba4e9c911585a6d8a5a931d023007d4f32fd055e5a15b.0.23.11*.2*.0400*.31152J.e.00000001a85ce1364e4cb6acf3023c11ba96241cc911585a9ac740afd91e05b79383ebb6c4358519.0.10*.131*.122*.122.0.0" msgID="58C4CF9811EF6F429A360080EF756F95"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05_CONSEJO" ece="A1" enr="MSTR.Serie_AÑOS_calidad_REE_anual_por_sistema" ptn="" qtn="" rows="8" cols="11" /&gt;&lt;esdo ews="" ece="" ptn="" /&gt;&lt;/excel&gt;&lt;pgs&gt;&lt;pg rows="5" cols="9" nrr="55" nrc="99"&gt;&lt;pg /&gt;&lt;bls&gt;&lt;bl sr="1" sc="1" rfetch="5" cfetch="9" posid="1" darows="0" dacols="1"&gt;&lt;excel&gt;&lt;epo ews="Data 05_CONSEJO" ece="A1" enr="MSTR.Serie_AÑOS_calidad_REE_anual_por_sistema" ptn="" qtn="" rows="8" cols="11" /&gt;&lt;esdo ews="" ece="" ptn="" /&gt;&lt;/excel&gt;&lt;gridRng&gt;&lt;sect id="TITLE_AREA" rngprop="1:1:3:2" /&gt;&lt;sect id="ROWHEADERS_AREA" rngprop="4:1:5:2" /&gt;&lt;sect id="COLUMNHEADERS_AREA" rngprop="1:3:3:9" /&gt;&lt;sect id="DATA_AREA" rngprop="4:3:5:9" /&gt;&lt;/gridRng&gt;&lt;shapes /&gt;&lt;/bl&gt;&lt;/bls&gt;&lt;/pg&gt;&lt;/pgs&gt;&lt;/rptloc&gt;&lt;/mi&gt;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</si>
  <si>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ut="09/10/2024 07:03:07" si="2.000000016d9cfdf49d3cb956a8ce61b4fb81c0d875cf668c57ca554ca0ed331b0b44bf397c29e679a972d1dbb6257a382c505337e00882d5fda69d50a881cce2447fbfcf0d8547e4b28d200dffe144a9593d6e5a7ed3c8fd35f355405cf34f012edf61b37cf5b03bf8fac51cb4852953ce09d52911385faeaea967abf44db3fea64a8977f4863cbf99e88d5c03d284bc499a0e46dfeeb4e6539616d154c56c9f40cb.p.3082.0.1.Europe/Madrid.upriv*_1*_pidn2*_6*_session*-lat*_1.000000018a2b49db04deea820514464474ff528fb5ee3e7246f0e8d584f88e4e92fc32a4535aefa0f732329e8a70878303a67f87d5385598.00000001cec3c4f79fb8fc777dd1e9ab10b51c99b5ee3e72b5297e06521ecdd0b85bbd65c2236f219891806efa657f53807b4c3bb1792836.0.1.1.BDEbi.D066E1C611E6257C10D00080EF253B44.0-3082.1.1_-0.1.0_-3082.1.1_5.5.0.*0.0000000127fa33a72db37b6893999f1c4e4ba4e9c911585a6d8a5a931d023007d4f32fd055e5a15b.0.23.11*.2*.0400*.31152J.e.00000001a85ce1364e4cb6acf3023c11ba96241cc911585a9ac740afd91e05b79383ebb6c4358519.0.10*.131*.122*.122.0.0" msgID="858A0D6811EF6F429A360080EFB5F098"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nrr="3960" nrc="1090"&gt;&lt;pg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</si>
  <si>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ut="09/10/2024 07:03:16" si="2.000000016d9cfdf49d3cb956a8ce61b4fb81c0d875cf668c57ca554ca0ed331b0b44bf397c29e679a972d1dbb6257a382c505337e00882d5fda69d50a881cce2447fbfcf0d8547e4b28d200dffe144a9593d6e5a7ed3c8fd35f355405cf34f012edf61b37cf5b03bf8fac51cb4852953ce09d52911385faeaea967abf44db3fea64a8977f4863cbf99e88d5c03d284bc499a0e46dfeeb4e6539616d154c56c9f40cb.p.3082.0.1.Europe/Madrid.upriv*_1*_pidn2*_6*_session*-lat*_1.000000018a2b49db04deea820514464474ff528fb5ee3e7246f0e8d584f88e4e92fc32a4535aefa0f732329e8a70878303a67f87d5385598.00000001cec3c4f79fb8fc777dd1e9ab10b51c99b5ee3e72b5297e06521ecdd0b85bbd65c2236f219891806efa657f53807b4c3bb1792836.0.1.1.BDEbi.D066E1C611E6257C10D00080EF253B44.0-3082.1.1_-0.1.0_-3082.1.1_5.5.0.*0.0000000127fa33a72db37b6893999f1c4e4ba4e9c911585a6d8a5a931d023007d4f32fd055e5a15b.0.23.11*.2*.0400*.31152J.e.00000001a85ce1364e4cb6acf3023c11ba96241cc911585a9ac740afd91e05b79383ebb6c4358519.0.10*.131*.122*.122.0.0" msgID="857DB4B411EF6F429A360080EF15B097"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nrr="3975" nrc="1090"&gt;&lt;pg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</si>
  <si>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1e6a6b7195e3419493a18e7053001136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</si>
  <si>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ut="09/10/2024 07:03:27" si="2.000000016d9cfdf49d3cb956a8ce61b4fb81c0d875cf668c57ca554ca0ed331b0b44bf397c29e679a972d1dbb6257a382c505337e00882d5fda69d50a881cce2447fbfcf0d8547e4b28d200dffe144a9593d6e5a7ed3c8fd35f355405cf34f012edf61b37cf5b03bf8fac51cb4852953ce09d52911385faeaea967abf44db3fea64a8977f4863cbf99e88d5c03d284bc499a0e46dfeeb4e6539616d154c56c9f40cb.p.3082.0.1.Europe/Madrid.upriv*_1*_pidn2*_6*_session*-lat*_1.000000018a2b49db04deea820514464474ff528fb5ee3e7246f0e8d584f88e4e92fc32a4535aefa0f732329e8a70878303a67f87d5385598.00000001cec3c4f79fb8fc777dd1e9ab10b51c99b5ee3e72b5297e06521ecdd0b85bbd65c2236f219891806efa657f53807b4c3bb1792836.0.1.1.BDEbi.D066E1C611E6257C10D00080EF253B44.0-3082.1.1_-0.1.0_-3082.1.1_5.5.0.*0.0000000127fa33a72db37b6893999f1c4e4ba4e9c911585a6d8a5a931d023007d4f32fd055e5a15b.0.23.11*.2*.0400*.31152J.e.00000001a85ce1364e4cb6acf3023c11ba96241cc911585a9ac740afd91e05b79383ebb6c4358519.0.10*.131*.122*.122.0.0" msgID="857E181511EF6F429A360080EFF57096"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nrr="1336" nrc="1620"&gt;&lt;pg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</si>
</sst>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5" formatCode="#,##0;\(#,##0\)"/>
    <numFmt numFmtId="176" formatCode="#,##0.0;\(#,##0.0\)"/>
    <numFmt numFmtId="177" formatCode="#,##0.00;\(#,##0.00\)"/>
    <numFmt numFmtId="178" formatCode="#,##0.000;\(#,##0.000\)"/>
    <numFmt numFmtId="180" formatCode="#,##0.00000"/>
    <numFmt numFmtId="181" formatCode="#,##0.00000;\(#,##0.00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1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0" fontId="31" fillId="6" borderId="6">
      <alignment horizontal="right" vertical="center"/>
    </xf>
    <xf numFmtId="0" fontId="34" fillId="8" borderId="7"/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78" fontId="31" fillId="6" borderId="6">
      <alignment horizontal="right" vertical="center"/>
    </xf>
    <xf numFmtId="181" fontId="31" fillId="6" borderId="6">
      <alignment horizontal="right" vertical="center"/>
    </xf>
    <xf numFmtId="180" fontId="31" fillId="6" borderId="6">
      <alignment horizontal="right" vertical="center"/>
    </xf>
  </cellStyleXfs>
  <cellXfs count="97">
    <xf numFmtId="0" fontId="0" fillId="0" borderId="0" xfId="0"/>
    <xf numFmtId="0" fontId="5" fillId="0" borderId="0" xfId="9" applyFont="1" applyAlignment="1">
      <alignment horizontal="right"/>
    </xf>
    <xf numFmtId="0" fontId="3" fillId="0" borderId="0" xfId="8"/>
    <xf numFmtId="0" fontId="5" fillId="0" borderId="0" xfId="8" applyFont="1" applyAlignment="1">
      <alignment horizontal="right"/>
    </xf>
    <xf numFmtId="0" fontId="12" fillId="0" borderId="0" xfId="8" applyFont="1"/>
    <xf numFmtId="0" fontId="11" fillId="0" borderId="0" xfId="8" applyFont="1"/>
    <xf numFmtId="0" fontId="6" fillId="0" borderId="0" xfId="8" applyFont="1"/>
    <xf numFmtId="0" fontId="6" fillId="0" borderId="0" xfId="8" applyFont="1" applyAlignment="1">
      <alignment horizontal="left" vertical="center" indent="1"/>
    </xf>
    <xf numFmtId="0" fontId="6" fillId="0" borderId="0" xfId="8" applyFont="1" applyAlignment="1">
      <alignment horizontal="left"/>
    </xf>
    <xf numFmtId="0" fontId="9" fillId="2" borderId="0" xfId="8" applyFont="1" applyFill="1"/>
    <xf numFmtId="0" fontId="9" fillId="2" borderId="2" xfId="8" applyFont="1" applyFill="1" applyBorder="1"/>
    <xf numFmtId="0" fontId="10" fillId="0" borderId="0" xfId="8" applyFont="1"/>
    <xf numFmtId="1" fontId="13" fillId="0" borderId="0" xfId="8" applyNumberFormat="1" applyFont="1"/>
    <xf numFmtId="0" fontId="13" fillId="0" borderId="0" xfId="8" applyFont="1"/>
    <xf numFmtId="0" fontId="14" fillId="0" borderId="0" xfId="8" applyFont="1" applyAlignment="1">
      <alignment horizontal="right"/>
    </xf>
    <xf numFmtId="0" fontId="12" fillId="0" borderId="0" xfId="8" applyFont="1" applyAlignment="1">
      <alignment horizontal="left" indent="1"/>
    </xf>
    <xf numFmtId="3" fontId="13" fillId="0" borderId="0" xfId="8" applyNumberFormat="1" applyFont="1"/>
    <xf numFmtId="166" fontId="0" fillId="0" borderId="0" xfId="7" applyFont="1"/>
    <xf numFmtId="166" fontId="11" fillId="0" borderId="0" xfId="7" applyFont="1"/>
    <xf numFmtId="166" fontId="12" fillId="0" borderId="0" xfId="7" applyFont="1"/>
    <xf numFmtId="166" fontId="6" fillId="0" borderId="0" xfId="7" applyFont="1"/>
    <xf numFmtId="166" fontId="6" fillId="0" borderId="0" xfId="7" applyFont="1" applyAlignment="1">
      <alignment horizontal="left" vertical="center" indent="1"/>
    </xf>
    <xf numFmtId="166" fontId="12" fillId="0" borderId="0" xfId="7" applyFont="1" applyAlignment="1">
      <alignment horizontal="left" indent="1"/>
    </xf>
    <xf numFmtId="166" fontId="5" fillId="0" borderId="0" xfId="3" applyFont="1"/>
    <xf numFmtId="166" fontId="0" fillId="0" borderId="0" xfId="3" applyFont="1"/>
    <xf numFmtId="0" fontId="7" fillId="2" borderId="0" xfId="8" applyFont="1" applyFill="1"/>
    <xf numFmtId="0" fontId="9" fillId="2" borderId="2" xfId="8" applyFont="1" applyFill="1" applyBorder="1" applyAlignment="1">
      <alignment horizontal="right"/>
    </xf>
    <xf numFmtId="0" fontId="9" fillId="2" borderId="0" xfId="8" applyFont="1" applyFill="1" applyAlignment="1">
      <alignment horizontal="right"/>
    </xf>
    <xf numFmtId="3" fontId="8" fillId="0" borderId="0" xfId="8" applyNumberFormat="1" applyFont="1"/>
    <xf numFmtId="165" fontId="13" fillId="0" borderId="0" xfId="8" applyNumberFormat="1" applyFont="1"/>
    <xf numFmtId="3" fontId="10" fillId="0" borderId="0" xfId="8" applyNumberFormat="1" applyFont="1"/>
    <xf numFmtId="3" fontId="15" fillId="0" borderId="0" xfId="8" applyNumberFormat="1" applyFont="1"/>
    <xf numFmtId="0" fontId="11" fillId="0" borderId="0" xfId="0" applyFont="1"/>
    <xf numFmtId="166" fontId="8" fillId="0" borderId="0" xfId="0" applyNumberFormat="1" applyFont="1" applyAlignment="1">
      <alignment vertical="center" wrapText="1"/>
    </xf>
    <xf numFmtId="0" fontId="6" fillId="3" borderId="0" xfId="8" applyFont="1" applyFill="1"/>
    <xf numFmtId="3" fontId="6" fillId="3" borderId="0" xfId="8" applyNumberFormat="1" applyFont="1" applyFill="1"/>
    <xf numFmtId="0" fontId="8" fillId="3" borderId="0" xfId="8" applyFont="1" applyFill="1"/>
    <xf numFmtId="3" fontId="8" fillId="3" borderId="0" xfId="8" applyNumberFormat="1" applyFont="1" applyFill="1"/>
    <xf numFmtId="0" fontId="6" fillId="3" borderId="2" xfId="8" applyFont="1" applyFill="1" applyBorder="1"/>
    <xf numFmtId="3" fontId="6" fillId="3" borderId="2" xfId="8" applyNumberFormat="1" applyFont="1" applyFill="1" applyBorder="1"/>
    <xf numFmtId="167" fontId="6" fillId="0" borderId="0" xfId="7" applyNumberFormat="1" applyFont="1" applyAlignment="1">
      <alignment horizontal="left" vertical="center" indent="1"/>
    </xf>
    <xf numFmtId="166" fontId="21" fillId="0" borderId="0" xfId="7" applyFont="1" applyAlignment="1">
      <alignment horizontal="left"/>
    </xf>
    <xf numFmtId="17" fontId="5" fillId="0" borderId="0" xfId="9" quotePrefix="1" applyNumberFormat="1" applyFont="1" applyAlignment="1">
      <alignment horizontal="right"/>
    </xf>
    <xf numFmtId="0" fontId="5" fillId="0" borderId="0" xfId="9" applyFont="1" applyAlignment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8" fillId="3" borderId="2" xfId="8" applyFont="1" applyFill="1" applyBorder="1"/>
    <xf numFmtId="3" fontId="8" fillId="3" borderId="2" xfId="8" applyNumberFormat="1" applyFont="1" applyFill="1" applyBorder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Alignment="1">
      <alignment horizontal="left" wrapText="1"/>
    </xf>
    <xf numFmtId="166" fontId="6" fillId="0" borderId="0" xfId="7" applyFont="1" applyAlignment="1">
      <alignment horizontal="left"/>
    </xf>
    <xf numFmtId="167" fontId="0" fillId="0" borderId="0" xfId="7" applyNumberFormat="1" applyFont="1"/>
    <xf numFmtId="166" fontId="6" fillId="0" borderId="0" xfId="0" applyNumberFormat="1" applyFont="1" applyAlignment="1">
      <alignment vertical="top" wrapText="1"/>
    </xf>
    <xf numFmtId="164" fontId="7" fillId="5" borderId="2" xfId="3" applyNumberFormat="1" applyFont="1" applyFill="1" applyBorder="1"/>
    <xf numFmtId="1" fontId="9" fillId="5" borderId="2" xfId="3" applyNumberFormat="1" applyFont="1" applyFill="1" applyBorder="1" applyAlignment="1">
      <alignment horizontal="right"/>
    </xf>
    <xf numFmtId="0" fontId="2" fillId="0" borderId="0" xfId="16"/>
    <xf numFmtId="0" fontId="19" fillId="0" borderId="0" xfId="16" applyFont="1"/>
    <xf numFmtId="0" fontId="25" fillId="0" borderId="0" xfId="9" applyFont="1" applyAlignment="1">
      <alignment horizontal="right"/>
    </xf>
    <xf numFmtId="166" fontId="25" fillId="0" borderId="0" xfId="3" quotePrefix="1" applyFont="1" applyAlignment="1">
      <alignment horizontal="right"/>
    </xf>
    <xf numFmtId="0" fontId="26" fillId="0" borderId="0" xfId="16" applyFont="1"/>
    <xf numFmtId="0" fontId="27" fillId="0" borderId="0" xfId="16" applyFont="1"/>
    <xf numFmtId="0" fontId="6" fillId="0" borderId="0" xfId="16" applyFont="1"/>
    <xf numFmtId="0" fontId="6" fillId="0" borderId="0" xfId="16" applyFont="1" applyAlignment="1">
      <alignment horizontal="right" vertical="center"/>
    </xf>
    <xf numFmtId="0" fontId="27" fillId="3" borderId="0" xfId="16" applyFont="1" applyFill="1" applyAlignment="1">
      <alignment horizontal="left" indent="1"/>
    </xf>
    <xf numFmtId="0" fontId="28" fillId="3" borderId="0" xfId="16" applyFont="1" applyFill="1" applyAlignment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Alignment="1">
      <alignment horizontal="right"/>
    </xf>
    <xf numFmtId="166" fontId="8" fillId="0" borderId="0" xfId="7" applyFont="1" applyAlignment="1">
      <alignment vertical="top" wrapText="1"/>
    </xf>
    <xf numFmtId="1" fontId="9" fillId="5" borderId="2" xfId="3" quotePrefix="1" applyNumberFormat="1" applyFont="1" applyFill="1" applyBorder="1" applyAlignment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11" fontId="0" fillId="0" borderId="0" xfId="0" applyNumberFormat="1"/>
    <xf numFmtId="0" fontId="33" fillId="6" borderId="6" xfId="22" quotePrefix="1" applyAlignment="1">
      <alignment horizontal="left" vertical="center"/>
    </xf>
    <xf numFmtId="176" fontId="31" fillId="6" borderId="6" xfId="26" applyAlignment="1">
      <alignment horizontal="right" vertical="center"/>
    </xf>
    <xf numFmtId="178" fontId="31" fillId="6" borderId="6" xfId="28" applyAlignment="1">
      <alignment horizontal="right" vertical="center"/>
    </xf>
    <xf numFmtId="177" fontId="31" fillId="6" borderId="6" xfId="27" applyAlignment="1">
      <alignment horizontal="right" vertical="center"/>
    </xf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>
      <alignment horizontal="center"/>
    </xf>
    <xf numFmtId="0" fontId="8" fillId="0" borderId="3" xfId="8" applyFont="1" applyBorder="1" applyAlignment="1">
      <alignment horizontal="left" wrapText="1"/>
    </xf>
    <xf numFmtId="166" fontId="6" fillId="0" borderId="0" xfId="0" applyNumberFormat="1" applyFont="1" applyAlignment="1">
      <alignment horizontal="left" vertical="top" wrapText="1"/>
    </xf>
    <xf numFmtId="0" fontId="8" fillId="0" borderId="0" xfId="8" applyFont="1" applyAlignment="1">
      <alignment horizontal="left" wrapText="1"/>
    </xf>
    <xf numFmtId="166" fontId="6" fillId="0" borderId="0" xfId="7" applyFont="1" applyAlignment="1">
      <alignment horizontal="left" vertical="top" wrapText="1"/>
    </xf>
    <xf numFmtId="172" fontId="24" fillId="0" borderId="0" xfId="14" applyFont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1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17_db6fd7b4-06ea-4610-a87a-c64b0af07945" xfId="30" xr:uid="{0131B5C3-EE80-4F85-AF81-FF04584BD04E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1" defaultTableStyle="TableStyleMedium9" defaultPivotStyle="PivotStyleLight16">
    <tableStyle name="Invisible" pivot="0" table="0" count="0" xr9:uid="{05766250-6FEC-4ECE-AC8F-8870F806B18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F3F"/>
      <color rgb="FFFF3300"/>
      <color rgb="FFF5F5F5"/>
      <color rgb="FF004563"/>
      <color rgb="FFF7AAC6"/>
      <color rgb="FF800080"/>
      <color rgb="FF948A54"/>
      <color rgb="FFFF7C80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1.7383740248594369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97.34</c:v>
                </c:pt>
                <c:pt idx="1">
                  <c:v>97.25</c:v>
                </c:pt>
                <c:pt idx="2">
                  <c:v>96.64</c:v>
                </c:pt>
                <c:pt idx="3">
                  <c:v>96.84</c:v>
                </c:pt>
                <c:pt idx="4">
                  <c:v>98.17</c:v>
                </c:pt>
                <c:pt idx="5">
                  <c:v>98.91</c:v>
                </c:pt>
                <c:pt idx="6">
                  <c:v>97.94</c:v>
                </c:pt>
                <c:pt idx="7">
                  <c:v>97.1</c:v>
                </c:pt>
                <c:pt idx="8">
                  <c:v>96.94</c:v>
                </c:pt>
                <c:pt idx="9">
                  <c:v>97.14</c:v>
                </c:pt>
                <c:pt idx="10">
                  <c:v>97.72</c:v>
                </c:pt>
                <c:pt idx="11">
                  <c:v>98.46</c:v>
                </c:pt>
                <c:pt idx="12">
                  <c:v>98.72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-3.6084799278304014E-3"/>
                  <c:y val="-5.21512207457830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99.56</c:v>
                </c:pt>
                <c:pt idx="1">
                  <c:v>99.31</c:v>
                </c:pt>
                <c:pt idx="2">
                  <c:v>98.12</c:v>
                </c:pt>
                <c:pt idx="3">
                  <c:v>94.39</c:v>
                </c:pt>
                <c:pt idx="4">
                  <c:v>97.63</c:v>
                </c:pt>
                <c:pt idx="5">
                  <c:v>99.29</c:v>
                </c:pt>
                <c:pt idx="6">
                  <c:v>97.52</c:v>
                </c:pt>
                <c:pt idx="7">
                  <c:v>98.97</c:v>
                </c:pt>
                <c:pt idx="8">
                  <c:v>96.64</c:v>
                </c:pt>
                <c:pt idx="9">
                  <c:v>96.43</c:v>
                </c:pt>
                <c:pt idx="10">
                  <c:v>98</c:v>
                </c:pt>
                <c:pt idx="11">
                  <c:v>99.86</c:v>
                </c:pt>
                <c:pt idx="12">
                  <c:v>99.95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-3.0421545435040078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99.45</c:v>
                </c:pt>
                <c:pt idx="1">
                  <c:v>99.56</c:v>
                </c:pt>
                <c:pt idx="2">
                  <c:v>99.39</c:v>
                </c:pt>
                <c:pt idx="3">
                  <c:v>98.99</c:v>
                </c:pt>
                <c:pt idx="4">
                  <c:v>99.8</c:v>
                </c:pt>
                <c:pt idx="5">
                  <c:v>99.66</c:v>
                </c:pt>
                <c:pt idx="6">
                  <c:v>99.4</c:v>
                </c:pt>
                <c:pt idx="7">
                  <c:v>99.37</c:v>
                </c:pt>
                <c:pt idx="8">
                  <c:v>99.44</c:v>
                </c:pt>
                <c:pt idx="9">
                  <c:v>98.85</c:v>
                </c:pt>
                <c:pt idx="10">
                  <c:v>99.14</c:v>
                </c:pt>
                <c:pt idx="11">
                  <c:v>99.35</c:v>
                </c:pt>
                <c:pt idx="12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4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J4" sqref="J4"/>
    </sheetView>
  </sheetViews>
  <sheetFormatPr baseColWidth="10" defaultColWidth="11.42578125" defaultRowHeight="12.75"/>
  <cols>
    <col min="1" max="1" width="0.140625" style="65" customWidth="1"/>
    <col min="2" max="2" width="2.7109375" style="65" customWidth="1"/>
    <col min="3" max="3" width="16.42578125" style="65" customWidth="1"/>
    <col min="4" max="4" width="4.7109375" style="65" customWidth="1"/>
    <col min="5" max="5" width="95.7109375" style="65" customWidth="1"/>
    <col min="6" max="16384" width="11.42578125" style="65"/>
  </cols>
  <sheetData>
    <row r="1" spans="2:15" ht="0.75" customHeight="1"/>
    <row r="2" spans="2:15" ht="21" customHeight="1">
      <c r="B2" s="65" t="s">
        <v>28</v>
      </c>
      <c r="C2" s="66"/>
      <c r="D2" s="66"/>
      <c r="E2" s="67" t="s">
        <v>14</v>
      </c>
    </row>
    <row r="3" spans="2:15" ht="15" customHeight="1">
      <c r="C3" s="66"/>
      <c r="D3" s="66"/>
      <c r="E3" s="68" t="str">
        <f>'T1'!K3</f>
        <v>Agosto 2024</v>
      </c>
    </row>
    <row r="4" spans="2:15" s="70" customFormat="1" ht="20.25" customHeight="1">
      <c r="B4" s="69"/>
      <c r="C4" s="43" t="s">
        <v>11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" customHeight="1">
      <c r="D8" s="74" t="s">
        <v>29</v>
      </c>
      <c r="E8" s="75" t="str">
        <f>'T1'!C7</f>
        <v>Instalaciones de la red de transporte en España</v>
      </c>
    </row>
    <row r="9" spans="2:15" s="70" customFormat="1" ht="12.6" customHeight="1">
      <c r="B9" s="69"/>
      <c r="C9" s="76"/>
      <c r="D9" s="74" t="s">
        <v>29</v>
      </c>
      <c r="E9" s="75" t="str">
        <f>'T2'!C7</f>
        <v>Evolución del índice de disponibilidad de la red de transporte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s="70" customFormat="1" ht="12.6" customHeight="1">
      <c r="B10" s="69"/>
      <c r="C10" s="76"/>
      <c r="D10" s="74" t="s">
        <v>29</v>
      </c>
      <c r="E10" s="75" t="str">
        <f>'T3'!B7</f>
        <v>Energía no suministrada (ENS) y tiempo de interrupción medio (TIM)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2:15" s="70" customFormat="1" ht="7.5" customHeight="1">
      <c r="B11" s="69"/>
      <c r="C11" s="72"/>
      <c r="D11" s="73"/>
      <c r="E11" s="73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E40" sqref="E40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3" customWidth="1"/>
    <col min="6" max="6" width="10.7109375" style="13" customWidth="1"/>
    <col min="7" max="7" width="6.140625" style="13" customWidth="1"/>
    <col min="8" max="11" width="10.7109375" style="13" customWidth="1"/>
    <col min="12" max="16384" width="11.42578125" style="13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4"/>
    </row>
    <row r="3" spans="1:18" s="2" customFormat="1" ht="15" customHeight="1">
      <c r="F3" s="23"/>
      <c r="G3" s="23"/>
      <c r="H3" s="23"/>
      <c r="K3" s="42" t="str">
        <f>'Data 1'!B16</f>
        <v>Agosto 2024</v>
      </c>
      <c r="R3" s="14"/>
    </row>
    <row r="4" spans="1:18" s="4" customFormat="1" ht="20.25" customHeight="1">
      <c r="B4" s="5"/>
      <c r="C4" s="43" t="s">
        <v>11</v>
      </c>
    </row>
    <row r="5" spans="1:18" s="4" customFormat="1" ht="12.6" customHeight="1">
      <c r="B5" s="5"/>
      <c r="C5" s="6"/>
      <c r="G5" s="24"/>
      <c r="H5" s="24"/>
      <c r="I5" s="24"/>
      <c r="J5" s="24"/>
      <c r="K5" s="24"/>
    </row>
    <row r="6" spans="1:18" s="4" customFormat="1" ht="12.6" customHeight="1">
      <c r="B6" s="5"/>
      <c r="C6" s="7"/>
      <c r="D6" s="15"/>
      <c r="E6" s="15"/>
      <c r="G6" s="24"/>
      <c r="H6" s="24"/>
      <c r="I6" s="24"/>
      <c r="J6" s="24"/>
      <c r="K6" s="24"/>
    </row>
    <row r="7" spans="1:18" ht="12.75" customHeight="1">
      <c r="A7" s="4"/>
      <c r="B7" s="5"/>
      <c r="C7" s="90" t="s">
        <v>12</v>
      </c>
      <c r="D7" s="15"/>
      <c r="E7" s="25"/>
      <c r="F7" s="26" t="s">
        <v>3</v>
      </c>
      <c r="G7" s="10"/>
      <c r="H7" s="88" t="s">
        <v>4</v>
      </c>
      <c r="I7" s="88"/>
      <c r="J7" s="88"/>
      <c r="K7" s="27"/>
    </row>
    <row r="8" spans="1:18" ht="12.75" customHeight="1">
      <c r="A8" s="4"/>
      <c r="B8" s="5"/>
      <c r="C8" s="90"/>
      <c r="D8" s="15"/>
      <c r="E8" s="25"/>
      <c r="F8" s="27" t="s">
        <v>5</v>
      </c>
      <c r="G8" s="9"/>
      <c r="H8" s="27" t="s">
        <v>5</v>
      </c>
      <c r="I8" s="27" t="s">
        <v>1</v>
      </c>
      <c r="J8" s="27" t="s">
        <v>2</v>
      </c>
      <c r="K8" s="27" t="s">
        <v>0</v>
      </c>
    </row>
    <row r="9" spans="1:18" ht="12.75" customHeight="1">
      <c r="A9" s="4"/>
      <c r="B9" s="5"/>
      <c r="C9" s="62"/>
      <c r="D9" s="15"/>
      <c r="E9" s="34" t="s">
        <v>6</v>
      </c>
      <c r="F9" s="35">
        <f>SUM(F10:F12)</f>
        <v>22210.409999999996</v>
      </c>
      <c r="G9" s="35"/>
      <c r="H9" s="35">
        <f>SUM(H10:H12)</f>
        <v>19588.871709999999</v>
      </c>
      <c r="I9" s="35">
        <f>SUM(I10:I12)</f>
        <v>2004.6250000000002</v>
      </c>
      <c r="J9" s="35">
        <f>SUM(J10:J12)</f>
        <v>1662.7050000000004</v>
      </c>
      <c r="K9" s="35">
        <f>SUM(F9,H9:J9)</f>
        <v>45466.611709999997</v>
      </c>
      <c r="L9" s="28"/>
      <c r="M9" s="28"/>
      <c r="N9" s="28"/>
      <c r="O9" s="28"/>
      <c r="P9" s="28"/>
      <c r="Q9" s="28"/>
    </row>
    <row r="10" spans="1:18" ht="12.75" customHeight="1">
      <c r="A10" s="4"/>
      <c r="B10" s="5"/>
      <c r="C10" s="62"/>
      <c r="D10" s="15"/>
      <c r="E10" s="36" t="s">
        <v>7</v>
      </c>
      <c r="F10" s="37">
        <v>22093.42</v>
      </c>
      <c r="G10" s="37"/>
      <c r="H10" s="37">
        <v>18763.99971</v>
      </c>
      <c r="I10" s="37">
        <v>1141.6150000000002</v>
      </c>
      <c r="J10" s="37">
        <v>1292.8510000000001</v>
      </c>
      <c r="K10" s="37">
        <f>SUM(F10,H10:J10)</f>
        <v>43291.885710000002</v>
      </c>
      <c r="L10" s="28"/>
      <c r="M10" s="28"/>
      <c r="N10" s="28"/>
      <c r="O10" s="28"/>
      <c r="P10" s="28"/>
      <c r="Q10" s="28"/>
    </row>
    <row r="11" spans="1:18" ht="12.75" customHeight="1">
      <c r="A11" s="4"/>
      <c r="B11" s="5"/>
      <c r="C11" s="62"/>
      <c r="D11" s="15"/>
      <c r="E11" s="36" t="s">
        <v>8</v>
      </c>
      <c r="F11" s="37">
        <v>28.85</v>
      </c>
      <c r="G11" s="37"/>
      <c r="H11" s="37">
        <v>236</v>
      </c>
      <c r="I11" s="37">
        <v>635.88799999999992</v>
      </c>
      <c r="J11" s="37">
        <v>44.603000000000002</v>
      </c>
      <c r="K11" s="37">
        <f>SUM(F11,H11:J11)</f>
        <v>945.34099999999989</v>
      </c>
      <c r="L11" s="28"/>
      <c r="M11" s="28"/>
      <c r="N11" s="28"/>
      <c r="O11" s="28"/>
      <c r="P11" s="28"/>
      <c r="Q11" s="28"/>
      <c r="R11" s="12"/>
    </row>
    <row r="12" spans="1:18" ht="13.5" customHeight="1">
      <c r="A12" s="4"/>
      <c r="B12" s="5"/>
      <c r="C12" s="8"/>
      <c r="D12" s="15"/>
      <c r="E12" s="48" t="s">
        <v>9</v>
      </c>
      <c r="F12" s="49">
        <v>88.14</v>
      </c>
      <c r="G12" s="49"/>
      <c r="H12" s="49">
        <v>588.87200000000007</v>
      </c>
      <c r="I12" s="49">
        <v>227.12199999999999</v>
      </c>
      <c r="J12" s="49">
        <v>325.25100000000009</v>
      </c>
      <c r="K12" s="49">
        <f>SUM(F12,H12:J12)</f>
        <v>1229.3850000000002</v>
      </c>
      <c r="L12" s="28"/>
      <c r="M12" s="28"/>
      <c r="N12" s="28"/>
      <c r="O12" s="28"/>
      <c r="P12" s="28"/>
      <c r="Q12" s="28"/>
    </row>
    <row r="13" spans="1:18" ht="13.5" customHeight="1">
      <c r="A13" s="4"/>
      <c r="B13" s="5"/>
      <c r="C13" s="8"/>
      <c r="D13" s="15"/>
      <c r="E13" s="38" t="s">
        <v>21</v>
      </c>
      <c r="F13" s="39">
        <v>1731</v>
      </c>
      <c r="G13" s="39"/>
      <c r="H13" s="39">
        <v>3391</v>
      </c>
      <c r="I13" s="39">
        <v>724</v>
      </c>
      <c r="J13" s="39">
        <v>704</v>
      </c>
      <c r="K13" s="39">
        <f>SUM(F13:J13)</f>
        <v>6550</v>
      </c>
      <c r="L13" s="28"/>
      <c r="M13" s="28"/>
      <c r="N13" s="28"/>
      <c r="O13" s="28"/>
      <c r="P13" s="28"/>
      <c r="Q13" s="28"/>
    </row>
    <row r="14" spans="1:18" ht="12.75" customHeight="1">
      <c r="A14" s="4"/>
      <c r="B14" s="5"/>
      <c r="C14" s="7"/>
      <c r="D14" s="15"/>
      <c r="E14" s="34" t="s">
        <v>10</v>
      </c>
      <c r="F14" s="35">
        <v>86515</v>
      </c>
      <c r="G14" s="35"/>
      <c r="H14" s="35">
        <v>1363</v>
      </c>
      <c r="I14" s="35">
        <v>3998</v>
      </c>
      <c r="J14" s="35">
        <v>4540</v>
      </c>
      <c r="K14" s="35">
        <f>SUM(F14,H14:J14)</f>
        <v>96416</v>
      </c>
      <c r="L14" s="28"/>
      <c r="M14" s="28"/>
      <c r="N14" s="28"/>
      <c r="O14" s="28"/>
      <c r="P14" s="28"/>
      <c r="Q14" s="28"/>
    </row>
    <row r="15" spans="1:18" ht="12.75" customHeight="1">
      <c r="A15" s="4"/>
      <c r="B15" s="5"/>
      <c r="C15" s="7"/>
      <c r="D15" s="15"/>
      <c r="E15" s="48" t="s">
        <v>19</v>
      </c>
      <c r="F15" s="49">
        <v>159</v>
      </c>
      <c r="G15" s="49"/>
      <c r="H15" s="49">
        <v>3</v>
      </c>
      <c r="I15" s="49">
        <v>42</v>
      </c>
      <c r="J15" s="49">
        <v>41</v>
      </c>
      <c r="K15" s="49">
        <f>SUM(F15,H15:J15)</f>
        <v>245</v>
      </c>
      <c r="L15" s="28"/>
      <c r="M15" s="28"/>
      <c r="N15" s="28"/>
      <c r="O15" s="28"/>
      <c r="P15" s="28"/>
      <c r="Q15" s="28"/>
    </row>
    <row r="16" spans="1:18" ht="12.75" customHeight="1">
      <c r="A16" s="4"/>
      <c r="B16" s="5"/>
      <c r="C16" s="7"/>
      <c r="D16" s="15"/>
      <c r="E16" s="34" t="s">
        <v>22</v>
      </c>
      <c r="F16" s="35">
        <v>11450</v>
      </c>
      <c r="G16" s="35"/>
      <c r="H16" s="35">
        <v>3722</v>
      </c>
      <c r="I16" s="35">
        <v>496</v>
      </c>
      <c r="J16" s="35">
        <v>36</v>
      </c>
      <c r="K16" s="35">
        <f>SUM(F16:J16)</f>
        <v>15704</v>
      </c>
      <c r="L16" s="28"/>
      <c r="M16" s="28"/>
      <c r="N16" s="28"/>
      <c r="O16" s="28"/>
      <c r="P16" s="28"/>
      <c r="Q16" s="28"/>
    </row>
    <row r="17" spans="1:17" ht="12.75" customHeight="1">
      <c r="A17" s="4"/>
      <c r="B17" s="5"/>
      <c r="C17" s="7"/>
      <c r="D17" s="15"/>
      <c r="E17" s="48" t="s">
        <v>19</v>
      </c>
      <c r="F17" s="49">
        <v>78</v>
      </c>
      <c r="G17" s="49"/>
      <c r="H17" s="49">
        <v>55</v>
      </c>
      <c r="I17" s="49">
        <v>28</v>
      </c>
      <c r="J17" s="49">
        <v>5</v>
      </c>
      <c r="K17" s="49">
        <f>SUM(F17:J17)</f>
        <v>166</v>
      </c>
      <c r="L17" s="28"/>
      <c r="M17" s="28"/>
      <c r="N17" s="28"/>
      <c r="O17" s="28"/>
      <c r="P17" s="28"/>
      <c r="Q17" s="28"/>
    </row>
    <row r="18" spans="1:17" ht="12.75" customHeight="1">
      <c r="A18" s="4"/>
      <c r="B18" s="5"/>
      <c r="C18" s="7"/>
      <c r="D18" s="15"/>
      <c r="E18" s="34" t="s">
        <v>20</v>
      </c>
      <c r="F18" s="35">
        <v>100</v>
      </c>
      <c r="G18" s="35"/>
      <c r="H18" s="35">
        <v>1200</v>
      </c>
      <c r="I18" s="35">
        <v>0</v>
      </c>
      <c r="J18" s="35">
        <v>0</v>
      </c>
      <c r="K18" s="35">
        <f>SUM(F18:J18)</f>
        <v>1300</v>
      </c>
      <c r="L18" s="28"/>
      <c r="M18" s="28"/>
      <c r="N18" s="28"/>
      <c r="O18" s="28"/>
      <c r="P18" s="28"/>
      <c r="Q18" s="28"/>
    </row>
    <row r="19" spans="1:17" ht="12.75" customHeight="1">
      <c r="A19" s="4"/>
      <c r="B19" s="5"/>
      <c r="C19" s="7"/>
      <c r="D19" s="15"/>
      <c r="E19" s="48" t="s">
        <v>19</v>
      </c>
      <c r="F19" s="49">
        <v>1</v>
      </c>
      <c r="G19" s="49"/>
      <c r="H19" s="49">
        <v>12</v>
      </c>
      <c r="I19" s="49">
        <v>0</v>
      </c>
      <c r="J19" s="49">
        <v>0</v>
      </c>
      <c r="K19" s="49">
        <f>SUM(F19:J19)</f>
        <v>13</v>
      </c>
      <c r="L19" s="28"/>
      <c r="M19" s="28"/>
      <c r="N19" s="28"/>
      <c r="O19" s="28"/>
      <c r="P19" s="28"/>
      <c r="Q19" s="28"/>
    </row>
    <row r="20" spans="1:17" ht="15" customHeight="1">
      <c r="E20" s="89" t="s">
        <v>13</v>
      </c>
      <c r="F20" s="89"/>
      <c r="G20" s="89"/>
      <c r="H20" s="89"/>
      <c r="I20" s="89"/>
      <c r="J20" s="89"/>
      <c r="K20" s="89"/>
    </row>
    <row r="21" spans="1:17" ht="12" customHeight="1">
      <c r="C21" s="13"/>
      <c r="E21" s="91" t="s">
        <v>30</v>
      </c>
      <c r="F21" s="91"/>
      <c r="G21" s="91"/>
      <c r="H21" s="91"/>
      <c r="I21" s="91"/>
      <c r="J21" s="91"/>
      <c r="K21" s="91"/>
      <c r="M21" s="28"/>
    </row>
    <row r="22" spans="1:17" ht="12.75" customHeight="1">
      <c r="C22" s="13"/>
      <c r="E22" s="11"/>
      <c r="F22" s="11"/>
      <c r="G22" s="30"/>
      <c r="H22" s="30"/>
      <c r="I22" s="30"/>
      <c r="J22" s="30"/>
      <c r="K22" s="30"/>
      <c r="M22" s="16"/>
    </row>
    <row r="23" spans="1:17" ht="12.75" customHeight="1">
      <c r="C23" s="13"/>
      <c r="F23" s="11"/>
      <c r="G23" s="30"/>
      <c r="H23" s="30"/>
      <c r="I23" s="30"/>
      <c r="J23" s="30"/>
      <c r="K23" s="30"/>
    </row>
    <row r="24" spans="1:17" ht="12.75" customHeight="1">
      <c r="C24" s="13"/>
      <c r="F24" s="6"/>
      <c r="G24" s="30"/>
      <c r="H24" s="30"/>
      <c r="I24" s="30"/>
      <c r="J24" s="30"/>
      <c r="K24" s="30"/>
    </row>
    <row r="25" spans="1:17" ht="12.75" customHeight="1"/>
    <row r="26" spans="1:17" ht="12.75" customHeight="1">
      <c r="F26" s="11"/>
      <c r="G26" s="30"/>
      <c r="H26" s="30"/>
      <c r="I26" s="30"/>
      <c r="J26" s="30"/>
      <c r="K26" s="30"/>
    </row>
    <row r="27" spans="1:17" ht="12.75" customHeight="1">
      <c r="F27" s="11"/>
      <c r="G27" s="30"/>
      <c r="H27" s="30"/>
      <c r="I27" s="30"/>
      <c r="J27" s="30"/>
      <c r="K27" s="30"/>
    </row>
    <row r="28" spans="1:17" ht="12.75" customHeight="1">
      <c r="F28" s="6"/>
      <c r="G28" s="31"/>
      <c r="H28" s="31"/>
      <c r="I28" s="31"/>
      <c r="J28" s="31"/>
      <c r="K28" s="31"/>
    </row>
    <row r="29" spans="1:17" ht="12.75" customHeight="1">
      <c r="G29" s="16"/>
      <c r="H29" s="16"/>
      <c r="I29" s="16"/>
      <c r="J29" s="16"/>
      <c r="K29" s="16"/>
    </row>
    <row r="30" spans="1:17" ht="12.75" customHeight="1">
      <c r="F30" s="6"/>
      <c r="G30" s="30"/>
      <c r="H30" s="30"/>
      <c r="I30" s="30"/>
      <c r="J30" s="30"/>
      <c r="K30" s="30"/>
    </row>
    <row r="31" spans="1:17" ht="12.75" customHeight="1"/>
    <row r="32" spans="1:17" ht="12.75" customHeight="1">
      <c r="E32" s="11"/>
      <c r="F32" s="11"/>
      <c r="G32" s="30"/>
      <c r="H32" s="30"/>
      <c r="I32" s="30"/>
      <c r="J32" s="30"/>
      <c r="K32" s="30"/>
    </row>
    <row r="33" spans="6:11" ht="12.75" customHeight="1">
      <c r="F33" s="11"/>
      <c r="G33" s="30"/>
      <c r="H33" s="30"/>
      <c r="I33" s="30"/>
      <c r="J33" s="30"/>
      <c r="K33" s="30"/>
    </row>
    <row r="34" spans="6:11" ht="12.75" customHeight="1">
      <c r="F34" s="6"/>
      <c r="G34" s="30"/>
      <c r="H34" s="30"/>
      <c r="I34" s="30"/>
      <c r="J34" s="30"/>
      <c r="K34" s="30"/>
    </row>
    <row r="35" spans="6:11" ht="12.75" customHeight="1"/>
    <row r="36" spans="6:11" ht="12.75" customHeight="1">
      <c r="G36" s="29"/>
      <c r="H36" s="29"/>
      <c r="I36" s="29"/>
      <c r="J36" s="29"/>
      <c r="K36" s="29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H7" sqref="H7"/>
    </sheetView>
  </sheetViews>
  <sheetFormatPr baseColWidth="10" defaultColWidth="11.42578125" defaultRowHeight="12.75"/>
  <cols>
    <col min="1" max="1" width="0.140625" style="17" customWidth="1"/>
    <col min="2" max="2" width="2.7109375" style="17" customWidth="1"/>
    <col min="3" max="3" width="23.7109375" style="17" customWidth="1"/>
    <col min="4" max="4" width="1.28515625" style="17" customWidth="1"/>
    <col min="5" max="5" width="105.7109375" style="17" customWidth="1"/>
    <col min="6" max="16384" width="11.42578125" style="17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2" t="str">
        <f>'T1'!K3</f>
        <v>Agosto 2024</v>
      </c>
    </row>
    <row r="4" spans="2:11" s="19" customFormat="1" ht="20.25" customHeight="1">
      <c r="B4" s="18"/>
      <c r="C4" s="43" t="s">
        <v>11</v>
      </c>
    </row>
    <row r="5" spans="2:11" s="19" customFormat="1" ht="12.6" customHeight="1">
      <c r="B5" s="18"/>
      <c r="C5" s="20"/>
    </row>
    <row r="6" spans="2:11" s="19" customFormat="1" ht="12.6" customHeight="1">
      <c r="B6" s="18"/>
      <c r="C6" s="21"/>
      <c r="D6" s="22"/>
      <c r="E6" s="22"/>
    </row>
    <row r="7" spans="2:11" s="19" customFormat="1" ht="12.75" customHeight="1">
      <c r="B7" s="18"/>
      <c r="C7" s="92" t="s">
        <v>25</v>
      </c>
      <c r="D7" s="22"/>
      <c r="E7" s="60"/>
    </row>
    <row r="8" spans="2:11" s="19" customFormat="1" ht="12.75" customHeight="1">
      <c r="B8" s="18"/>
      <c r="C8" s="92"/>
      <c r="D8" s="22"/>
      <c r="E8" s="60"/>
    </row>
    <row r="9" spans="2:11" s="19" customFormat="1" ht="12.75" customHeight="1">
      <c r="B9" s="18"/>
      <c r="C9" s="92"/>
      <c r="D9" s="22"/>
      <c r="E9" s="60"/>
    </row>
    <row r="10" spans="2:11" s="19" customFormat="1" ht="12.75" customHeight="1">
      <c r="B10" s="18"/>
      <c r="C10" s="77" t="s">
        <v>26</v>
      </c>
      <c r="D10" s="22"/>
      <c r="E10" s="60"/>
    </row>
    <row r="11" spans="2:11" s="19" customFormat="1" ht="12.75" customHeight="1">
      <c r="B11" s="18"/>
      <c r="D11" s="22"/>
      <c r="E11" s="22"/>
      <c r="G11" s="17"/>
      <c r="H11" s="17"/>
      <c r="I11" s="17"/>
      <c r="J11" s="17"/>
      <c r="K11" s="17"/>
    </row>
    <row r="12" spans="2:11" s="19" customFormat="1" ht="12.75" customHeight="1">
      <c r="B12" s="18"/>
      <c r="D12" s="41"/>
      <c r="E12" s="22"/>
    </row>
    <row r="13" spans="2:11" s="19" customFormat="1" ht="12.75" customHeight="1">
      <c r="B13" s="18"/>
      <c r="C13" s="21"/>
      <c r="D13" s="22"/>
      <c r="E13" s="22"/>
      <c r="F13" s="17"/>
    </row>
    <row r="14" spans="2:11" s="19" customFormat="1" ht="12.75" customHeight="1">
      <c r="B14" s="18"/>
      <c r="C14" s="21"/>
      <c r="D14" s="22"/>
      <c r="E14" s="22"/>
      <c r="F14" s="17"/>
    </row>
    <row r="15" spans="2:11" s="19" customFormat="1" ht="12.75" customHeight="1">
      <c r="B15" s="18"/>
      <c r="C15" s="21"/>
      <c r="D15" s="22"/>
      <c r="E15" s="22"/>
      <c r="F15" s="17"/>
    </row>
    <row r="16" spans="2:11" s="19" customFormat="1" ht="12.75" customHeight="1">
      <c r="B16" s="18"/>
      <c r="C16" s="21"/>
      <c r="D16" s="22"/>
      <c r="E16" s="22"/>
      <c r="F16" s="17"/>
    </row>
    <row r="17" spans="2:8" s="19" customFormat="1" ht="12.75" customHeight="1">
      <c r="B17" s="18"/>
      <c r="C17" s="21"/>
      <c r="D17" s="22"/>
      <c r="E17" s="22"/>
      <c r="F17" s="17"/>
    </row>
    <row r="18" spans="2:8" s="19" customFormat="1" ht="12.75" customHeight="1">
      <c r="B18" s="18"/>
      <c r="C18" s="21"/>
      <c r="D18" s="22"/>
      <c r="E18" s="22"/>
    </row>
    <row r="19" spans="2:8" s="19" customFormat="1" ht="12.75" customHeight="1">
      <c r="B19" s="18"/>
      <c r="C19" s="21"/>
      <c r="D19" s="22"/>
      <c r="E19" s="22"/>
    </row>
    <row r="20" spans="2:8" s="19" customFormat="1" ht="12.75" customHeight="1">
      <c r="B20" s="18"/>
      <c r="C20" s="21"/>
      <c r="D20" s="22"/>
      <c r="E20" s="22"/>
    </row>
    <row r="21" spans="2:8" s="19" customFormat="1" ht="12.75" customHeight="1">
      <c r="B21" s="18"/>
      <c r="C21" s="21"/>
      <c r="D21" s="22"/>
      <c r="E21" s="22"/>
    </row>
    <row r="22" spans="2:8" ht="15" customHeight="1"/>
    <row r="23" spans="2:8">
      <c r="C23" s="40"/>
      <c r="D23" s="59"/>
      <c r="F23" s="33"/>
      <c r="G23" s="33"/>
      <c r="H23" s="33"/>
    </row>
    <row r="24" spans="2:8">
      <c r="E24" s="59"/>
    </row>
    <row r="25" spans="2:8">
      <c r="E25" s="59" t="s">
        <v>13</v>
      </c>
    </row>
    <row r="28" spans="2:8">
      <c r="B28" s="61"/>
      <c r="C28" s="61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zoomScale="115" zoomScaleNormal="115" workbookViewId="0">
      <selection activeCell="E10" sqref="E10"/>
    </sheetView>
  </sheetViews>
  <sheetFormatPr baseColWidth="10" defaultColWidth="11.42578125" defaultRowHeight="12.75"/>
  <cols>
    <col min="1" max="1" width="2.7109375" style="44" customWidth="1"/>
    <col min="2" max="2" width="23.7109375" style="44" customWidth="1"/>
    <col min="3" max="3" width="37.28515625" style="44" customWidth="1"/>
    <col min="4" max="5" width="16.28515625" style="44" customWidth="1"/>
    <col min="6" max="16384" width="11.42578125" style="44"/>
  </cols>
  <sheetData>
    <row r="1" spans="2:6" ht="0.75" customHeight="1"/>
    <row r="2" spans="2:6" ht="21" customHeight="1">
      <c r="E2" s="1" t="s">
        <v>14</v>
      </c>
    </row>
    <row r="3" spans="2:6">
      <c r="E3" s="42" t="str">
        <f>'T1'!K3</f>
        <v>Agosto 2024</v>
      </c>
    </row>
    <row r="4" spans="2:6" ht="20.25" customHeight="1">
      <c r="B4" s="43" t="s">
        <v>11</v>
      </c>
    </row>
    <row r="6" spans="2:6">
      <c r="C6" s="45"/>
      <c r="D6" s="45"/>
      <c r="E6" s="45"/>
    </row>
    <row r="7" spans="2:6" ht="12.75" customHeight="1">
      <c r="B7" s="90" t="s">
        <v>27</v>
      </c>
      <c r="C7" s="63"/>
      <c r="D7" s="78" t="str">
        <f>'Data 1'!B16</f>
        <v>Agosto 2024</v>
      </c>
      <c r="E7" s="64" t="s">
        <v>15</v>
      </c>
    </row>
    <row r="8" spans="2:6" ht="12.75" customHeight="1">
      <c r="B8" s="90"/>
      <c r="C8" s="58" t="s">
        <v>24</v>
      </c>
      <c r="D8" s="58"/>
      <c r="E8" s="58"/>
    </row>
    <row r="9" spans="2:6" ht="12.75" customHeight="1">
      <c r="B9" s="90"/>
      <c r="C9" s="50" t="s">
        <v>16</v>
      </c>
      <c r="D9" s="51">
        <f>'Data 1'!M16</f>
        <v>0.65</v>
      </c>
      <c r="E9" s="51">
        <f>'Data 1'!P16</f>
        <v>8.4</v>
      </c>
      <c r="F9" s="46"/>
    </row>
    <row r="10" spans="2:6" ht="12.75" customHeight="1">
      <c r="B10" s="62"/>
      <c r="C10" s="52" t="s">
        <v>17</v>
      </c>
      <c r="D10" s="53">
        <f>'Data 1'!G16</f>
        <v>1.4E-3</v>
      </c>
      <c r="E10" s="53">
        <f>'Data 1'!J16</f>
        <v>1.9E-2</v>
      </c>
      <c r="F10" s="47"/>
    </row>
    <row r="11" spans="2:6" ht="12.75" customHeight="1">
      <c r="C11" s="58" t="s">
        <v>1</v>
      </c>
      <c r="D11" s="58"/>
      <c r="E11" s="58"/>
    </row>
    <row r="12" spans="2:6" ht="12.75" customHeight="1">
      <c r="C12" s="54" t="s">
        <v>16</v>
      </c>
      <c r="D12" s="55">
        <f>'Data 1'!N16</f>
        <v>0</v>
      </c>
      <c r="E12" s="55">
        <f>'Data 1'!Q16</f>
        <v>0.27</v>
      </c>
    </row>
    <row r="13" spans="2:6" ht="12.75" customHeight="1">
      <c r="C13" s="56" t="s">
        <v>23</v>
      </c>
      <c r="D13" s="57">
        <f>'Data 1'!H16</f>
        <v>0</v>
      </c>
      <c r="E13" s="57">
        <f>'Data 1'!K16</f>
        <v>2.3E-2</v>
      </c>
      <c r="F13" s="47"/>
    </row>
    <row r="14" spans="2:6" ht="12.75" customHeight="1">
      <c r="C14" s="58" t="s">
        <v>2</v>
      </c>
      <c r="D14" s="58"/>
      <c r="E14" s="58"/>
      <c r="F14" s="47"/>
    </row>
    <row r="15" spans="2:6" ht="12.75" customHeight="1">
      <c r="C15" s="54" t="s">
        <v>16</v>
      </c>
      <c r="D15" s="55">
        <f>'Data 1'!O16</f>
        <v>0</v>
      </c>
      <c r="E15" s="55">
        <f>'Data 1'!R16</f>
        <v>1.46</v>
      </c>
    </row>
    <row r="16" spans="2:6" ht="12.75" customHeight="1">
      <c r="C16" s="56" t="s">
        <v>23</v>
      </c>
      <c r="D16" s="57">
        <f>'Data 1'!I16</f>
        <v>0</v>
      </c>
      <c r="E16" s="57">
        <f>'Data 1'!L16</f>
        <v>8.7999999999999995E-2</v>
      </c>
    </row>
    <row r="17" spans="3:5" ht="27.75" customHeight="1">
      <c r="C17" s="93" t="s">
        <v>18</v>
      </c>
      <c r="D17" s="93"/>
      <c r="E17" s="93"/>
    </row>
    <row r="18" spans="3:5" ht="12.75" customHeight="1">
      <c r="C18" s="93"/>
      <c r="D18" s="93"/>
      <c r="E18" s="93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showOutlineSymbols="0" zoomScaleNormal="100" workbookViewId="0">
      <selection activeCell="E40" sqref="E40"/>
    </sheetView>
  </sheetViews>
  <sheetFormatPr baseColWidth="10" defaultColWidth="2.85546875" defaultRowHeight="12.75"/>
  <cols>
    <col min="1" max="1" width="2.5703125" style="32" bestFit="1" customWidth="1"/>
    <col min="2" max="2" width="12.5703125" style="32" bestFit="1" customWidth="1"/>
    <col min="3" max="3" width="14.5703125" style="32" bestFit="1" customWidth="1"/>
    <col min="4" max="4" width="8.7109375" style="32" bestFit="1" customWidth="1"/>
    <col min="5" max="6" width="7.85546875" style="32" bestFit="1" customWidth="1"/>
    <col min="7" max="7" width="8.7109375" style="32" bestFit="1" customWidth="1"/>
    <col min="8" max="9" width="7.85546875" style="32" bestFit="1" customWidth="1"/>
    <col min="10" max="10" width="8.7109375" style="32" bestFit="1" customWidth="1"/>
    <col min="11" max="12" width="7.85546875" style="32" bestFit="1" customWidth="1"/>
    <col min="13" max="13" width="8.7109375" style="32" bestFit="1" customWidth="1"/>
    <col min="14" max="15" width="7.85546875" style="32" bestFit="1" customWidth="1"/>
    <col min="16" max="16" width="8.7109375" style="32" bestFit="1" customWidth="1"/>
    <col min="17" max="18" width="7.85546875" style="32" bestFit="1" customWidth="1"/>
    <col min="19" max="16384" width="2.85546875" style="32"/>
  </cols>
  <sheetData>
    <row r="1" spans="1:18">
      <c r="A1"/>
      <c r="B1" s="80"/>
      <c r="C1" s="80" t="s">
        <v>33</v>
      </c>
      <c r="D1" s="94" t="s">
        <v>38</v>
      </c>
      <c r="E1" s="95"/>
      <c r="F1" s="96"/>
      <c r="G1" s="94" t="s">
        <v>39</v>
      </c>
      <c r="H1" s="95"/>
      <c r="I1" s="96"/>
      <c r="J1" s="94" t="s">
        <v>32</v>
      </c>
      <c r="K1" s="95"/>
      <c r="L1" s="96"/>
      <c r="M1" s="94" t="s">
        <v>40</v>
      </c>
      <c r="N1" s="95"/>
      <c r="O1" s="96"/>
      <c r="P1" s="94" t="s">
        <v>31</v>
      </c>
      <c r="Q1" s="95"/>
      <c r="R1" s="95"/>
    </row>
    <row r="2" spans="1:18">
      <c r="A2"/>
      <c r="B2" s="80"/>
      <c r="C2" s="80" t="s">
        <v>35</v>
      </c>
      <c r="D2" s="87" t="s">
        <v>5</v>
      </c>
      <c r="E2" s="87" t="s">
        <v>1</v>
      </c>
      <c r="F2" s="87" t="s">
        <v>2</v>
      </c>
      <c r="G2" s="87" t="s">
        <v>5</v>
      </c>
      <c r="H2" s="87" t="s">
        <v>1</v>
      </c>
      <c r="I2" s="87" t="s">
        <v>2</v>
      </c>
      <c r="J2" s="87" t="s">
        <v>5</v>
      </c>
      <c r="K2" s="87" t="s">
        <v>1</v>
      </c>
      <c r="L2" s="87" t="s">
        <v>2</v>
      </c>
      <c r="M2" s="87" t="s">
        <v>5</v>
      </c>
      <c r="N2" s="87" t="s">
        <v>1</v>
      </c>
      <c r="O2" s="87" t="s">
        <v>2</v>
      </c>
      <c r="P2" s="87" t="s">
        <v>5</v>
      </c>
      <c r="Q2" s="87" t="s">
        <v>1</v>
      </c>
      <c r="R2" s="87" t="s">
        <v>2</v>
      </c>
    </row>
    <row r="3" spans="1:18">
      <c r="A3"/>
      <c r="B3" s="80" t="s">
        <v>34</v>
      </c>
      <c r="C3" s="80" t="s">
        <v>36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>
      <c r="A4" s="79" t="str">
        <f>MID(B4,1,1)</f>
        <v>A</v>
      </c>
      <c r="B4" s="83" t="s">
        <v>41</v>
      </c>
      <c r="C4" s="83" t="s">
        <v>37</v>
      </c>
      <c r="D4" s="84">
        <v>97.34</v>
      </c>
      <c r="E4" s="84">
        <v>99.56</v>
      </c>
      <c r="F4" s="84">
        <v>99.45</v>
      </c>
      <c r="G4" s="85">
        <v>4.5300000000000002E-3</v>
      </c>
      <c r="H4" s="85">
        <v>0</v>
      </c>
      <c r="I4" s="85">
        <v>0</v>
      </c>
      <c r="J4" s="85">
        <v>0.28799999999999998</v>
      </c>
      <c r="K4" s="85">
        <v>0.60399999999999998</v>
      </c>
      <c r="L4" s="85">
        <v>0.77500000000000002</v>
      </c>
      <c r="M4" s="86">
        <v>2.04</v>
      </c>
      <c r="N4" s="86">
        <v>0</v>
      </c>
      <c r="O4" s="86">
        <v>0</v>
      </c>
      <c r="P4" s="86">
        <v>126.87</v>
      </c>
      <c r="Q4" s="86">
        <v>7.16</v>
      </c>
      <c r="R4" s="86">
        <v>12.7</v>
      </c>
    </row>
    <row r="5" spans="1:18">
      <c r="A5" s="79" t="str">
        <f t="shared" ref="A5:A16" si="0">MID(B5,1,1)</f>
        <v>S</v>
      </c>
      <c r="B5" s="83" t="s">
        <v>42</v>
      </c>
      <c r="C5" s="83" t="s">
        <v>37</v>
      </c>
      <c r="D5" s="84">
        <v>97.25</v>
      </c>
      <c r="E5" s="84">
        <v>99.31</v>
      </c>
      <c r="F5" s="84">
        <v>99.56</v>
      </c>
      <c r="G5" s="85">
        <v>6.6E-4</v>
      </c>
      <c r="H5" s="85">
        <v>0</v>
      </c>
      <c r="I5" s="85">
        <v>0</v>
      </c>
      <c r="J5" s="85">
        <v>0.28999999999999998</v>
      </c>
      <c r="K5" s="85">
        <v>0.59699999999999998</v>
      </c>
      <c r="L5" s="85">
        <v>0.77</v>
      </c>
      <c r="M5" s="86">
        <v>0.28000000000000003</v>
      </c>
      <c r="N5" s="86">
        <v>0</v>
      </c>
      <c r="O5" s="86">
        <v>0</v>
      </c>
      <c r="P5" s="86">
        <v>127.15</v>
      </c>
      <c r="Q5" s="86">
        <v>7.16</v>
      </c>
      <c r="R5" s="86">
        <v>12.7</v>
      </c>
    </row>
    <row r="6" spans="1:18">
      <c r="A6" s="79" t="str">
        <f t="shared" si="0"/>
        <v>O</v>
      </c>
      <c r="B6" s="83" t="s">
        <v>43</v>
      </c>
      <c r="C6" s="83" t="s">
        <v>37</v>
      </c>
      <c r="D6" s="84">
        <v>96.64</v>
      </c>
      <c r="E6" s="84">
        <v>98.12</v>
      </c>
      <c r="F6" s="84">
        <v>99.39</v>
      </c>
      <c r="G6" s="85">
        <v>1.65E-3</v>
      </c>
      <c r="H6" s="85">
        <v>0</v>
      </c>
      <c r="I6" s="85">
        <v>0</v>
      </c>
      <c r="J6" s="85">
        <v>0.29299999999999998</v>
      </c>
      <c r="K6" s="85">
        <v>0.60199999999999998</v>
      </c>
      <c r="L6" s="85">
        <v>0.76300000000000001</v>
      </c>
      <c r="M6" s="86">
        <v>0.68</v>
      </c>
      <c r="N6" s="86">
        <v>0</v>
      </c>
      <c r="O6" s="86">
        <v>0</v>
      </c>
      <c r="P6" s="86">
        <v>127.83</v>
      </c>
      <c r="Q6" s="86">
        <v>7.16</v>
      </c>
      <c r="R6" s="86">
        <v>12.7</v>
      </c>
    </row>
    <row r="7" spans="1:18">
      <c r="A7" s="79" t="str">
        <f t="shared" si="0"/>
        <v>N</v>
      </c>
      <c r="B7" s="83" t="s">
        <v>44</v>
      </c>
      <c r="C7" s="83" t="s">
        <v>37</v>
      </c>
      <c r="D7" s="84">
        <v>96.84</v>
      </c>
      <c r="E7" s="84">
        <v>94.39</v>
      </c>
      <c r="F7" s="84">
        <v>98.99</v>
      </c>
      <c r="G7" s="85">
        <v>1.1E-4</v>
      </c>
      <c r="H7" s="85">
        <v>0</v>
      </c>
      <c r="I7" s="85">
        <v>0</v>
      </c>
      <c r="J7" s="85">
        <v>0.29299999999999998</v>
      </c>
      <c r="K7" s="85">
        <v>0.61699999999999999</v>
      </c>
      <c r="L7" s="85">
        <v>0.76200000000000001</v>
      </c>
      <c r="M7" s="86">
        <v>0.05</v>
      </c>
      <c r="N7" s="86">
        <v>0</v>
      </c>
      <c r="O7" s="86">
        <v>0</v>
      </c>
      <c r="P7" s="86">
        <v>127.88</v>
      </c>
      <c r="Q7" s="86">
        <v>7.16</v>
      </c>
      <c r="R7" s="86">
        <v>12.7</v>
      </c>
    </row>
    <row r="8" spans="1:18">
      <c r="A8" s="79" t="str">
        <f t="shared" si="0"/>
        <v>D</v>
      </c>
      <c r="B8" s="83" t="s">
        <v>45</v>
      </c>
      <c r="C8" s="83" t="s">
        <v>37</v>
      </c>
      <c r="D8" s="84">
        <v>98.17</v>
      </c>
      <c r="E8" s="84">
        <v>97.63</v>
      </c>
      <c r="F8" s="84">
        <v>99.8</v>
      </c>
      <c r="G8" s="85">
        <v>0</v>
      </c>
      <c r="H8" s="85">
        <v>0</v>
      </c>
      <c r="I8" s="85">
        <v>0.67600000000000005</v>
      </c>
      <c r="J8" s="85">
        <v>0.29299999999999998</v>
      </c>
      <c r="K8" s="85">
        <v>0.627</v>
      </c>
      <c r="L8" s="85">
        <v>1.4419999999999999</v>
      </c>
      <c r="M8" s="86">
        <v>0</v>
      </c>
      <c r="N8" s="86">
        <v>0</v>
      </c>
      <c r="O8" s="86">
        <v>11.35</v>
      </c>
      <c r="P8" s="86">
        <v>127.88</v>
      </c>
      <c r="Q8" s="86">
        <v>7.16</v>
      </c>
      <c r="R8" s="86">
        <v>24.05</v>
      </c>
    </row>
    <row r="9" spans="1:18">
      <c r="A9" s="79" t="str">
        <f t="shared" si="0"/>
        <v>E</v>
      </c>
      <c r="B9" s="83" t="s">
        <v>46</v>
      </c>
      <c r="C9" s="83" t="s">
        <v>37</v>
      </c>
      <c r="D9" s="84">
        <v>98.91</v>
      </c>
      <c r="E9" s="84">
        <v>99.29</v>
      </c>
      <c r="F9" s="84">
        <v>99.66</v>
      </c>
      <c r="G9" s="85">
        <v>0</v>
      </c>
      <c r="H9" s="85">
        <v>0</v>
      </c>
      <c r="I9" s="85">
        <v>0</v>
      </c>
      <c r="J9" s="85">
        <v>0</v>
      </c>
      <c r="K9" s="85">
        <v>0</v>
      </c>
      <c r="L9" s="85">
        <v>0</v>
      </c>
      <c r="M9" s="86">
        <v>0</v>
      </c>
      <c r="N9" s="86">
        <v>0</v>
      </c>
      <c r="O9" s="86">
        <v>0</v>
      </c>
      <c r="P9" s="86">
        <v>0</v>
      </c>
      <c r="Q9" s="86">
        <v>0</v>
      </c>
      <c r="R9" s="86">
        <v>0</v>
      </c>
    </row>
    <row r="10" spans="1:18">
      <c r="A10" s="79" t="str">
        <f t="shared" si="0"/>
        <v>F</v>
      </c>
      <c r="B10" s="83" t="s">
        <v>47</v>
      </c>
      <c r="C10" s="83" t="s">
        <v>37</v>
      </c>
      <c r="D10" s="84">
        <v>97.94</v>
      </c>
      <c r="E10" s="84">
        <v>97.52</v>
      </c>
      <c r="F10" s="84">
        <v>99.4</v>
      </c>
      <c r="G10" s="85">
        <v>3.1800000000000001E-3</v>
      </c>
      <c r="H10" s="85">
        <v>0</v>
      </c>
      <c r="I10" s="85">
        <v>8.7999999999999995E-2</v>
      </c>
      <c r="J10" s="85">
        <v>3.0000000000000001E-3</v>
      </c>
      <c r="K10" s="85">
        <v>0</v>
      </c>
      <c r="L10" s="85">
        <v>8.7999999999999995E-2</v>
      </c>
      <c r="M10" s="86">
        <v>1.45</v>
      </c>
      <c r="N10" s="86">
        <v>0</v>
      </c>
      <c r="O10" s="86">
        <v>1.46</v>
      </c>
      <c r="P10" s="86">
        <v>1.45</v>
      </c>
      <c r="Q10" s="86">
        <v>0</v>
      </c>
      <c r="R10" s="86">
        <v>1.46</v>
      </c>
    </row>
    <row r="11" spans="1:18">
      <c r="A11" s="79" t="str">
        <f t="shared" si="0"/>
        <v>M</v>
      </c>
      <c r="B11" s="83" t="s">
        <v>48</v>
      </c>
      <c r="C11" s="83" t="s">
        <v>37</v>
      </c>
      <c r="D11" s="84">
        <v>97.1</v>
      </c>
      <c r="E11" s="84">
        <v>98.97</v>
      </c>
      <c r="F11" s="84">
        <v>99.37</v>
      </c>
      <c r="G11" s="85">
        <v>2.49E-3</v>
      </c>
      <c r="H11" s="85">
        <v>0</v>
      </c>
      <c r="I11" s="85">
        <v>0</v>
      </c>
      <c r="J11" s="85">
        <v>6.0000000000000001E-3</v>
      </c>
      <c r="K11" s="85">
        <v>0</v>
      </c>
      <c r="L11" s="85">
        <v>8.8999999999999996E-2</v>
      </c>
      <c r="M11" s="86">
        <v>1.08</v>
      </c>
      <c r="N11" s="86">
        <v>0</v>
      </c>
      <c r="O11" s="86">
        <v>0</v>
      </c>
      <c r="P11" s="86">
        <v>2.5299999999999998</v>
      </c>
      <c r="Q11" s="86">
        <v>0</v>
      </c>
      <c r="R11" s="86">
        <v>1.46</v>
      </c>
    </row>
    <row r="12" spans="1:18">
      <c r="A12" s="79" t="str">
        <f t="shared" si="0"/>
        <v>A</v>
      </c>
      <c r="B12" s="83" t="s">
        <v>49</v>
      </c>
      <c r="C12" s="83" t="s">
        <v>37</v>
      </c>
      <c r="D12" s="84">
        <v>96.94</v>
      </c>
      <c r="E12" s="84">
        <v>96.64</v>
      </c>
      <c r="F12" s="84">
        <v>99.44</v>
      </c>
      <c r="G12" s="85">
        <v>0</v>
      </c>
      <c r="H12" s="85">
        <v>0</v>
      </c>
      <c r="I12" s="85">
        <v>0</v>
      </c>
      <c r="J12" s="85">
        <v>6.0000000000000001E-3</v>
      </c>
      <c r="K12" s="85">
        <v>0</v>
      </c>
      <c r="L12" s="85">
        <v>8.8999999999999996E-2</v>
      </c>
      <c r="M12" s="86">
        <v>0</v>
      </c>
      <c r="N12" s="86">
        <v>0</v>
      </c>
      <c r="O12" s="86">
        <v>0</v>
      </c>
      <c r="P12" s="86">
        <v>2.5299999999999998</v>
      </c>
      <c r="Q12" s="86">
        <v>0</v>
      </c>
      <c r="R12" s="86">
        <v>1.46</v>
      </c>
    </row>
    <row r="13" spans="1:18">
      <c r="A13" s="79" t="str">
        <f t="shared" si="0"/>
        <v>M</v>
      </c>
      <c r="B13" s="83" t="s">
        <v>50</v>
      </c>
      <c r="C13" s="83" t="s">
        <v>37</v>
      </c>
      <c r="D13" s="84">
        <v>97.14</v>
      </c>
      <c r="E13" s="84">
        <v>96.43</v>
      </c>
      <c r="F13" s="84">
        <v>98.85</v>
      </c>
      <c r="G13" s="85">
        <v>1.23E-3</v>
      </c>
      <c r="H13" s="85">
        <v>2.5000000000000001E-2</v>
      </c>
      <c r="I13" s="85">
        <v>0</v>
      </c>
      <c r="J13" s="85">
        <v>7.0000000000000001E-3</v>
      </c>
      <c r="K13" s="85">
        <v>2.7E-2</v>
      </c>
      <c r="L13" s="85">
        <v>0.09</v>
      </c>
      <c r="M13" s="86">
        <v>0.5</v>
      </c>
      <c r="N13" s="86">
        <v>0.27</v>
      </c>
      <c r="O13" s="86">
        <v>0</v>
      </c>
      <c r="P13" s="86">
        <v>3.03</v>
      </c>
      <c r="Q13" s="86">
        <v>0.27</v>
      </c>
      <c r="R13" s="86">
        <v>1.46</v>
      </c>
    </row>
    <row r="14" spans="1:18">
      <c r="A14" s="79" t="str">
        <f t="shared" si="0"/>
        <v>J</v>
      </c>
      <c r="B14" s="83" t="s">
        <v>51</v>
      </c>
      <c r="C14" s="83" t="s">
        <v>37</v>
      </c>
      <c r="D14" s="84">
        <v>97.72</v>
      </c>
      <c r="E14" s="84">
        <v>98</v>
      </c>
      <c r="F14" s="84">
        <v>99.14</v>
      </c>
      <c r="G14" s="85">
        <v>1.119E-2</v>
      </c>
      <c r="H14" s="85">
        <v>0</v>
      </c>
      <c r="I14" s="85">
        <v>0</v>
      </c>
      <c r="J14" s="85">
        <v>1.7999999999999999E-2</v>
      </c>
      <c r="K14" s="85">
        <v>2.5999999999999999E-2</v>
      </c>
      <c r="L14" s="85">
        <v>0.09</v>
      </c>
      <c r="M14" s="86">
        <v>4.72</v>
      </c>
      <c r="N14" s="86">
        <v>0</v>
      </c>
      <c r="O14" s="86">
        <v>0</v>
      </c>
      <c r="P14" s="86">
        <v>7.75</v>
      </c>
      <c r="Q14" s="86">
        <v>0.27</v>
      </c>
      <c r="R14" s="86">
        <v>1.46</v>
      </c>
    </row>
    <row r="15" spans="1:18">
      <c r="A15" s="79" t="str">
        <f t="shared" si="0"/>
        <v>J</v>
      </c>
      <c r="B15" s="83" t="s">
        <v>52</v>
      </c>
      <c r="C15" s="83" t="s">
        <v>37</v>
      </c>
      <c r="D15" s="84">
        <v>98.46</v>
      </c>
      <c r="E15" s="84">
        <v>99.86</v>
      </c>
      <c r="F15" s="84">
        <v>99.35</v>
      </c>
      <c r="G15" s="85">
        <v>0</v>
      </c>
      <c r="H15" s="85">
        <v>0</v>
      </c>
      <c r="I15" s="85">
        <v>0</v>
      </c>
      <c r="J15" s="85">
        <v>1.7999999999999999E-2</v>
      </c>
      <c r="K15" s="85">
        <v>2.4E-2</v>
      </c>
      <c r="L15" s="85">
        <v>8.8999999999999996E-2</v>
      </c>
      <c r="M15" s="86">
        <v>0</v>
      </c>
      <c r="N15" s="86">
        <v>0</v>
      </c>
      <c r="O15" s="86">
        <v>0</v>
      </c>
      <c r="P15" s="86">
        <v>7.75</v>
      </c>
      <c r="Q15" s="86">
        <v>0.27</v>
      </c>
      <c r="R15" s="86">
        <v>1.46</v>
      </c>
    </row>
    <row r="16" spans="1:18">
      <c r="A16" s="79" t="str">
        <f t="shared" si="0"/>
        <v>A</v>
      </c>
      <c r="B16" s="83" t="s">
        <v>53</v>
      </c>
      <c r="C16" s="83" t="s">
        <v>37</v>
      </c>
      <c r="D16" s="84">
        <v>98.72</v>
      </c>
      <c r="E16" s="84">
        <v>99.95</v>
      </c>
      <c r="F16" s="84">
        <v>98.9</v>
      </c>
      <c r="G16" s="85">
        <v>1.4E-3</v>
      </c>
      <c r="H16" s="85">
        <v>0</v>
      </c>
      <c r="I16" s="85">
        <v>0</v>
      </c>
      <c r="J16" s="85">
        <v>1.9E-2</v>
      </c>
      <c r="K16" s="85">
        <v>2.3E-2</v>
      </c>
      <c r="L16" s="85">
        <v>8.7999999999999995E-2</v>
      </c>
      <c r="M16" s="86">
        <v>0.65</v>
      </c>
      <c r="N16" s="86">
        <v>0</v>
      </c>
      <c r="O16" s="86">
        <v>0</v>
      </c>
      <c r="P16" s="86">
        <v>8.4</v>
      </c>
      <c r="Q16" s="86">
        <v>0.27</v>
      </c>
      <c r="R16" s="86">
        <v>1.46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5"/>
  <sheetViews>
    <sheetView workbookViewId="0"/>
  </sheetViews>
  <sheetFormatPr baseColWidth="10" defaultRowHeight="12.75"/>
  <sheetData>
    <row r="1" spans="1:2">
      <c r="A1">
        <v>4</v>
      </c>
      <c r="B1" s="82" t="s">
        <v>57</v>
      </c>
    </row>
    <row r="2" spans="1:2">
      <c r="A2" t="s">
        <v>58</v>
      </c>
    </row>
    <row r="3" spans="1:2">
      <c r="A3" t="s">
        <v>56</v>
      </c>
    </row>
    <row r="4" spans="1:2">
      <c r="A4" t="s">
        <v>55</v>
      </c>
    </row>
    <row r="5" spans="1:2">
      <c r="A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  <vt:lpstr>Indice!XXXX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2024-09-11T08:59:01Z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