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AGO\INF_ELABORADA\"/>
    </mc:Choice>
  </mc:AlternateContent>
  <xr:revisionPtr revIDLastSave="0" documentId="13_ncr:1_{B5C0592B-3FAE-4853-8E71-1D77FC1814EF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<sst xmlns="http://schemas.openxmlformats.org/spreadsheetml/2006/main" count="102" uniqueCount="58">
  <si>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</si>
  <si>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</si>
  <si>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</si>
  <si>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</si>
  <si>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</si>
  <si>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</si>
  <si>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</si>
  <si>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</si>
  <si>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</si>
  <si>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</si>
  <si>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</si>
  <si>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</si>
  <si>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</si>
  <si>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</si>
  <si>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</si>
  <si>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</si>
  <si>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</si>
  <si>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</si>
  <si>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</si>
  <si>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</si>
  <si>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</si>
  <si>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</si>
  <si>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</si>
  <si>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</si>
  <si>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</si>
  <si>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</si>
  <si>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</si>
  <si>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</si>
  <si>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</si>
  <si>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</si>
  <si>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</si>
  <si>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</si>
  <si>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</si>
  <si>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</si>
  <si>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</si>
  <si>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</si>
  <si>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</si>
  <si>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</si>
  <si>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</si>
  <si>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</si>
  <si>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</si>
  <si>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</si>
  <si>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</si>
  <si>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</si>
  <si>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</si>
  <si>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</si>
  <si>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</si>
  <si>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</si>
  <si>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</si>
  <si>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</si>
  <si>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</si>
  <si>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</si>
  <si>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</si>
  <si>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</si>
  <si>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ut="09/13/2023 07:11:46" si="2.000000019e3f6da2c87b32835db950ac1560328f41f557ddf1d190a3f7fc3405d1403e6e3a02d077e7bb19110b14a637139d55296020858221feb7d671b22729a322056142197f6b45eafc72e6282e331ded4961b5c536f866ab1853ae62e07ca6f076d26987a2290664e29dadc3488237f0e666dd0a4ec7afb9bcc427f3e79c8046786af778fb633c34bde00bb608399cd6fac78bfc7a4385aff09f90f6891b8589.p.3082.0.1.Europe/Madrid.upriv*_1*_pidn2*_3*_session*-lat*_1.00000001f3d5a95b441daead1ac52b6e49942828b5ee3e725b55adfc1d9d0ba2e187167d4b1d57b60dc44f5d3324891fb02788d32ee9866e.00000001d18302e81d02b0781c9d8eff71bca573b5ee3e72015a645db0635ff958059c208d4f94760a2e5abc6de53bbf774a7eb4f3b054dd.0.1.1.BDEbi.D066E1C611E6257C10D00080EF253B44.0-3082.1.1_-0.1.0_-3082.1.1_5.5.0.*0.000000012ff59fd53a755a1a9d2f2c85dac9d0a8c911585a2b31efd5908bac25bdd9228a22ace398.0.23.11*.2*.0400*.31152J.e.0000000153a888ac56cd24888187bb65fdb254aac911585a2373db19093ec1a3858eabdc35323ea9.0.10*.131*.122*.122.0.0" msgID="B293E34E11EE5204EC870080EF9523DA"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nrr="3459" nrc="960"&gt;&lt;pg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</si>
  <si>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ut="09/13/2023 07:11:55" si="2.000000019e3f6da2c87b32835db950ac1560328f41f557ddf1d190a3f7fc3405d1403e6e3a02d077e7bb19110b14a637139d55296020858221feb7d671b22729a322056142197f6b45eafc72e6282e331ded4961b5c536f866ab1853ae62e07ca6f076d26987a2290664e29dadc3488237f0e666dd0a4ec7afb9bcc427f3e79c8046786af778fb633c34bde00bb608399cd6fac78bfc7a4385aff09f90f6891b8589.p.3082.0.1.Europe/Madrid.upriv*_1*_pidn2*_3*_session*-lat*_1.00000001f3d5a95b441daead1ac52b6e49942828b5ee3e725b55adfc1d9d0ba2e187167d4b1d57b60dc44f5d3324891fb02788d32ee9866e.00000001d18302e81d02b0781c9d8eff71bca573b5ee3e72015a645db0635ff958059c208d4f94760a2e5abc6de53bbf774a7eb4f3b054dd.0.1.1.BDEbi.D066E1C611E6257C10D00080EF253B44.0-3082.1.1_-0.1.0_-3082.1.1_5.5.0.*0.000000012ff59fd53a755a1a9d2f2c85dac9d0a8c911585a2b31efd5908bac25bdd9228a22ace398.0.23.11*.2*.0400*.31152J.e.0000000153a888ac56cd24888187bb65fdb254aac911585a2373db19093ec1a3858eabdc35323ea9.0.10*.131*.122*.122.0.0" msgID="B268AF3011EE5204EC870080EF0503D9"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nrr="1142" nrc="1395"&gt;&lt;pg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</si>
  <si>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a05832189fed46b69e281bc010028042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</si>
  <si>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ut="09/13/2023 07:12:03" si="2.000000019e3f6da2c87b32835db950ac1560328f41f557ddf1d190a3f7fc3405d1403e6e3a02d077e7bb19110b14a637139d55296020858221feb7d671b22729a322056142197f6b45eafc72e6282e331ded4961b5c536f866ab1853ae62e07ca6f076d26987a2290664e29dadc3488237f0e666dd0a4ec7afb9bcc427f3e79c8046786af778fb633c34bde00bb608399cd6fac78bfc7a4385aff09f90f6891b8589.p.3082.0.1.Europe/Madrid.upriv*_1*_pidn2*_3*_session*-lat*_1.00000001f3d5a95b441daead1ac52b6e49942828b5ee3e725b55adfc1d9d0ba2e187167d4b1d57b60dc44f5d3324891fb02788d32ee9866e.00000001d18302e81d02b0781c9d8eff71bca573b5ee3e72015a645db0635ff958059c208d4f94760a2e5abc6de53bbf774a7eb4f3b054dd.0.1.1.BDEbi.D066E1C611E6257C10D00080EF253B44.0-3082.1.1_-0.1.0_-3082.1.1_5.5.0.*0.000000012ff59fd53a755a1a9d2f2c85dac9d0a8c911585a2b31efd5908bac25bdd9228a22ace398.0.23.11*.2*.0400*.31152J.e.0000000153a888ac56cd24888187bb65fdb254aac911585a2373db19093ec1a3858eabdc35323ea9.0.10*.131*.122*.122.0.0" msgID="B274C25211EE5204EC870080EF75E2D8"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nrr="3432" nrc="950"&gt;&lt;pg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</si>
</sst>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F3F3F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97.96</c:v>
                </c:pt>
                <c:pt idx="1">
                  <c:v>97.74</c:v>
                </c:pt>
                <c:pt idx="2">
                  <c:v>97.24</c:v>
                </c:pt>
                <c:pt idx="3">
                  <c:v>97.45</c:v>
                </c:pt>
                <c:pt idx="4">
                  <c:v>99.03</c:v>
                </c:pt>
                <c:pt idx="5">
                  <c:v>99.04</c:v>
                </c:pt>
                <c:pt idx="6">
                  <c:v>97.79</c:v>
                </c:pt>
                <c:pt idx="7">
                  <c:v>97.89</c:v>
                </c:pt>
                <c:pt idx="8">
                  <c:v>98.03</c:v>
                </c:pt>
                <c:pt idx="9">
                  <c:v>97.46</c:v>
                </c:pt>
                <c:pt idx="10">
                  <c:v>97.77</c:v>
                </c:pt>
                <c:pt idx="11">
                  <c:v>97.71</c:v>
                </c:pt>
                <c:pt idx="12">
                  <c:v>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99.96</c:v>
                </c:pt>
                <c:pt idx="1">
                  <c:v>99.05</c:v>
                </c:pt>
                <c:pt idx="2">
                  <c:v>97.41</c:v>
                </c:pt>
                <c:pt idx="3">
                  <c:v>95.69</c:v>
                </c:pt>
                <c:pt idx="4">
                  <c:v>98.14</c:v>
                </c:pt>
                <c:pt idx="5">
                  <c:v>98.61</c:v>
                </c:pt>
                <c:pt idx="6">
                  <c:v>97.43</c:v>
                </c:pt>
                <c:pt idx="7">
                  <c:v>98.21</c:v>
                </c:pt>
                <c:pt idx="8">
                  <c:v>97.85</c:v>
                </c:pt>
                <c:pt idx="9">
                  <c:v>95.94</c:v>
                </c:pt>
                <c:pt idx="10">
                  <c:v>98.39</c:v>
                </c:pt>
                <c:pt idx="11">
                  <c:v>98.65</c:v>
                </c:pt>
                <c:pt idx="12">
                  <c:v>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98.21</c:v>
                </c:pt>
                <c:pt idx="1">
                  <c:v>97.69</c:v>
                </c:pt>
                <c:pt idx="2">
                  <c:v>97.82</c:v>
                </c:pt>
                <c:pt idx="3">
                  <c:v>97.78</c:v>
                </c:pt>
                <c:pt idx="4">
                  <c:v>99.54</c:v>
                </c:pt>
                <c:pt idx="5">
                  <c:v>99.3</c:v>
                </c:pt>
                <c:pt idx="6">
                  <c:v>98.2</c:v>
                </c:pt>
                <c:pt idx="7">
                  <c:v>97.89</c:v>
                </c:pt>
                <c:pt idx="8">
                  <c:v>98.85</c:v>
                </c:pt>
                <c:pt idx="9">
                  <c:v>98.52</c:v>
                </c:pt>
                <c:pt idx="10">
                  <c:v>98.93</c:v>
                </c:pt>
                <c:pt idx="11">
                  <c:v>97.63</c:v>
                </c:pt>
                <c:pt idx="12">
                  <c:v>98.96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Agosto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25" sqref="F2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Agosto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2003.9590000000001</v>
      </c>
      <c r="J9" s="35">
        <f>SUM(J10:J12)</f>
        <v>1622.95</v>
      </c>
      <c r="K9" s="35">
        <f>SUM(F9,H9:J9)</f>
        <v>45181.932709999994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1254.2529999999999</v>
      </c>
      <c r="K10" s="37">
        <f>SUM(F10,H10:J10)</f>
        <v>43024.791709999998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46.882999999999996</v>
      </c>
      <c r="K11" s="37">
        <f>SUM(F11,H11:J11)</f>
        <v>947.62099999999998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227.08599999999998</v>
      </c>
      <c r="J12" s="49">
        <v>321.81400000000002</v>
      </c>
      <c r="K12" s="49">
        <f>SUM(F12,H12:J12)</f>
        <v>1209.52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1642</v>
      </c>
      <c r="G13" s="39"/>
      <c r="H13" s="39">
        <v>3326</v>
      </c>
      <c r="I13" s="39">
        <v>713</v>
      </c>
      <c r="J13" s="39">
        <v>685</v>
      </c>
      <c r="K13" s="39">
        <f>SUM(F13:J13)</f>
        <v>6366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10100</v>
      </c>
      <c r="G16" s="35"/>
      <c r="H16" s="35">
        <v>3722</v>
      </c>
      <c r="I16" s="35">
        <v>496</v>
      </c>
      <c r="J16" s="35">
        <v>36</v>
      </c>
      <c r="K16" s="35">
        <f>SUM(F16:J16)</f>
        <v>14354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69</v>
      </c>
      <c r="G17" s="49"/>
      <c r="H17" s="49">
        <v>55</v>
      </c>
      <c r="I17" s="49">
        <v>28</v>
      </c>
      <c r="J17" s="49">
        <v>5</v>
      </c>
      <c r="K17" s="49">
        <f>SUM(F17:J17)</f>
        <v>157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Agosto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Agosto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Agosto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2.33</v>
      </c>
      <c r="E9" s="51">
        <f>'Data 1'!P16</f>
        <v>127.19</v>
      </c>
      <c r="F9" s="46"/>
    </row>
    <row r="10" spans="2:6" ht="12.75" customHeight="1">
      <c r="B10" s="62"/>
      <c r="C10" s="52" t="s">
        <v>17</v>
      </c>
      <c r="D10" s="53">
        <f>'Data 1'!G16</f>
        <v>5.1500000000000001E-3</v>
      </c>
      <c r="E10" s="53">
        <f>'Data 1'!J16</f>
        <v>0.28899999999999998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8.7899999999999991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0.74199999999999999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0.77300000000000002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C41" sqref="C41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2" t="s">
        <v>41</v>
      </c>
      <c r="C4" s="82" t="s">
        <v>37</v>
      </c>
      <c r="D4" s="84">
        <v>97.96</v>
      </c>
      <c r="E4" s="84">
        <v>99.96</v>
      </c>
      <c r="F4" s="84">
        <v>98.21</v>
      </c>
      <c r="G4" s="85">
        <v>0</v>
      </c>
      <c r="H4" s="85">
        <v>0</v>
      </c>
      <c r="I4" s="85">
        <v>0</v>
      </c>
      <c r="J4" s="85">
        <v>0.16500000000000001</v>
      </c>
      <c r="K4" s="85">
        <v>0.49399999999999999</v>
      </c>
      <c r="L4" s="85">
        <v>17.504999999999999</v>
      </c>
      <c r="M4" s="86">
        <v>0</v>
      </c>
      <c r="N4" s="86">
        <v>0</v>
      </c>
      <c r="O4" s="86">
        <v>0</v>
      </c>
      <c r="P4" s="86">
        <v>75.819999999999993</v>
      </c>
      <c r="Q4" s="86">
        <v>5.96</v>
      </c>
      <c r="R4" s="86">
        <v>282.66000000000003</v>
      </c>
    </row>
    <row r="5" spans="1:18">
      <c r="A5" s="79" t="str">
        <f t="shared" ref="A5:A16" si="0">MID(B5,1,1)</f>
        <v>S</v>
      </c>
      <c r="B5" s="82" t="s">
        <v>42</v>
      </c>
      <c r="C5" s="82" t="s">
        <v>37</v>
      </c>
      <c r="D5" s="84">
        <v>97.74</v>
      </c>
      <c r="E5" s="84">
        <v>99.05</v>
      </c>
      <c r="F5" s="84">
        <v>97.69</v>
      </c>
      <c r="G5" s="85">
        <v>0.12988</v>
      </c>
      <c r="H5" s="85">
        <v>7.3999999999999996E-2</v>
      </c>
      <c r="I5" s="85">
        <v>0</v>
      </c>
      <c r="J5" s="85">
        <v>0.28999999999999998</v>
      </c>
      <c r="K5" s="85">
        <v>0.56999999999999995</v>
      </c>
      <c r="L5" s="85">
        <v>17.431999999999999</v>
      </c>
      <c r="M5" s="86">
        <v>56.97</v>
      </c>
      <c r="N5" s="86">
        <v>1.02</v>
      </c>
      <c r="O5" s="86">
        <v>0</v>
      </c>
      <c r="P5" s="86">
        <v>132.79</v>
      </c>
      <c r="Q5" s="86">
        <v>6.98</v>
      </c>
      <c r="R5" s="86">
        <v>282.66000000000003</v>
      </c>
    </row>
    <row r="6" spans="1:18">
      <c r="A6" s="79" t="str">
        <f t="shared" si="0"/>
        <v>O</v>
      </c>
      <c r="B6" s="82" t="s">
        <v>43</v>
      </c>
      <c r="C6" s="82" t="s">
        <v>37</v>
      </c>
      <c r="D6" s="84">
        <v>97.24</v>
      </c>
      <c r="E6" s="84">
        <v>97.41</v>
      </c>
      <c r="F6" s="84">
        <v>97.82</v>
      </c>
      <c r="G6" s="85">
        <v>1.281E-2</v>
      </c>
      <c r="H6" s="85">
        <v>0</v>
      </c>
      <c r="I6" s="85">
        <v>4.1970000000000001</v>
      </c>
      <c r="J6" s="85">
        <v>0.30499999999999999</v>
      </c>
      <c r="K6" s="85">
        <v>0.57899999999999996</v>
      </c>
      <c r="L6" s="85">
        <v>21.641999999999999</v>
      </c>
      <c r="M6" s="86">
        <v>5.19</v>
      </c>
      <c r="N6" s="86">
        <v>0</v>
      </c>
      <c r="O6" s="86">
        <v>68.489999999999995</v>
      </c>
      <c r="P6" s="86">
        <v>137.97999999999999</v>
      </c>
      <c r="Q6" s="86">
        <v>6.98</v>
      </c>
      <c r="R6" s="86">
        <v>351.15</v>
      </c>
    </row>
    <row r="7" spans="1:18">
      <c r="A7" s="79" t="str">
        <f t="shared" si="0"/>
        <v>N</v>
      </c>
      <c r="B7" s="82" t="s">
        <v>44</v>
      </c>
      <c r="C7" s="82" t="s">
        <v>37</v>
      </c>
      <c r="D7" s="84">
        <v>97.45</v>
      </c>
      <c r="E7" s="84">
        <v>95.69</v>
      </c>
      <c r="F7" s="84">
        <v>97.78</v>
      </c>
      <c r="G7" s="85">
        <v>5.0200000000000002E-3</v>
      </c>
      <c r="H7" s="85">
        <v>0</v>
      </c>
      <c r="I7" s="85">
        <v>3.536</v>
      </c>
      <c r="J7" s="85">
        <v>0.311</v>
      </c>
      <c r="K7" s="85">
        <v>0.59499999999999997</v>
      </c>
      <c r="L7" s="85">
        <v>25.193000000000001</v>
      </c>
      <c r="M7" s="86">
        <v>2.12</v>
      </c>
      <c r="N7" s="86">
        <v>0</v>
      </c>
      <c r="O7" s="86">
        <v>58.06</v>
      </c>
      <c r="P7" s="86">
        <v>140.1</v>
      </c>
      <c r="Q7" s="86">
        <v>6.98</v>
      </c>
      <c r="R7" s="86">
        <v>409.21</v>
      </c>
    </row>
    <row r="8" spans="1:18">
      <c r="A8" s="79" t="str">
        <f t="shared" si="0"/>
        <v>D</v>
      </c>
      <c r="B8" s="82" t="s">
        <v>45</v>
      </c>
      <c r="C8" s="82" t="s">
        <v>37</v>
      </c>
      <c r="D8" s="84">
        <v>99.03</v>
      </c>
      <c r="E8" s="84">
        <v>98.14</v>
      </c>
      <c r="F8" s="84">
        <v>99.54</v>
      </c>
      <c r="G8" s="85">
        <v>0</v>
      </c>
      <c r="H8" s="85">
        <v>0</v>
      </c>
      <c r="I8" s="85">
        <v>0.32700000000000001</v>
      </c>
      <c r="J8" s="85">
        <v>0.313</v>
      </c>
      <c r="K8" s="85">
        <v>0.60699999999999998</v>
      </c>
      <c r="L8" s="85">
        <v>25.504999999999999</v>
      </c>
      <c r="M8" s="86">
        <v>0</v>
      </c>
      <c r="N8" s="86">
        <v>0</v>
      </c>
      <c r="O8" s="86">
        <v>5.36</v>
      </c>
      <c r="P8" s="86">
        <v>140.1</v>
      </c>
      <c r="Q8" s="86">
        <v>6.98</v>
      </c>
      <c r="R8" s="86">
        <v>414.57</v>
      </c>
    </row>
    <row r="9" spans="1:18">
      <c r="A9" s="79" t="str">
        <f t="shared" si="0"/>
        <v>E</v>
      </c>
      <c r="B9" s="82" t="s">
        <v>46</v>
      </c>
      <c r="C9" s="82" t="s">
        <v>37</v>
      </c>
      <c r="D9" s="84">
        <v>99.04</v>
      </c>
      <c r="E9" s="84">
        <v>98.61</v>
      </c>
      <c r="F9" s="84">
        <v>99.3</v>
      </c>
      <c r="G9" s="85">
        <v>2.5100000000000001E-3</v>
      </c>
      <c r="H9" s="85">
        <v>0</v>
      </c>
      <c r="I9" s="85">
        <v>0</v>
      </c>
      <c r="J9" s="85">
        <v>3.0000000000000001E-3</v>
      </c>
      <c r="K9" s="85">
        <v>0</v>
      </c>
      <c r="L9" s="85">
        <v>0</v>
      </c>
      <c r="M9" s="86">
        <v>1.17</v>
      </c>
      <c r="N9" s="86">
        <v>0</v>
      </c>
      <c r="O9" s="86">
        <v>0</v>
      </c>
      <c r="P9" s="86">
        <v>1.17</v>
      </c>
      <c r="Q9" s="86">
        <v>0</v>
      </c>
      <c r="R9" s="86">
        <v>0</v>
      </c>
    </row>
    <row r="10" spans="1:18">
      <c r="A10" s="79" t="str">
        <f t="shared" si="0"/>
        <v>F</v>
      </c>
      <c r="B10" s="82" t="s">
        <v>47</v>
      </c>
      <c r="C10" s="82" t="s">
        <v>37</v>
      </c>
      <c r="D10" s="84">
        <v>97.79</v>
      </c>
      <c r="E10" s="84">
        <v>97.43</v>
      </c>
      <c r="F10" s="84">
        <v>98.2</v>
      </c>
      <c r="G10" s="85">
        <v>0.20102</v>
      </c>
      <c r="H10" s="85">
        <v>0.27200000000000002</v>
      </c>
      <c r="I10" s="85">
        <v>0.78700000000000003</v>
      </c>
      <c r="J10" s="85">
        <v>0.20699999999999999</v>
      </c>
      <c r="K10" s="85">
        <v>0.28000000000000003</v>
      </c>
      <c r="L10" s="85">
        <v>0.78800000000000003</v>
      </c>
      <c r="M10" s="86">
        <v>96.29</v>
      </c>
      <c r="N10" s="86">
        <v>2.91</v>
      </c>
      <c r="O10" s="86">
        <v>12.7</v>
      </c>
      <c r="P10" s="86">
        <v>97.46</v>
      </c>
      <c r="Q10" s="86">
        <v>2.91</v>
      </c>
      <c r="R10" s="86">
        <v>12.7</v>
      </c>
    </row>
    <row r="11" spans="1:18">
      <c r="A11" s="79" t="str">
        <f t="shared" si="0"/>
        <v>M</v>
      </c>
      <c r="B11" s="82" t="s">
        <v>48</v>
      </c>
      <c r="C11" s="82" t="s">
        <v>37</v>
      </c>
      <c r="D11" s="84">
        <v>97.89</v>
      </c>
      <c r="E11" s="84">
        <v>98.21</v>
      </c>
      <c r="F11" s="84">
        <v>97.89</v>
      </c>
      <c r="G11" s="85">
        <v>5.6800000000000002E-3</v>
      </c>
      <c r="H11" s="85">
        <v>0</v>
      </c>
      <c r="I11" s="85">
        <v>0</v>
      </c>
      <c r="J11" s="85">
        <v>0.218</v>
      </c>
      <c r="K11" s="85">
        <v>0.29099999999999998</v>
      </c>
      <c r="L11" s="85">
        <v>0.79</v>
      </c>
      <c r="M11" s="86">
        <v>2.46</v>
      </c>
      <c r="N11" s="86">
        <v>0</v>
      </c>
      <c r="O11" s="86">
        <v>0</v>
      </c>
      <c r="P11" s="86">
        <v>99.92</v>
      </c>
      <c r="Q11" s="86">
        <v>2.91</v>
      </c>
      <c r="R11" s="86">
        <v>12.7</v>
      </c>
    </row>
    <row r="12" spans="1:18">
      <c r="A12" s="79" t="str">
        <f t="shared" si="0"/>
        <v>A</v>
      </c>
      <c r="B12" s="82" t="s">
        <v>49</v>
      </c>
      <c r="C12" s="82" t="s">
        <v>37</v>
      </c>
      <c r="D12" s="84">
        <v>98.03</v>
      </c>
      <c r="E12" s="84">
        <v>97.85</v>
      </c>
      <c r="F12" s="84">
        <v>98.85</v>
      </c>
      <c r="G12" s="85">
        <v>1.528E-2</v>
      </c>
      <c r="H12" s="85">
        <v>0.40100000000000002</v>
      </c>
      <c r="I12" s="85">
        <v>0</v>
      </c>
      <c r="J12" s="85">
        <v>0.23899999999999999</v>
      </c>
      <c r="K12" s="85">
        <v>0.67700000000000005</v>
      </c>
      <c r="L12" s="85">
        <v>0.79600000000000004</v>
      </c>
      <c r="M12" s="86">
        <v>6.03</v>
      </c>
      <c r="N12" s="86">
        <v>3.74</v>
      </c>
      <c r="O12" s="86">
        <v>0</v>
      </c>
      <c r="P12" s="86">
        <v>105.95</v>
      </c>
      <c r="Q12" s="86">
        <v>6.65</v>
      </c>
      <c r="R12" s="86">
        <v>12.7</v>
      </c>
    </row>
    <row r="13" spans="1:18">
      <c r="A13" s="79" t="str">
        <f t="shared" si="0"/>
        <v>M</v>
      </c>
      <c r="B13" s="82" t="s">
        <v>50</v>
      </c>
      <c r="C13" s="82" t="s">
        <v>37</v>
      </c>
      <c r="D13" s="84">
        <v>97.46</v>
      </c>
      <c r="E13" s="84">
        <v>95.94</v>
      </c>
      <c r="F13" s="84">
        <v>98.52</v>
      </c>
      <c r="G13" s="85">
        <v>5.9100000000000003E-3</v>
      </c>
      <c r="H13" s="85">
        <v>0</v>
      </c>
      <c r="I13" s="85">
        <v>0</v>
      </c>
      <c r="J13" s="85">
        <v>0.25</v>
      </c>
      <c r="K13" s="85">
        <v>0.67</v>
      </c>
      <c r="L13" s="85">
        <v>0.79800000000000004</v>
      </c>
      <c r="M13" s="86">
        <v>2.37</v>
      </c>
      <c r="N13" s="86">
        <v>0</v>
      </c>
      <c r="O13" s="86">
        <v>0</v>
      </c>
      <c r="P13" s="86">
        <v>108.32</v>
      </c>
      <c r="Q13" s="86">
        <v>6.65</v>
      </c>
      <c r="R13" s="86">
        <v>12.7</v>
      </c>
    </row>
    <row r="14" spans="1:18">
      <c r="A14" s="79" t="str">
        <f t="shared" si="0"/>
        <v>J</v>
      </c>
      <c r="B14" s="82" t="s">
        <v>51</v>
      </c>
      <c r="C14" s="82" t="s">
        <v>37</v>
      </c>
      <c r="D14" s="84">
        <v>97.77</v>
      </c>
      <c r="E14" s="84">
        <v>98.39</v>
      </c>
      <c r="F14" s="84">
        <v>98.93</v>
      </c>
      <c r="G14" s="85">
        <v>3.8100000000000002E-2</v>
      </c>
      <c r="H14" s="85">
        <v>0.17</v>
      </c>
      <c r="I14" s="85">
        <v>0</v>
      </c>
      <c r="J14" s="85">
        <v>0.28799999999999998</v>
      </c>
      <c r="K14" s="85">
        <v>0.84799999999999998</v>
      </c>
      <c r="L14" s="85">
        <v>0.79400000000000004</v>
      </c>
      <c r="M14" s="86">
        <v>16.3</v>
      </c>
      <c r="N14" s="86">
        <v>2.14</v>
      </c>
      <c r="O14" s="86">
        <v>0</v>
      </c>
      <c r="P14" s="86">
        <v>124.62</v>
      </c>
      <c r="Q14" s="86">
        <v>8.7899999999999991</v>
      </c>
      <c r="R14" s="86">
        <v>12.7</v>
      </c>
    </row>
    <row r="15" spans="1:18">
      <c r="A15" s="79" t="str">
        <f t="shared" si="0"/>
        <v>J</v>
      </c>
      <c r="B15" s="82" t="s">
        <v>52</v>
      </c>
      <c r="C15" s="82" t="s">
        <v>37</v>
      </c>
      <c r="D15" s="84">
        <v>97.71</v>
      </c>
      <c r="E15" s="84">
        <v>98.65</v>
      </c>
      <c r="F15" s="84">
        <v>97.63</v>
      </c>
      <c r="G15" s="85">
        <v>5.1000000000000004E-4</v>
      </c>
      <c r="H15" s="85">
        <v>0</v>
      </c>
      <c r="I15" s="85">
        <v>0</v>
      </c>
      <c r="J15" s="85">
        <v>0.28499999999999998</v>
      </c>
      <c r="K15" s="85">
        <v>0.78100000000000003</v>
      </c>
      <c r="L15" s="85">
        <v>0.78600000000000003</v>
      </c>
      <c r="M15" s="86">
        <v>0.24</v>
      </c>
      <c r="N15" s="86">
        <v>0</v>
      </c>
      <c r="O15" s="86">
        <v>0</v>
      </c>
      <c r="P15" s="86">
        <v>124.86</v>
      </c>
      <c r="Q15" s="86">
        <v>8.7899999999999991</v>
      </c>
      <c r="R15" s="86">
        <v>12.7</v>
      </c>
    </row>
    <row r="16" spans="1:18">
      <c r="A16" s="79" t="str">
        <f t="shared" si="0"/>
        <v>A</v>
      </c>
      <c r="B16" s="82" t="s">
        <v>53</v>
      </c>
      <c r="C16" s="82" t="s">
        <v>37</v>
      </c>
      <c r="D16" s="84">
        <v>97.53</v>
      </c>
      <c r="E16" s="84">
        <v>99.56</v>
      </c>
      <c r="F16" s="84">
        <v>98.96</v>
      </c>
      <c r="G16" s="85">
        <v>5.1500000000000001E-3</v>
      </c>
      <c r="H16" s="85">
        <v>0</v>
      </c>
      <c r="I16" s="85">
        <v>0</v>
      </c>
      <c r="J16" s="85">
        <v>0.28899999999999998</v>
      </c>
      <c r="K16" s="85">
        <v>0.74199999999999999</v>
      </c>
      <c r="L16" s="85">
        <v>0.77300000000000002</v>
      </c>
      <c r="M16" s="86">
        <v>2.33</v>
      </c>
      <c r="N16" s="86">
        <v>0</v>
      </c>
      <c r="O16" s="86">
        <v>0</v>
      </c>
      <c r="P16" s="86">
        <v>127.19</v>
      </c>
      <c r="Q16" s="86">
        <v>8.7899999999999991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2023-09-13T15:13:18Z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