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SEP\INF_ELABORADA\"/>
    </mc:Choice>
  </mc:AlternateContent>
  <xr:revisionPtr revIDLastSave="0" documentId="13_ncr:1_{633F4867-BCFA-49CB-89C7-421C815F88F5}" xr6:coauthVersionLast="45" xr6:coauthVersionMax="45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 l="1"/>
  <c r="E3" i="110" l="1"/>
  <c r="E10" i="110" l="1"/>
  <c r="E9" i="110"/>
  <c r="E8" i="110"/>
  <c r="K18" i="82" l="1"/>
  <c r="K17" i="82"/>
  <c r="K16" i="82"/>
  <c r="K15" i="82"/>
  <c r="K13" i="82"/>
  <c r="F9" i="82" l="1"/>
  <c r="J9" i="82"/>
  <c r="K14" i="82" l="1"/>
  <c r="K12" i="82"/>
  <c r="K11" i="82"/>
  <c r="H9" i="82" l="1"/>
  <c r="K9" i="82" s="1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<sst xmlns="http://schemas.openxmlformats.org/spreadsheetml/2006/main" count="102" uniqueCount="58">
  <si>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</si>
  <si>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</si>
  <si>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</si>
  <si>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</si>
  <si>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</si>
  <si>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</si>
  <si>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</si>
  <si>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</si>
  <si>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</si>
  <si>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</si>
  <si>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</si>
  <si>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</si>
  <si>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</si>
  <si>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</si>
  <si>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</si>
  <si>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</si>
  <si>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</si>
  <si>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</si>
  <si>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</si>
  <si>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</si>
  <si>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</si>
  <si>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</si>
  <si>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</si>
  <si>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</si>
  <si>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</si>
  <si>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</si>
  <si>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</si>
  <si>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</si>
  <si>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</si>
  <si>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</si>
  <si>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</si>
  <si>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</si>
  <si>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</si>
  <si>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</si>
  <si>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</si>
  <si>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</si>
  <si>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</si>
  <si>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</si>
  <si>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</si>
  <si>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</si>
  <si>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</si>
  <si>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</si>
  <si>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</si>
  <si>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</si>
  <si>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</si>
  <si>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</si>
  <si>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</si>
  <si>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</si>
  <si>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</si>
  <si>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</si>
  <si>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</si>
  <si>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</si>
  <si>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</si>
  <si>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</si>
  <si>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ut="10/08/2021 07:06:55" si="2.000000017d5b37ee2157d4716fe15382b78d8da692e6818a02e89384b31ca216cad6019f78f53d9cb0ff80a291f65de7538f12ca7e8a116a93c2c7a46538bcee5e07b121a86433d3480c04d4fe41bcac32f613d19994d681fc4d6fb22e4c7305f17f04861c647220f136808a7d40d53a743335bbfd61b1fbf856087d3ece9688bcec01d1cb79055eec53f48329fabb43e6de87b4f859d01c5313631bd142b9011cd1.p.3082.0.1.Europe/Madrid.upriv*_1*_pidn2*_52*_session*-lat*_1.000000011024fbce3a640a69d769ee9c7f9b92dab5ee3e72d2846ded5de16f039da6a3bc432ec666ffbf4dc18589029665fc3ace2093c820.00000001a1252e21ecdc6137986e15c0d75a7ce1b5ee3e729828a8e9b71bbedb6bb0089529052a152bdbb654f66da191a40f2dbbe727c14b.0.1.1.BDEbi.D066E1C611E6257C10D00080EF253B44.0-3082.1.1_-0.1.0_-3082.1.1_5.5.0.*0.00000001f1a41f4ffa6f6fa841dd2a1e0e3be4a9c911585ab1e99275841d609673e325ff16e66261.0.23.11*.2*.0400*.31152J.e.000000013a62be26fa1afe5736a492dfba5fffcbc911585a26856b2e5db1e6610d0e304504632630.0.10*.131*.122*.122.0.0" msgID="4760357B11EC28062CEF0080EF752265"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nrr="1938" nrc="560"&gt;&lt;pg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</si>
  <si>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ut="10/08/2021 07:07:03" si="2.000000017d5b37ee2157d4716fe15382b78d8da692e6818a02e89384b31ca216cad6019f78f53d9cb0ff80a291f65de7538f12ca7e8a116a93c2c7a46538bcee5e07b121a86433d3480c04d4fe41bcac32f613d19994d681fc4d6fb22e4c7305f17f04861c647220f136808a7d40d53a743335bbfd61b1fbf856087d3ece9688bcec01d1cb79055eec53f48329fabb43e6de87b4f859d01c5313631bd142b9011cd1.p.3082.0.1.Europe/Madrid.upriv*_1*_pidn2*_52*_session*-lat*_1.000000011024fbce3a640a69d769ee9c7f9b92dab5ee3e72d2846ded5de16f039da6a3bc432ec666ffbf4dc18589029665fc3ace2093c820.00000001a1252e21ecdc6137986e15c0d75a7ce1b5ee3e729828a8e9b71bbedb6bb0089529052a152bdbb654f66da191a40f2dbbe727c14b.0.1.1.BDEbi.D066E1C611E6257C10D00080EF253B44.0-3082.1.1_-0.1.0_-3082.1.1_5.5.0.*0.00000001f1a41f4ffa6f6fa841dd2a1e0e3be4a9c911585ab1e99275841d609673e325ff16e66261.0.23.11*.2*.0400*.31152J.e.000000013a62be26fa1afe5736a492dfba5fffcbc911585a26856b2e5db1e6610d0e304504632630.0.10*.131*.122*.122.0.0" msgID="475F488711EC28062CEF0080EFF52468"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nrr="637" nrc="810"&gt;&lt;pg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</si>
  <si>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3cbd2129a77c4d8a93cb09f9724807d6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</si>
  <si>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ut="10/08/2021 07:07:09" si="2.000000017d5b37ee2157d4716fe15382b78d8da692e6818a02e89384b31ca216cad6019f78f53d9cb0ff80a291f65de7538f12ca7e8a116a93c2c7a46538bcee5e07b121a86433d3480c04d4fe41bcac32f613d19994d681fc4d6fb22e4c7305f17f04861c647220f136808a7d40d53a743335bbfd61b1fbf856087d3ece9688bcec01d1cb79055eec53f48329fabb43e6de87b4f859d01c5313631bd142b9011cd1.p.3082.0.1.Europe/Madrid.upriv*_1*_pidn2*_52*_session*-lat*_1.000000011024fbce3a640a69d769ee9c7f9b92dab5ee3e72d2846ded5de16f039da6a3bc432ec666ffbf4dc18589029665fc3ace2093c820.00000001a1252e21ecdc6137986e15c0d75a7ce1b5ee3e729828a8e9b71bbedb6bb0089529052a152bdbb654f66da191a40f2dbbe727c14b.0.1.1.BDEbi.D066E1C611E6257C10D00080EF253B44.0-3082.1.1_-0.1.0_-3082.1.1_5.5.0.*0.00000001f1a41f4ffa6f6fa841dd2a1e0e3be4a9c911585ab1e99275841d609673e325ff16e66261.0.23.11*.2*.0400*.31152J.e.000000013a62be26fa1afe5736a492dfba5fffcbc911585a26856b2e5db1e6610d0e304504632630.0.10*.131*.122*.122.0.0" msgID="4776D61911EC28062CEF0080EFD5E468"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nrr="1956" nrc="570"&gt;&lt;pg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</si>
</sst>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97.24</c:v>
                </c:pt>
                <c:pt idx="1">
                  <c:v>97.68</c:v>
                </c:pt>
                <c:pt idx="2">
                  <c:v>98.18</c:v>
                </c:pt>
                <c:pt idx="3">
                  <c:v>99.05</c:v>
                </c:pt>
                <c:pt idx="4">
                  <c:v>99.42</c:v>
                </c:pt>
                <c:pt idx="5">
                  <c:v>98.55</c:v>
                </c:pt>
                <c:pt idx="6">
                  <c:v>98.5</c:v>
                </c:pt>
                <c:pt idx="7">
                  <c:v>98.61</c:v>
                </c:pt>
                <c:pt idx="8">
                  <c:v>98.22</c:v>
                </c:pt>
                <c:pt idx="9">
                  <c:v>98.21</c:v>
                </c:pt>
                <c:pt idx="10">
                  <c:v>98.93</c:v>
                </c:pt>
                <c:pt idx="11">
                  <c:v>98.76</c:v>
                </c:pt>
                <c:pt idx="12">
                  <c:v>97.71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5.2151220745782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99.24</c:v>
                </c:pt>
                <c:pt idx="1">
                  <c:v>97.74</c:v>
                </c:pt>
                <c:pt idx="2">
                  <c:v>98.45</c:v>
                </c:pt>
                <c:pt idx="3">
                  <c:v>99.5</c:v>
                </c:pt>
                <c:pt idx="4">
                  <c:v>99.18</c:v>
                </c:pt>
                <c:pt idx="5">
                  <c:v>99.11</c:v>
                </c:pt>
                <c:pt idx="6">
                  <c:v>98.72</c:v>
                </c:pt>
                <c:pt idx="7">
                  <c:v>99.12</c:v>
                </c:pt>
                <c:pt idx="8">
                  <c:v>97.12</c:v>
                </c:pt>
                <c:pt idx="9">
                  <c:v>97.74</c:v>
                </c:pt>
                <c:pt idx="10">
                  <c:v>99.85</c:v>
                </c:pt>
                <c:pt idx="11">
                  <c:v>99.99</c:v>
                </c:pt>
                <c:pt idx="12">
                  <c:v>99.12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1.303780518644574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99.38</c:v>
                </c:pt>
                <c:pt idx="1">
                  <c:v>99</c:v>
                </c:pt>
                <c:pt idx="2">
                  <c:v>98.65</c:v>
                </c:pt>
                <c:pt idx="3">
                  <c:v>99.36</c:v>
                </c:pt>
                <c:pt idx="4">
                  <c:v>99.9</c:v>
                </c:pt>
                <c:pt idx="5">
                  <c:v>99.41</c:v>
                </c:pt>
                <c:pt idx="6">
                  <c:v>99.5</c:v>
                </c:pt>
                <c:pt idx="7">
                  <c:v>99.46</c:v>
                </c:pt>
                <c:pt idx="8">
                  <c:v>99.34</c:v>
                </c:pt>
                <c:pt idx="9">
                  <c:v>99.45</c:v>
                </c:pt>
                <c:pt idx="10">
                  <c:v>99.65</c:v>
                </c:pt>
                <c:pt idx="11">
                  <c:v>99.61</c:v>
                </c:pt>
                <c:pt idx="12">
                  <c:v>98.58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140625" style="71" customWidth="1"/>
    <col min="2" max="2" width="2.7109375" style="71" customWidth="1"/>
    <col min="3" max="3" width="16.42578125" style="71" customWidth="1"/>
    <col min="4" max="4" width="4.7109375" style="71" customWidth="1"/>
    <col min="5" max="5" width="95.7109375" style="71" customWidth="1"/>
    <col min="6" max="16384" width="11.42578125" style="71"/>
  </cols>
  <sheetData>
    <row r="1" spans="2:15" ht="0.75" customHeight="1"/>
    <row r="2" spans="2:15" ht="21" customHeight="1">
      <c r="B2" s="71" t="s">
        <v>28</v>
      </c>
      <c r="C2" s="72"/>
      <c r="D2" s="72"/>
      <c r="E2" s="73" t="s">
        <v>14</v>
      </c>
    </row>
    <row r="3" spans="2:15" ht="15" customHeight="1">
      <c r="C3" s="72"/>
      <c r="D3" s="72"/>
      <c r="E3" s="74" t="str">
        <f>'T1'!K3</f>
        <v>Septiembre 2021</v>
      </c>
    </row>
    <row r="4" spans="2:15" s="76" customFormat="1" ht="20.25" customHeight="1">
      <c r="B4" s="75"/>
      <c r="C4" s="47" t="s">
        <v>11</v>
      </c>
    </row>
    <row r="5" spans="2:15" s="76" customFormat="1" ht="8.25" customHeight="1">
      <c r="B5" s="75"/>
      <c r="C5" s="77"/>
    </row>
    <row r="6" spans="2:15" s="76" customFormat="1" ht="3" customHeight="1">
      <c r="B6" s="75"/>
      <c r="C6" s="77"/>
    </row>
    <row r="7" spans="2:15" s="76" customFormat="1" ht="7.5" customHeight="1">
      <c r="B7" s="75"/>
      <c r="C7" s="78"/>
      <c r="D7" s="79"/>
      <c r="E7" s="79"/>
    </row>
    <row r="8" spans="2:15" ht="12.6" customHeight="1">
      <c r="D8" s="80" t="s">
        <v>29</v>
      </c>
      <c r="E8" s="81" t="str">
        <f>'T1'!C7</f>
        <v>Instalaciones de la red de transporte en España</v>
      </c>
    </row>
    <row r="9" spans="2:15" s="76" customFormat="1" ht="12.6" customHeight="1">
      <c r="B9" s="75"/>
      <c r="C9" s="82"/>
      <c r="D9" s="80" t="s">
        <v>29</v>
      </c>
      <c r="E9" s="81" t="str">
        <f>'T2'!C7</f>
        <v>Evolución del índice de disponibilidad de la red de transporte</v>
      </c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2:15" s="76" customFormat="1" ht="12.6" customHeight="1">
      <c r="B10" s="75"/>
      <c r="C10" s="82"/>
      <c r="D10" s="80" t="s">
        <v>29</v>
      </c>
      <c r="E10" s="81" t="str">
        <f>'T3'!B7</f>
        <v>Energía no suministrada (ENS) y tiempo de interrupción medio (TIM)</v>
      </c>
      <c r="F10" s="71"/>
      <c r="G10" s="83"/>
      <c r="H10" s="83"/>
      <c r="I10" s="83"/>
      <c r="J10" s="83"/>
      <c r="K10" s="83"/>
      <c r="L10" s="83"/>
      <c r="M10" s="83"/>
      <c r="N10" s="83"/>
      <c r="O10" s="83"/>
    </row>
    <row r="11" spans="2:15" s="76" customFormat="1" ht="7.5" customHeight="1">
      <c r="B11" s="75"/>
      <c r="C11" s="78"/>
      <c r="D11" s="79"/>
      <c r="E11" s="79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O35" sqref="O35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6" t="str">
        <f>'Data 1'!B16</f>
        <v>Septiembre 2021</v>
      </c>
      <c r="R3" s="15"/>
    </row>
    <row r="4" spans="1:18" s="4" customFormat="1" ht="20.25" customHeight="1">
      <c r="B4" s="5"/>
      <c r="C4" s="47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8"/>
      <c r="D9" s="16"/>
      <c r="E9" s="38" t="s">
        <v>6</v>
      </c>
      <c r="F9" s="39">
        <f>SUM(F10:F12)</f>
        <v>21766.153999999995</v>
      </c>
      <c r="G9" s="39"/>
      <c r="H9" s="39">
        <f>SUM(H10:H12)</f>
        <v>19452.490710000002</v>
      </c>
      <c r="I9" s="39">
        <f>SUM(I10:I12)</f>
        <v>1928.8650000000002</v>
      </c>
      <c r="J9" s="39">
        <f>SUM(J10:J12)</f>
        <v>1563.6930000000002</v>
      </c>
      <c r="K9" s="39">
        <f>SUM(F9,H9:J9)</f>
        <v>44711.20270999999</v>
      </c>
      <c r="L9" s="31"/>
      <c r="M9" s="31"/>
      <c r="N9" s="31"/>
      <c r="O9" s="31"/>
      <c r="P9" s="31"/>
      <c r="Q9" s="31"/>
    </row>
    <row r="10" spans="1:18" ht="12.75" customHeight="1">
      <c r="A10" s="4"/>
      <c r="B10" s="5"/>
      <c r="C10" s="68"/>
      <c r="D10" s="16"/>
      <c r="E10" s="40" t="s">
        <v>7</v>
      </c>
      <c r="F10" s="41">
        <v>21649.163999999997</v>
      </c>
      <c r="G10" s="41"/>
      <c r="H10" s="41">
        <v>18661.193710000003</v>
      </c>
      <c r="I10" s="41">
        <v>1141.0070000000001</v>
      </c>
      <c r="J10" s="41">
        <v>1237.0810000000001</v>
      </c>
      <c r="K10" s="41">
        <f>SUM(F10,H10:J10)</f>
        <v>42688.445709999993</v>
      </c>
      <c r="L10" s="31"/>
      <c r="M10" s="31"/>
      <c r="N10" s="31"/>
      <c r="O10" s="31"/>
      <c r="P10" s="31"/>
      <c r="Q10" s="31"/>
    </row>
    <row r="11" spans="1:18" ht="12.75" customHeight="1">
      <c r="A11" s="4"/>
      <c r="B11" s="5"/>
      <c r="C11" s="68"/>
      <c r="D11" s="16"/>
      <c r="E11" s="40" t="s">
        <v>8</v>
      </c>
      <c r="F11" s="41">
        <v>28.85</v>
      </c>
      <c r="G11" s="41"/>
      <c r="H11" s="41">
        <v>236</v>
      </c>
      <c r="I11" s="41">
        <v>581.68799999999999</v>
      </c>
      <c r="J11" s="41">
        <v>30</v>
      </c>
      <c r="K11" s="41">
        <f>SUM(F11,H11:J11)</f>
        <v>876.53800000000001</v>
      </c>
      <c r="L11" s="31"/>
      <c r="M11" s="31"/>
      <c r="N11" s="31"/>
      <c r="O11" s="31"/>
      <c r="P11" s="31"/>
      <c r="Q11" s="31"/>
      <c r="R11" s="12"/>
    </row>
    <row r="12" spans="1:18" ht="13.5" customHeight="1">
      <c r="A12" s="4"/>
      <c r="B12" s="5"/>
      <c r="C12" s="8"/>
      <c r="D12" s="16"/>
      <c r="E12" s="54" t="s">
        <v>9</v>
      </c>
      <c r="F12" s="55">
        <v>88.14</v>
      </c>
      <c r="G12" s="55"/>
      <c r="H12" s="55">
        <v>555.29700000000003</v>
      </c>
      <c r="I12" s="55">
        <v>206.17</v>
      </c>
      <c r="J12" s="55">
        <v>296.61199999999997</v>
      </c>
      <c r="K12" s="55">
        <f>SUM(F12,H12:J12)</f>
        <v>1146.2190000000001</v>
      </c>
      <c r="L12" s="31"/>
      <c r="M12" s="31"/>
      <c r="N12" s="31"/>
      <c r="O12" s="31"/>
      <c r="P12" s="31"/>
      <c r="Q12" s="31"/>
    </row>
    <row r="13" spans="1:18" ht="13.5" customHeight="1">
      <c r="A13" s="4"/>
      <c r="B13" s="5"/>
      <c r="C13" s="8"/>
      <c r="D13" s="16"/>
      <c r="E13" s="42" t="s">
        <v>21</v>
      </c>
      <c r="F13" s="43">
        <v>1578</v>
      </c>
      <c r="G13" s="43"/>
      <c r="H13" s="43">
        <v>3259</v>
      </c>
      <c r="I13" s="43">
        <v>687</v>
      </c>
      <c r="J13" s="43">
        <v>627</v>
      </c>
      <c r="K13" s="43">
        <f>SUM(F13:J13)</f>
        <v>6151</v>
      </c>
      <c r="L13" s="31"/>
      <c r="M13" s="31"/>
      <c r="N13" s="31"/>
      <c r="O13" s="31"/>
      <c r="P13" s="31"/>
      <c r="Q13" s="31"/>
    </row>
    <row r="14" spans="1:18" ht="12.75" customHeight="1">
      <c r="A14" s="4"/>
      <c r="B14" s="5"/>
      <c r="C14" s="7"/>
      <c r="D14" s="16"/>
      <c r="E14" s="52" t="s">
        <v>10</v>
      </c>
      <c r="F14" s="53">
        <v>84790</v>
      </c>
      <c r="G14" s="53"/>
      <c r="H14" s="53">
        <v>1363</v>
      </c>
      <c r="I14" s="53">
        <v>3838</v>
      </c>
      <c r="J14" s="53">
        <v>3630</v>
      </c>
      <c r="K14" s="53">
        <f>SUM(F14,H14:J14)</f>
        <v>93621</v>
      </c>
      <c r="L14" s="31"/>
      <c r="M14" s="31"/>
      <c r="N14" s="31"/>
      <c r="O14" s="31"/>
      <c r="P14" s="31"/>
      <c r="Q14" s="31"/>
    </row>
    <row r="15" spans="1:18" ht="12.75" customHeight="1">
      <c r="A15" s="4"/>
      <c r="B15" s="5"/>
      <c r="C15" s="7"/>
      <c r="D15" s="16"/>
      <c r="E15" s="54" t="s">
        <v>19</v>
      </c>
      <c r="F15" s="55">
        <v>157</v>
      </c>
      <c r="G15" s="55"/>
      <c r="H15" s="55">
        <v>3</v>
      </c>
      <c r="I15" s="55">
        <v>40</v>
      </c>
      <c r="J15" s="55">
        <v>33</v>
      </c>
      <c r="K15" s="55">
        <f>SUM(F15,H15:J15)</f>
        <v>233</v>
      </c>
      <c r="L15" s="31"/>
      <c r="M15" s="31"/>
      <c r="N15" s="31"/>
      <c r="O15" s="31"/>
      <c r="P15" s="31"/>
      <c r="Q15" s="31"/>
    </row>
    <row r="16" spans="1:18" ht="12.75" customHeight="1">
      <c r="A16" s="4"/>
      <c r="B16" s="5"/>
      <c r="C16" s="7"/>
      <c r="D16" s="16"/>
      <c r="E16" s="52" t="s">
        <v>22</v>
      </c>
      <c r="F16" s="53">
        <v>9800</v>
      </c>
      <c r="G16" s="53"/>
      <c r="H16" s="53">
        <v>3622</v>
      </c>
      <c r="I16" s="53">
        <v>424</v>
      </c>
      <c r="J16" s="53">
        <v>36</v>
      </c>
      <c r="K16" s="53">
        <f>SUM(F16:J16)</f>
        <v>13882</v>
      </c>
      <c r="L16" s="31"/>
      <c r="M16" s="31"/>
      <c r="N16" s="31"/>
      <c r="O16" s="31"/>
      <c r="P16" s="31"/>
      <c r="Q16" s="31"/>
    </row>
    <row r="17" spans="1:17" ht="12.75" customHeight="1">
      <c r="A17" s="4"/>
      <c r="B17" s="5"/>
      <c r="C17" s="7"/>
      <c r="D17" s="16"/>
      <c r="E17" s="54" t="s">
        <v>19</v>
      </c>
      <c r="F17" s="55">
        <v>67</v>
      </c>
      <c r="G17" s="55"/>
      <c r="H17" s="55">
        <v>54</v>
      </c>
      <c r="I17" s="55">
        <v>20</v>
      </c>
      <c r="J17" s="55">
        <v>5</v>
      </c>
      <c r="K17" s="55">
        <f>SUM(F17:J17)</f>
        <v>146</v>
      </c>
      <c r="L17" s="31"/>
      <c r="M17" s="31"/>
      <c r="N17" s="31"/>
      <c r="O17" s="31"/>
      <c r="P17" s="31"/>
      <c r="Q17" s="31"/>
    </row>
    <row r="18" spans="1:17" ht="12.75" customHeight="1">
      <c r="A18" s="4"/>
      <c r="B18" s="5"/>
      <c r="C18" s="7"/>
      <c r="D18" s="16"/>
      <c r="E18" s="52" t="s">
        <v>20</v>
      </c>
      <c r="F18" s="53">
        <v>100</v>
      </c>
      <c r="G18" s="53"/>
      <c r="H18" s="53">
        <v>1200</v>
      </c>
      <c r="I18" s="53">
        <v>0</v>
      </c>
      <c r="J18" s="53">
        <v>0</v>
      </c>
      <c r="K18" s="53">
        <f>SUM(F18:J18)</f>
        <v>1300</v>
      </c>
      <c r="L18" s="31"/>
      <c r="M18" s="31"/>
      <c r="N18" s="31"/>
      <c r="O18" s="31"/>
      <c r="P18" s="31"/>
      <c r="Q18" s="31"/>
    </row>
    <row r="19" spans="1:17" ht="12.75" customHeight="1">
      <c r="A19" s="4"/>
      <c r="B19" s="5"/>
      <c r="C19" s="7"/>
      <c r="D19" s="16"/>
      <c r="E19" s="54" t="s">
        <v>19</v>
      </c>
      <c r="F19" s="55">
        <v>1</v>
      </c>
      <c r="G19" s="55"/>
      <c r="H19" s="55">
        <v>12</v>
      </c>
      <c r="I19" s="55">
        <v>0</v>
      </c>
      <c r="J19" s="55">
        <v>0</v>
      </c>
      <c r="K19" s="55">
        <f>SUM(F19:J19)</f>
        <v>13</v>
      </c>
      <c r="L19" s="31"/>
      <c r="M19" s="31"/>
      <c r="N19" s="31"/>
      <c r="O19" s="31"/>
      <c r="P19" s="31"/>
      <c r="Q19" s="31"/>
    </row>
    <row r="20" spans="1:17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7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7" ht="12.75" customHeight="1">
      <c r="C22" s="14"/>
      <c r="E22" s="11"/>
      <c r="F22" s="11"/>
      <c r="G22" s="33"/>
      <c r="H22" s="33"/>
      <c r="I22" s="33"/>
      <c r="J22" s="33"/>
      <c r="K22" s="33"/>
      <c r="M22" s="17"/>
    </row>
    <row r="23" spans="1:17" ht="12.75" customHeight="1">
      <c r="C23" s="14"/>
      <c r="E23" s="13"/>
      <c r="F23" s="11"/>
      <c r="G23" s="33"/>
      <c r="H23" s="33"/>
      <c r="I23" s="33"/>
      <c r="J23" s="33"/>
      <c r="K23" s="33"/>
    </row>
    <row r="24" spans="1:17" ht="12.75" customHeight="1">
      <c r="C24" s="14"/>
      <c r="E24" s="13"/>
      <c r="F24" s="34"/>
      <c r="G24" s="33"/>
      <c r="H24" s="33"/>
      <c r="I24" s="33"/>
      <c r="J24" s="33"/>
      <c r="K24" s="33"/>
    </row>
    <row r="25" spans="1:17" ht="12.75" customHeight="1">
      <c r="E25" s="13"/>
    </row>
    <row r="26" spans="1:17" ht="12.75" customHeight="1">
      <c r="E26" s="13"/>
      <c r="F26" s="11"/>
      <c r="G26" s="33"/>
      <c r="H26" s="33"/>
      <c r="I26" s="33"/>
      <c r="J26" s="33"/>
      <c r="K26" s="33"/>
    </row>
    <row r="27" spans="1:17" ht="12.75" customHeight="1">
      <c r="F27" s="11"/>
      <c r="G27" s="33"/>
      <c r="H27" s="33"/>
      <c r="I27" s="33"/>
      <c r="J27" s="33"/>
      <c r="K27" s="33"/>
    </row>
    <row r="28" spans="1:17" ht="12.75" customHeight="1">
      <c r="F28" s="34"/>
      <c r="G28" s="35"/>
      <c r="H28" s="35"/>
      <c r="I28" s="35"/>
      <c r="J28" s="35"/>
      <c r="K28" s="35"/>
    </row>
    <row r="29" spans="1:17" ht="12.75" customHeight="1">
      <c r="G29" s="17"/>
      <c r="H29" s="17"/>
      <c r="I29" s="17"/>
      <c r="J29" s="17"/>
      <c r="K29" s="17"/>
    </row>
    <row r="30" spans="1:17" ht="12.75" customHeight="1">
      <c r="F30" s="34"/>
      <c r="G30" s="33"/>
      <c r="H30" s="33"/>
      <c r="I30" s="33"/>
      <c r="J30" s="33"/>
      <c r="K30" s="33"/>
    </row>
    <row r="31" spans="1:17" ht="12.75" customHeight="1"/>
    <row r="32" spans="1:17" ht="12.75" customHeight="1">
      <c r="E32" s="11"/>
      <c r="F32" s="11"/>
      <c r="G32" s="33"/>
      <c r="H32" s="33"/>
      <c r="I32" s="33"/>
      <c r="J32" s="33"/>
      <c r="K32" s="33"/>
    </row>
    <row r="33" spans="6:11" ht="12.75" customHeight="1">
      <c r="F33" s="11"/>
      <c r="G33" s="33"/>
      <c r="H33" s="33"/>
      <c r="I33" s="33"/>
      <c r="J33" s="33"/>
      <c r="K33" s="33"/>
    </row>
    <row r="34" spans="6:11" ht="12.75" customHeight="1">
      <c r="F34" s="34"/>
      <c r="G34" s="33"/>
      <c r="H34" s="33"/>
      <c r="I34" s="33"/>
      <c r="J34" s="33"/>
      <c r="K34" s="33"/>
    </row>
    <row r="35" spans="6:11" ht="12.75" customHeight="1"/>
    <row r="36" spans="6:11" ht="12.75" customHeight="1">
      <c r="G36" s="32"/>
      <c r="H36" s="32"/>
      <c r="I36" s="32"/>
      <c r="J36" s="32"/>
      <c r="K36" s="32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H23" sqref="H23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6" t="str">
        <f>'T1'!K3</f>
        <v>Septiembre 2021</v>
      </c>
    </row>
    <row r="4" spans="2:11" s="20" customFormat="1" ht="20.25" customHeight="1">
      <c r="B4" s="19"/>
      <c r="C4" s="47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6"/>
    </row>
    <row r="8" spans="2:11" s="20" customFormat="1" ht="12.75" customHeight="1">
      <c r="B8" s="19"/>
      <c r="C8" s="99"/>
      <c r="D8" s="23"/>
      <c r="E8" s="66"/>
    </row>
    <row r="9" spans="2:11" s="20" customFormat="1" ht="12.75" customHeight="1">
      <c r="B9" s="19"/>
      <c r="C9" s="99"/>
      <c r="D9" s="23"/>
      <c r="E9" s="66"/>
    </row>
    <row r="10" spans="2:11" s="20" customFormat="1" ht="12.75" customHeight="1">
      <c r="B10" s="19"/>
      <c r="C10" s="84" t="s">
        <v>26</v>
      </c>
      <c r="D10" s="23"/>
      <c r="E10" s="66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5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4"/>
      <c r="D23" s="65"/>
      <c r="F23" s="37"/>
      <c r="G23" s="37"/>
      <c r="H23" s="37"/>
    </row>
    <row r="24" spans="2:8">
      <c r="E24" s="65"/>
    </row>
    <row r="25" spans="2:8">
      <c r="E25" s="65" t="s">
        <v>13</v>
      </c>
    </row>
    <row r="28" spans="2:8">
      <c r="B28" s="67"/>
      <c r="C28" s="67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D9" sqref="D9"/>
    </sheetView>
  </sheetViews>
  <sheetFormatPr baseColWidth="10" defaultColWidth="11.42578125" defaultRowHeight="12.75"/>
  <cols>
    <col min="1" max="1" width="2.7109375" style="48" customWidth="1"/>
    <col min="2" max="2" width="23.7109375" style="48" customWidth="1"/>
    <col min="3" max="3" width="37.28515625" style="48" customWidth="1"/>
    <col min="4" max="5" width="16.28515625" style="48" customWidth="1"/>
    <col min="6" max="16384" width="11.42578125" style="48"/>
  </cols>
  <sheetData>
    <row r="1" spans="2:6" ht="0.75" customHeight="1"/>
    <row r="2" spans="2:6" ht="21" customHeight="1">
      <c r="E2" s="1" t="s">
        <v>14</v>
      </c>
    </row>
    <row r="3" spans="2:6">
      <c r="E3" s="46" t="str">
        <f>'T1'!K3</f>
        <v>Septiembre 2021</v>
      </c>
    </row>
    <row r="4" spans="2:6" ht="20.25" customHeight="1">
      <c r="B4" s="47" t="s">
        <v>11</v>
      </c>
    </row>
    <row r="6" spans="2:6">
      <c r="C6" s="49"/>
      <c r="D6" s="49"/>
      <c r="E6" s="49"/>
    </row>
    <row r="7" spans="2:6" ht="12.75" customHeight="1">
      <c r="B7" s="97" t="s">
        <v>27</v>
      </c>
      <c r="C7" s="69"/>
      <c r="D7" s="85" t="str">
        <f>'Data 1'!B16</f>
        <v>Septiembre 2021</v>
      </c>
      <c r="E7" s="70" t="s">
        <v>15</v>
      </c>
    </row>
    <row r="8" spans="2:6" ht="12.75" customHeight="1">
      <c r="B8" s="97"/>
      <c r="C8" s="64" t="s">
        <v>24</v>
      </c>
      <c r="D8" s="64"/>
      <c r="E8" s="64"/>
    </row>
    <row r="9" spans="2:6" ht="12.75" customHeight="1">
      <c r="B9" s="97"/>
      <c r="C9" s="56" t="s">
        <v>16</v>
      </c>
      <c r="D9" s="57">
        <f>'Data 1'!M16</f>
        <v>39.880000000000003</v>
      </c>
      <c r="E9" s="57">
        <f>'Data 1'!P16</f>
        <v>168.27</v>
      </c>
      <c r="F9" s="50"/>
    </row>
    <row r="10" spans="2:6" ht="12.75" customHeight="1">
      <c r="B10" s="68"/>
      <c r="C10" s="58" t="s">
        <v>17</v>
      </c>
      <c r="D10" s="59">
        <f>'Data 1'!G16</f>
        <v>8.7220000000000006E-2</v>
      </c>
      <c r="E10" s="59">
        <f>'Data 1'!J16</f>
        <v>0.36299999999999999</v>
      </c>
      <c r="F10" s="51"/>
    </row>
    <row r="11" spans="2:6" ht="12.75" customHeight="1">
      <c r="C11" s="64" t="s">
        <v>1</v>
      </c>
      <c r="D11" s="64"/>
      <c r="E11" s="64"/>
    </row>
    <row r="12" spans="2:6" ht="12.75" customHeight="1">
      <c r="C12" s="60" t="s">
        <v>16</v>
      </c>
      <c r="D12" s="61">
        <f>'Data 1'!N16</f>
        <v>0</v>
      </c>
      <c r="E12" s="61">
        <f>'Data 1'!Q16</f>
        <v>0.85899999999999999</v>
      </c>
    </row>
    <row r="13" spans="2:6" ht="12.75" customHeight="1">
      <c r="C13" s="62" t="s">
        <v>23</v>
      </c>
      <c r="D13" s="63">
        <f>'Data 1'!H16</f>
        <v>0</v>
      </c>
      <c r="E13" s="63">
        <f>'Data 1'!K16</f>
        <v>0.08</v>
      </c>
      <c r="F13" s="51"/>
    </row>
    <row r="14" spans="2:6" ht="12.75" customHeight="1">
      <c r="C14" s="64" t="s">
        <v>2</v>
      </c>
      <c r="D14" s="64"/>
      <c r="E14" s="64"/>
      <c r="F14" s="51"/>
    </row>
    <row r="15" spans="2:6" ht="12.75" customHeight="1">
      <c r="C15" s="60" t="s">
        <v>16</v>
      </c>
      <c r="D15" s="61">
        <f>'Data 1'!O16</f>
        <v>15.26</v>
      </c>
      <c r="E15" s="61">
        <f>'Data 1'!R16</f>
        <v>23.67</v>
      </c>
    </row>
    <row r="16" spans="2:6" ht="12.75" customHeight="1">
      <c r="C16" s="62" t="s">
        <v>23</v>
      </c>
      <c r="D16" s="63">
        <f>'Data 1'!I16</f>
        <v>0.89100000000000001</v>
      </c>
      <c r="E16" s="63">
        <f>'Data 1'!L16</f>
        <v>1.573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6" bestFit="1" customWidth="1"/>
    <col min="2" max="2" width="12.5703125" style="36" bestFit="1" customWidth="1"/>
    <col min="3" max="3" width="14.5703125" style="36" bestFit="1" customWidth="1"/>
    <col min="4" max="4" width="8.7109375" style="36" bestFit="1" customWidth="1"/>
    <col min="5" max="6" width="7.85546875" style="36" bestFit="1" customWidth="1"/>
    <col min="7" max="7" width="8.7109375" style="36" bestFit="1" customWidth="1"/>
    <col min="8" max="9" width="7.85546875" style="36" bestFit="1" customWidth="1"/>
    <col min="10" max="10" width="8.7109375" style="36" bestFit="1" customWidth="1"/>
    <col min="11" max="12" width="7.85546875" style="36" bestFit="1" customWidth="1"/>
    <col min="13" max="13" width="8.7109375" style="36" bestFit="1" customWidth="1"/>
    <col min="14" max="15" width="7.85546875" style="36" bestFit="1" customWidth="1"/>
    <col min="16" max="16" width="8.7109375" style="36" bestFit="1" customWidth="1"/>
    <col min="17" max="18" width="7.85546875" style="36" bestFit="1" customWidth="1"/>
    <col min="19" max="16384" width="2.85546875" style="36"/>
  </cols>
  <sheetData>
    <row r="1" spans="1:18">
      <c r="A1"/>
      <c r="B1" s="87"/>
      <c r="C1" s="87" t="s">
        <v>33</v>
      </c>
      <c r="D1" s="101" t="s">
        <v>38</v>
      </c>
      <c r="E1" s="102"/>
      <c r="F1" s="103"/>
      <c r="G1" s="101" t="s">
        <v>39</v>
      </c>
      <c r="H1" s="102"/>
      <c r="I1" s="103"/>
      <c r="J1" s="101" t="s">
        <v>32</v>
      </c>
      <c r="K1" s="102"/>
      <c r="L1" s="103"/>
      <c r="M1" s="101" t="s">
        <v>40</v>
      </c>
      <c r="N1" s="102"/>
      <c r="O1" s="103"/>
      <c r="P1" s="101" t="s">
        <v>31</v>
      </c>
      <c r="Q1" s="102"/>
      <c r="R1" s="102"/>
    </row>
    <row r="2" spans="1:18">
      <c r="A2"/>
      <c r="B2" s="87"/>
      <c r="C2" s="87" t="s">
        <v>35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7" t="s">
        <v>34</v>
      </c>
      <c r="C3" s="87" t="s">
        <v>36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>
      <c r="A4" s="86" t="str">
        <f>MID(B4,1,1)</f>
        <v>S</v>
      </c>
      <c r="B4" s="89" t="s">
        <v>41</v>
      </c>
      <c r="C4" s="89" t="s">
        <v>37</v>
      </c>
      <c r="D4" s="90">
        <v>97.24</v>
      </c>
      <c r="E4" s="90">
        <v>99.24</v>
      </c>
      <c r="F4" s="90">
        <v>99.38</v>
      </c>
      <c r="G4" s="91">
        <v>1.3999999999999999E-4</v>
      </c>
      <c r="H4" s="91">
        <v>0.222</v>
      </c>
      <c r="I4" s="91">
        <v>0</v>
      </c>
      <c r="J4" s="91">
        <v>6.3E-2</v>
      </c>
      <c r="K4" s="91">
        <v>0.46300000000000002</v>
      </c>
      <c r="L4" s="91">
        <v>4.282</v>
      </c>
      <c r="M4" s="92">
        <v>6.4000000000000001E-2</v>
      </c>
      <c r="N4" s="92">
        <v>2.0699999999999998</v>
      </c>
      <c r="O4" s="92">
        <v>0</v>
      </c>
      <c r="P4" s="92">
        <v>27.984000000000002</v>
      </c>
      <c r="Q4" s="92">
        <v>4.43</v>
      </c>
      <c r="R4" s="92">
        <v>64.608000000000004</v>
      </c>
    </row>
    <row r="5" spans="1:18">
      <c r="A5" s="86" t="str">
        <f t="shared" ref="A5:A16" si="0">MID(B5,1,1)</f>
        <v>O</v>
      </c>
      <c r="B5" s="89" t="s">
        <v>42</v>
      </c>
      <c r="C5" s="89" t="s">
        <v>37</v>
      </c>
      <c r="D5" s="90">
        <v>97.68</v>
      </c>
      <c r="E5" s="90">
        <v>97.74</v>
      </c>
      <c r="F5" s="90">
        <v>99</v>
      </c>
      <c r="G5" s="91">
        <v>0.15301999999999999</v>
      </c>
      <c r="H5" s="91">
        <v>0</v>
      </c>
      <c r="I5" s="91">
        <v>0</v>
      </c>
      <c r="J5" s="91">
        <v>0.214</v>
      </c>
      <c r="K5" s="91">
        <v>0.47</v>
      </c>
      <c r="L5" s="91">
        <v>4.2809999999999997</v>
      </c>
      <c r="M5" s="92">
        <v>67.14</v>
      </c>
      <c r="N5" s="92">
        <v>0</v>
      </c>
      <c r="O5" s="92">
        <v>0</v>
      </c>
      <c r="P5" s="92">
        <v>95.123999999999995</v>
      </c>
      <c r="Q5" s="92">
        <v>4.43</v>
      </c>
      <c r="R5" s="92">
        <v>64.608000000000004</v>
      </c>
    </row>
    <row r="6" spans="1:18">
      <c r="A6" s="86" t="str">
        <f t="shared" si="0"/>
        <v>N</v>
      </c>
      <c r="B6" s="89" t="s">
        <v>43</v>
      </c>
      <c r="C6" s="89" t="s">
        <v>37</v>
      </c>
      <c r="D6" s="90">
        <v>98.18</v>
      </c>
      <c r="E6" s="90">
        <v>98.45</v>
      </c>
      <c r="F6" s="90">
        <v>98.65</v>
      </c>
      <c r="G6" s="91">
        <v>0</v>
      </c>
      <c r="H6" s="91">
        <v>0</v>
      </c>
      <c r="I6" s="91">
        <v>0</v>
      </c>
      <c r="J6" s="91">
        <v>0.21299999999999999</v>
      </c>
      <c r="K6" s="91">
        <v>0.47399999999999998</v>
      </c>
      <c r="L6" s="91">
        <v>4.2750000000000004</v>
      </c>
      <c r="M6" s="92">
        <v>0</v>
      </c>
      <c r="N6" s="92">
        <v>0</v>
      </c>
      <c r="O6" s="92">
        <v>0</v>
      </c>
      <c r="P6" s="92">
        <v>95.123999999999995</v>
      </c>
      <c r="Q6" s="92">
        <v>4.43</v>
      </c>
      <c r="R6" s="92">
        <v>64.608000000000004</v>
      </c>
    </row>
    <row r="7" spans="1:18">
      <c r="A7" s="86" t="str">
        <f t="shared" si="0"/>
        <v>D</v>
      </c>
      <c r="B7" s="89" t="s">
        <v>44</v>
      </c>
      <c r="C7" s="89" t="s">
        <v>37</v>
      </c>
      <c r="D7" s="90">
        <v>99.05</v>
      </c>
      <c r="E7" s="90">
        <v>99.5</v>
      </c>
      <c r="F7" s="90">
        <v>99.36</v>
      </c>
      <c r="G7" s="91">
        <v>0</v>
      </c>
      <c r="H7" s="91">
        <v>0</v>
      </c>
      <c r="I7" s="91">
        <v>0</v>
      </c>
      <c r="J7" s="91">
        <v>0.21199999999999999</v>
      </c>
      <c r="K7" s="91">
        <v>0.47199999999999998</v>
      </c>
      <c r="L7" s="91">
        <v>4.2750000000000004</v>
      </c>
      <c r="M7" s="92">
        <v>0</v>
      </c>
      <c r="N7" s="92">
        <v>0</v>
      </c>
      <c r="O7" s="92">
        <v>0</v>
      </c>
      <c r="P7" s="92">
        <v>95.123999999999995</v>
      </c>
      <c r="Q7" s="92">
        <v>4.43</v>
      </c>
      <c r="R7" s="92">
        <v>64.608000000000004</v>
      </c>
    </row>
    <row r="8" spans="1:18">
      <c r="A8" s="86" t="str">
        <f t="shared" si="0"/>
        <v>E</v>
      </c>
      <c r="B8" s="89" t="s">
        <v>45</v>
      </c>
      <c r="C8" s="89" t="s">
        <v>37</v>
      </c>
      <c r="D8" s="90">
        <v>99.42</v>
      </c>
      <c r="E8" s="90">
        <v>99.18</v>
      </c>
      <c r="F8" s="90">
        <v>99.9</v>
      </c>
      <c r="G8" s="91">
        <v>0.22713</v>
      </c>
      <c r="H8" s="91">
        <v>0</v>
      </c>
      <c r="I8" s="91">
        <v>0</v>
      </c>
      <c r="J8" s="91">
        <v>0.22700000000000001</v>
      </c>
      <c r="K8" s="91">
        <v>0</v>
      </c>
      <c r="L8" s="91">
        <v>0</v>
      </c>
      <c r="M8" s="92">
        <v>115.75</v>
      </c>
      <c r="N8" s="92">
        <v>0</v>
      </c>
      <c r="O8" s="92">
        <v>0</v>
      </c>
      <c r="P8" s="92">
        <v>115.75</v>
      </c>
      <c r="Q8" s="92">
        <v>0</v>
      </c>
      <c r="R8" s="92">
        <v>0</v>
      </c>
    </row>
    <row r="9" spans="1:18">
      <c r="A9" s="86" t="str">
        <f t="shared" si="0"/>
        <v>F</v>
      </c>
      <c r="B9" s="89" t="s">
        <v>46</v>
      </c>
      <c r="C9" s="89" t="s">
        <v>37</v>
      </c>
      <c r="D9" s="90">
        <v>98.55</v>
      </c>
      <c r="E9" s="90">
        <v>99.11</v>
      </c>
      <c r="F9" s="90">
        <v>99.41</v>
      </c>
      <c r="G9" s="91">
        <v>4.8500000000000001E-3</v>
      </c>
      <c r="H9" s="91">
        <v>0</v>
      </c>
      <c r="I9" s="91">
        <v>0</v>
      </c>
      <c r="J9" s="91">
        <v>0.23899999999999999</v>
      </c>
      <c r="K9" s="91">
        <v>0</v>
      </c>
      <c r="L9" s="91">
        <v>0</v>
      </c>
      <c r="M9" s="92">
        <v>2.31</v>
      </c>
      <c r="N9" s="92">
        <v>0</v>
      </c>
      <c r="O9" s="92">
        <v>0</v>
      </c>
      <c r="P9" s="92">
        <v>118.06</v>
      </c>
      <c r="Q9" s="92">
        <v>0</v>
      </c>
      <c r="R9" s="92">
        <v>0</v>
      </c>
    </row>
    <row r="10" spans="1:18">
      <c r="A10" s="86" t="str">
        <f t="shared" si="0"/>
        <v>M</v>
      </c>
      <c r="B10" s="89" t="s">
        <v>47</v>
      </c>
      <c r="C10" s="89" t="s">
        <v>37</v>
      </c>
      <c r="D10" s="90">
        <v>98.5</v>
      </c>
      <c r="E10" s="90">
        <v>98.72</v>
      </c>
      <c r="F10" s="90">
        <v>99.5</v>
      </c>
      <c r="G10" s="91">
        <v>0</v>
      </c>
      <c r="H10" s="91">
        <v>9.4E-2</v>
      </c>
      <c r="I10" s="91">
        <v>0</v>
      </c>
      <c r="J10" s="91">
        <v>0.24399999999999999</v>
      </c>
      <c r="K10" s="91">
        <v>0.09</v>
      </c>
      <c r="L10" s="91">
        <v>0</v>
      </c>
      <c r="M10" s="92">
        <v>0</v>
      </c>
      <c r="N10" s="92">
        <v>0.85899999999999999</v>
      </c>
      <c r="O10" s="92">
        <v>0</v>
      </c>
      <c r="P10" s="92">
        <v>118.06</v>
      </c>
      <c r="Q10" s="92">
        <v>0.85899999999999999</v>
      </c>
      <c r="R10" s="92">
        <v>0</v>
      </c>
    </row>
    <row r="11" spans="1:18">
      <c r="A11" s="86" t="str">
        <f t="shared" si="0"/>
        <v>A</v>
      </c>
      <c r="B11" s="89" t="s">
        <v>48</v>
      </c>
      <c r="C11" s="89" t="s">
        <v>37</v>
      </c>
      <c r="D11" s="90">
        <v>98.61</v>
      </c>
      <c r="E11" s="90">
        <v>99.12</v>
      </c>
      <c r="F11" s="90">
        <v>99.46</v>
      </c>
      <c r="G11" s="91">
        <v>1.506E-2</v>
      </c>
      <c r="H11" s="91">
        <v>0</v>
      </c>
      <c r="I11" s="91">
        <v>0</v>
      </c>
      <c r="J11" s="91">
        <v>0.26400000000000001</v>
      </c>
      <c r="K11" s="91">
        <v>9.1999999999999998E-2</v>
      </c>
      <c r="L11" s="91">
        <v>0</v>
      </c>
      <c r="M11" s="92">
        <v>6.59</v>
      </c>
      <c r="N11" s="92">
        <v>0</v>
      </c>
      <c r="O11" s="92">
        <v>0</v>
      </c>
      <c r="P11" s="92">
        <v>124.65</v>
      </c>
      <c r="Q11" s="92">
        <v>0.85899999999999999</v>
      </c>
      <c r="R11" s="92">
        <v>0</v>
      </c>
    </row>
    <row r="12" spans="1:18">
      <c r="A12" s="86" t="str">
        <f t="shared" si="0"/>
        <v>M</v>
      </c>
      <c r="B12" s="89" t="s">
        <v>49</v>
      </c>
      <c r="C12" s="89" t="s">
        <v>37</v>
      </c>
      <c r="D12" s="90">
        <v>98.22</v>
      </c>
      <c r="E12" s="90">
        <v>97.12</v>
      </c>
      <c r="F12" s="90">
        <v>99.34</v>
      </c>
      <c r="G12" s="91">
        <v>3.3999999999999998E-3</v>
      </c>
      <c r="H12" s="91">
        <v>0</v>
      </c>
      <c r="I12" s="91">
        <v>0</v>
      </c>
      <c r="J12" s="91">
        <v>0.27200000000000002</v>
      </c>
      <c r="K12" s="91">
        <v>9.2999999999999999E-2</v>
      </c>
      <c r="L12" s="91">
        <v>0</v>
      </c>
      <c r="M12" s="92">
        <v>1.47</v>
      </c>
      <c r="N12" s="92">
        <v>0</v>
      </c>
      <c r="O12" s="92">
        <v>0</v>
      </c>
      <c r="P12" s="92">
        <v>126.12</v>
      </c>
      <c r="Q12" s="92">
        <v>0.85899999999999999</v>
      </c>
      <c r="R12" s="92">
        <v>0</v>
      </c>
    </row>
    <row r="13" spans="1:18">
      <c r="A13" s="86" t="str">
        <f t="shared" si="0"/>
        <v>J</v>
      </c>
      <c r="B13" s="89" t="s">
        <v>50</v>
      </c>
      <c r="C13" s="89" t="s">
        <v>37</v>
      </c>
      <c r="D13" s="90">
        <v>98.21</v>
      </c>
      <c r="E13" s="90">
        <v>97.74</v>
      </c>
      <c r="F13" s="90">
        <v>99.45</v>
      </c>
      <c r="G13" s="91">
        <v>0</v>
      </c>
      <c r="H13" s="91">
        <v>0</v>
      </c>
      <c r="I13" s="91">
        <v>0.57199999999999995</v>
      </c>
      <c r="J13" s="91">
        <v>0.27300000000000002</v>
      </c>
      <c r="K13" s="91">
        <v>9.0999999999999998E-2</v>
      </c>
      <c r="L13" s="91">
        <v>0.58499999999999996</v>
      </c>
      <c r="M13" s="92">
        <v>0</v>
      </c>
      <c r="N13" s="92">
        <v>0</v>
      </c>
      <c r="O13" s="92">
        <v>8.41</v>
      </c>
      <c r="P13" s="92">
        <v>126.12</v>
      </c>
      <c r="Q13" s="92">
        <v>0.85899999999999999</v>
      </c>
      <c r="R13" s="92">
        <v>8.41</v>
      </c>
    </row>
    <row r="14" spans="1:18">
      <c r="A14" s="86" t="str">
        <f t="shared" si="0"/>
        <v>J</v>
      </c>
      <c r="B14" s="89" t="s">
        <v>51</v>
      </c>
      <c r="C14" s="89" t="s">
        <v>37</v>
      </c>
      <c r="D14" s="90">
        <v>98.93</v>
      </c>
      <c r="E14" s="90">
        <v>99.85</v>
      </c>
      <c r="F14" s="90">
        <v>99.65</v>
      </c>
      <c r="G14" s="91">
        <v>2.5699999999999998E-3</v>
      </c>
      <c r="H14" s="91">
        <v>0</v>
      </c>
      <c r="I14" s="91">
        <v>0</v>
      </c>
      <c r="J14" s="91">
        <v>0.27400000000000002</v>
      </c>
      <c r="K14" s="91">
        <v>8.5999999999999993E-2</v>
      </c>
      <c r="L14" s="91">
        <v>0.57699999999999996</v>
      </c>
      <c r="M14" s="92">
        <v>1.23</v>
      </c>
      <c r="N14" s="92">
        <v>0</v>
      </c>
      <c r="O14" s="92">
        <v>0</v>
      </c>
      <c r="P14" s="92">
        <v>127.35</v>
      </c>
      <c r="Q14" s="92">
        <v>0.85899999999999999</v>
      </c>
      <c r="R14" s="92">
        <v>8.41</v>
      </c>
    </row>
    <row r="15" spans="1:18">
      <c r="A15" s="86" t="str">
        <f t="shared" si="0"/>
        <v>A</v>
      </c>
      <c r="B15" s="89" t="s">
        <v>52</v>
      </c>
      <c r="C15" s="89" t="s">
        <v>37</v>
      </c>
      <c r="D15" s="90">
        <v>98.76</v>
      </c>
      <c r="E15" s="90">
        <v>99.99</v>
      </c>
      <c r="F15" s="90">
        <v>99.61</v>
      </c>
      <c r="G15" s="91">
        <v>2.2499999999999998E-3</v>
      </c>
      <c r="H15" s="91">
        <v>0</v>
      </c>
      <c r="I15" s="91">
        <v>0</v>
      </c>
      <c r="J15" s="91">
        <v>0.27700000000000002</v>
      </c>
      <c r="K15" s="91">
        <v>8.1000000000000003E-2</v>
      </c>
      <c r="L15" s="91">
        <v>0.56899999999999995</v>
      </c>
      <c r="M15" s="92">
        <v>1.04</v>
      </c>
      <c r="N15" s="92">
        <v>0</v>
      </c>
      <c r="O15" s="92">
        <v>0</v>
      </c>
      <c r="P15" s="92">
        <v>128.38999999999999</v>
      </c>
      <c r="Q15" s="92">
        <v>0.85899999999999999</v>
      </c>
      <c r="R15" s="92">
        <v>8.41</v>
      </c>
    </row>
    <row r="16" spans="1:18">
      <c r="A16" s="86" t="str">
        <f t="shared" si="0"/>
        <v>S</v>
      </c>
      <c r="B16" s="89" t="s">
        <v>53</v>
      </c>
      <c r="C16" s="89" t="s">
        <v>37</v>
      </c>
      <c r="D16" s="90">
        <v>97.71</v>
      </c>
      <c r="E16" s="90">
        <v>99.12</v>
      </c>
      <c r="F16" s="90">
        <v>98.58</v>
      </c>
      <c r="G16" s="91">
        <v>8.7220000000000006E-2</v>
      </c>
      <c r="H16" s="91">
        <v>0</v>
      </c>
      <c r="I16" s="91">
        <v>0.89100000000000001</v>
      </c>
      <c r="J16" s="91">
        <v>0.36299999999999999</v>
      </c>
      <c r="K16" s="91">
        <v>0.08</v>
      </c>
      <c r="L16" s="91">
        <v>1.573</v>
      </c>
      <c r="M16" s="92">
        <v>39.880000000000003</v>
      </c>
      <c r="N16" s="92">
        <v>0</v>
      </c>
      <c r="O16" s="92">
        <v>15.26</v>
      </c>
      <c r="P16" s="92">
        <v>168.27</v>
      </c>
      <c r="Q16" s="92">
        <v>0.85899999999999999</v>
      </c>
      <c r="R16" s="92">
        <v>23.67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2021-10-08T10:05:43Z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