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OCT\INF_ELABORADA\"/>
    </mc:Choice>
  </mc:AlternateContent>
  <xr:revisionPtr revIDLastSave="0" documentId="13_ncr:1_{BD34C6AA-7B22-4F95-B14B-7DC019186938}" xr6:coauthVersionLast="46" xr6:coauthVersionMax="46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F9" i="82" l="1"/>
  <c r="J9" i="82"/>
  <c r="K14" i="82" l="1"/>
  <c r="K12" i="82"/>
  <c r="K11" i="82"/>
  <c r="H9" i="82" l="1"/>
  <c r="K9" i="82" s="1"/>
  <c r="K10" i="82"/>
  <c r="K13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<sst xmlns="http://schemas.openxmlformats.org/spreadsheetml/2006/main" count="102" uniqueCount="58">
  <si>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</si>
  <si>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</si>
  <si>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</si>
  <si>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</si>
  <si>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</si>
  <si>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</si>
  <si>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</si>
  <si>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</si>
  <si>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</si>
  <si>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</si>
  <si>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</si>
  <si>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</si>
  <si>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</si>
  <si>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</si>
  <si>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</si>
  <si>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</si>
  <si>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</si>
  <si>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</si>
  <si>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</si>
  <si>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</si>
  <si>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</si>
  <si>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</si>
  <si>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</si>
  <si>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</si>
  <si>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</si>
  <si>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</si>
  <si>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</si>
  <si>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</si>
  <si>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</si>
  <si>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</si>
  <si>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</si>
  <si>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</si>
  <si>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</si>
  <si>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</si>
  <si>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</si>
  <si>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</si>
  <si>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</si>
  <si>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</si>
  <si>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</si>
  <si>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</si>
  <si>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</si>
  <si>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</si>
  <si>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</si>
  <si>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</si>
  <si>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</si>
  <si>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</si>
  <si>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</si>
  <si>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</si>
  <si>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</si>
  <si>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</si>
  <si>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</si>
  <si>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</si>
  <si>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</si>
  <si>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</si>
  <si>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ut="11/05/2021 12:39:56" si="2.00000001550a39b380a13528f13808dbf3a4dc6925d5da1fa1c4a1aebf3a7a45c7e0b40a278f40a90a4a6e58cb0aa408ce3ddad9ad3aa6ca9deb9c2fdf13355bef9e611fbff588e5f1b5a0d735e40b2cb67e992f7901b7347f4dc9058ee2d9b7f073e5d65bce1b19911ed551e225022670e6731ab8a45659987c825dd75b7f4414e4ab89c273768da75a902be5f23b25d81dd099a31a5949364e714e694ee21cf625.p.3082.0.1.Europe/Madrid.upriv*_1*_pidn2*_80*_session*-lat*_1.00000001591f2616468a20ed6c16110bacf73532b5ee3e723ea1cb8d5180f5f8547c3273d0cc4a51407e7032dd1d2afecd2be59a4bb957f0.000000013f8000ad25777dd6a167ee3d9a94e1f3b5ee3e72e8e07e11478896e977eed840c34cb3f20a7064fdd7eb4d2336b3c30644c30617.0.1.1.BDEbi.D066E1C611E6257C10D00080EF253B44.0-3082.1.1_-0.1.0_-3082.1.1_5.5.0.*0.0000000167307d9d3fcdc1b07212901bf23e8d9fc911585a11e9ee0496da3ebc3196d362a4503a30.0.23.11*.2*.0400*.31152J.e.000000013ccb4eefda3822389de5ba1032a54316c911585a5fc21bba2109c3a051e666437897a969.0.10*.131*.122*.122.0.0" msgID="70F3FEA511EC3E35432A0080EFF5629D"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nrr="2088" nrc="600"&gt;&lt;pg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</si>
  <si>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ut="11/05/2021 12:40:03" si="2.00000001550a39b380a13528f13808dbf3a4dc6925d5da1fa1c4a1aebf3a7a45c7e0b40a278f40a90a4a6e58cb0aa408ce3ddad9ad3aa6ca9deb9c2fdf13355bef9e611fbff588e5f1b5a0d735e40b2cb67e992f7901b7347f4dc9058ee2d9b7f073e5d65bce1b19911ed551e225022670e6731ab8a45659987c825dd75b7f4414e4ab89c273768da75a902be5f23b25d81dd099a31a5949364e714e694ee21cf625.p.3082.0.1.Europe/Madrid.upriv*_1*_pidn2*_80*_session*-lat*_1.00000001591f2616468a20ed6c16110bacf73532b5ee3e723ea1cb8d5180f5f8547c3273d0cc4a51407e7032dd1d2afecd2be59a4bb957f0.000000013f8000ad25777dd6a167ee3d9a94e1f3b5ee3e72e8e07e11478896e977eed840c34cb3f20a7064fdd7eb4d2336b3c30644c30617.0.1.1.BDEbi.D066E1C611E6257C10D00080EF253B44.0-3082.1.1_-0.1.0_-3082.1.1_5.5.0.*0.0000000167307d9d3fcdc1b07212901bf23e8d9fc911585a11e9ee0496da3ebc3196d362a4503a30.0.23.11*.2*.0400*.31152J.e.000000013ccb4eefda3822389de5ba1032a54316c911585a5fc21bba2109c3a051e666437897a969.0.10*.131*.122*.122.0.0" msgID="70ED80E211EC3E35432A0080EFF5639F"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nrr="676" nrc="855"&gt;&lt;pg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</si>
  <si>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a979a4c4688342b592a0177804d88509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</si>
  <si>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ut="11/05/2021 12:40:10" si="2.00000001550a39b380a13528f13808dbf3a4dc6925d5da1fa1c4a1aebf3a7a45c7e0b40a278f40a90a4a6e58cb0aa408ce3ddad9ad3aa6ca9deb9c2fdf13355bef9e611fbff588e5f1b5a0d735e40b2cb67e992f7901b7347f4dc9058ee2d9b7f073e5d65bce1b19911ed551e225022670e6731ab8a45659987c825dd75b7f4414e4ab89c273768da75a902be5f23b25d81dd099a31a5949364e714e694ee21cf625.p.3082.0.1.Europe/Madrid.upriv*_1*_pidn2*_80*_session*-lat*_1.00000001591f2616468a20ed6c16110bacf73532b5ee3e723ea1cb8d5180f5f8547c3273d0cc4a51407e7032dd1d2afecd2be59a4bb957f0.000000013f8000ad25777dd6a167ee3d9a94e1f3b5ee3e72e8e07e11478896e977eed840c34cb3f20a7064fdd7eb4d2336b3c30644c30617.0.1.1.BDEbi.D066E1C611E6257C10D00080EF253B44.0-3082.1.1_-0.1.0_-3082.1.1_5.5.0.*0.0000000167307d9d3fcdc1b07212901bf23e8d9fc911585a11e9ee0496da3ebc3196d362a4503a30.0.23.11*.2*.0400*.31152J.e.000000013ccb4eefda3822389de5ba1032a54316c911585a5fc21bba2109c3a051e666437897a969.0.10*.131*.122*.122.0.0" msgID="70F07B0811EC3E35432A0080EFD524A1"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nrr="2073" nrc="600"&gt;&lt;pg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</si>
</sst>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30378051864457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97.68</c:v>
                </c:pt>
                <c:pt idx="1">
                  <c:v>98.18</c:v>
                </c:pt>
                <c:pt idx="2">
                  <c:v>99.05</c:v>
                </c:pt>
                <c:pt idx="3">
                  <c:v>99.42</c:v>
                </c:pt>
                <c:pt idx="4">
                  <c:v>98.55</c:v>
                </c:pt>
                <c:pt idx="5">
                  <c:v>98.5</c:v>
                </c:pt>
                <c:pt idx="6">
                  <c:v>98.61</c:v>
                </c:pt>
                <c:pt idx="7">
                  <c:v>98.22</c:v>
                </c:pt>
                <c:pt idx="8">
                  <c:v>98.21</c:v>
                </c:pt>
                <c:pt idx="9">
                  <c:v>98.93</c:v>
                </c:pt>
                <c:pt idx="10">
                  <c:v>98.76</c:v>
                </c:pt>
                <c:pt idx="11">
                  <c:v>97.71</c:v>
                </c:pt>
                <c:pt idx="12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2.607561037289149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97.74</c:v>
                </c:pt>
                <c:pt idx="1">
                  <c:v>98.45</c:v>
                </c:pt>
                <c:pt idx="2">
                  <c:v>99.5</c:v>
                </c:pt>
                <c:pt idx="3">
                  <c:v>99.18</c:v>
                </c:pt>
                <c:pt idx="4">
                  <c:v>99.11</c:v>
                </c:pt>
                <c:pt idx="5">
                  <c:v>98.72</c:v>
                </c:pt>
                <c:pt idx="6">
                  <c:v>99.12</c:v>
                </c:pt>
                <c:pt idx="7">
                  <c:v>97.12</c:v>
                </c:pt>
                <c:pt idx="8">
                  <c:v>97.74</c:v>
                </c:pt>
                <c:pt idx="9">
                  <c:v>99.85</c:v>
                </c:pt>
                <c:pt idx="10">
                  <c:v>99.99</c:v>
                </c:pt>
                <c:pt idx="11">
                  <c:v>99.12</c:v>
                </c:pt>
                <c:pt idx="12">
                  <c:v>97.95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30378051864457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</c:v>
                </c:pt>
                <c:pt idx="1">
                  <c:v>98.65</c:v>
                </c:pt>
                <c:pt idx="2">
                  <c:v>99.36</c:v>
                </c:pt>
                <c:pt idx="3">
                  <c:v>99.9</c:v>
                </c:pt>
                <c:pt idx="4">
                  <c:v>99.41</c:v>
                </c:pt>
                <c:pt idx="5">
                  <c:v>99.5</c:v>
                </c:pt>
                <c:pt idx="6">
                  <c:v>99.46</c:v>
                </c:pt>
                <c:pt idx="7">
                  <c:v>99.34</c:v>
                </c:pt>
                <c:pt idx="8">
                  <c:v>99.45</c:v>
                </c:pt>
                <c:pt idx="9">
                  <c:v>99.65</c:v>
                </c:pt>
                <c:pt idx="10">
                  <c:v>99.61</c:v>
                </c:pt>
                <c:pt idx="11">
                  <c:v>98.58</c:v>
                </c:pt>
                <c:pt idx="12">
                  <c:v>97.68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19" sqref="E19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Octubre 2021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3" sqref="K3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Octubre 2021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21766.153999999995</v>
      </c>
      <c r="G9" s="39"/>
      <c r="H9" s="39">
        <f>SUM(H10:H12)</f>
        <v>19457.557710000001</v>
      </c>
      <c r="I9" s="39">
        <f>SUM(I10:I12)</f>
        <v>1928.8650000000002</v>
      </c>
      <c r="J9" s="39">
        <f>SUM(J10:J12)</f>
        <v>1563.6930000000002</v>
      </c>
      <c r="K9" s="39">
        <f>SUM(F9,H9:J9)</f>
        <v>44716.269709999993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21649.163999999997</v>
      </c>
      <c r="G10" s="41"/>
      <c r="H10" s="41">
        <v>18666.260710000002</v>
      </c>
      <c r="I10" s="41">
        <v>1141.0070000000001</v>
      </c>
      <c r="J10" s="41">
        <v>1237.0810000000001</v>
      </c>
      <c r="K10" s="41">
        <f>SUM(F10,H10:J10)</f>
        <v>42693.512709999995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30</v>
      </c>
      <c r="K11" s="41">
        <f>SUM(F11,H11:J11)</f>
        <v>876.53800000000001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555.29700000000003</v>
      </c>
      <c r="I12" s="55">
        <v>206.17</v>
      </c>
      <c r="J12" s="55">
        <v>296.61199999999997</v>
      </c>
      <c r="K12" s="55">
        <f>SUM(F12,H12:J12)</f>
        <v>1146.2190000000001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1587</v>
      </c>
      <c r="G13" s="43"/>
      <c r="H13" s="43">
        <v>3271</v>
      </c>
      <c r="I13" s="43">
        <v>689</v>
      </c>
      <c r="J13" s="43">
        <v>631</v>
      </c>
      <c r="K13" s="43">
        <f>SUM(F13:J13)</f>
        <v>6178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84790</v>
      </c>
      <c r="G14" s="53"/>
      <c r="H14" s="53">
        <v>1363</v>
      </c>
      <c r="I14" s="53">
        <v>3838</v>
      </c>
      <c r="J14" s="53">
        <v>3630</v>
      </c>
      <c r="K14" s="53">
        <f>SUM(F14,H14:J14)</f>
        <v>93621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33</v>
      </c>
      <c r="K15" s="55">
        <f>SUM(F15,H15:J15)</f>
        <v>233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3622</v>
      </c>
      <c r="I16" s="53">
        <v>424</v>
      </c>
      <c r="J16" s="53">
        <v>36</v>
      </c>
      <c r="K16" s="53">
        <f>SUM(F16:J16)</f>
        <v>13882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54</v>
      </c>
      <c r="I17" s="55">
        <v>20</v>
      </c>
      <c r="J17" s="55">
        <v>5</v>
      </c>
      <c r="K17" s="55">
        <f>SUM(F17:J17)</f>
        <v>146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I23" sqref="I23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Octubre 2021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9" sqref="D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Octubre 2021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Octubre 2021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11.64</v>
      </c>
      <c r="E9" s="57">
        <f>'Data 1'!P16</f>
        <v>179.53</v>
      </c>
      <c r="F9" s="50"/>
    </row>
    <row r="10" spans="2:6" ht="12.75" customHeight="1">
      <c r="B10" s="68"/>
      <c r="C10" s="58" t="s">
        <v>17</v>
      </c>
      <c r="D10" s="59">
        <f>'Data 1'!G16</f>
        <v>2.724E-2</v>
      </c>
      <c r="E10" s="59">
        <f>'Data 1'!J16</f>
        <v>0.39100000000000001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0.85899999999999999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0.08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3.4</v>
      </c>
      <c r="E15" s="61">
        <f>'Data 1'!R16</f>
        <v>31.08</v>
      </c>
    </row>
    <row r="16" spans="2:6" ht="12.75" customHeight="1">
      <c r="C16" s="62" t="s">
        <v>23</v>
      </c>
      <c r="D16" s="63">
        <f>'Data 1'!I16</f>
        <v>0.20300000000000001</v>
      </c>
      <c r="E16" s="63">
        <f>'Data 1'!L16</f>
        <v>2.048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O</v>
      </c>
      <c r="B4" s="89" t="s">
        <v>41</v>
      </c>
      <c r="C4" s="89" t="s">
        <v>37</v>
      </c>
      <c r="D4" s="90">
        <v>97.68</v>
      </c>
      <c r="E4" s="90">
        <v>97.74</v>
      </c>
      <c r="F4" s="90">
        <v>99</v>
      </c>
      <c r="G4" s="91">
        <v>0.15292</v>
      </c>
      <c r="H4" s="91">
        <v>0</v>
      </c>
      <c r="I4" s="91">
        <v>0</v>
      </c>
      <c r="J4" s="91">
        <v>0.21299999999999999</v>
      </c>
      <c r="K4" s="91">
        <v>0.47</v>
      </c>
      <c r="L4" s="91">
        <v>4.2809999999999997</v>
      </c>
      <c r="M4" s="92">
        <v>67.14</v>
      </c>
      <c r="N4" s="92">
        <v>0</v>
      </c>
      <c r="O4" s="92">
        <v>0</v>
      </c>
      <c r="P4" s="92">
        <v>95.123999999999995</v>
      </c>
      <c r="Q4" s="92">
        <v>4.43</v>
      </c>
      <c r="R4" s="92">
        <v>64.608000000000004</v>
      </c>
    </row>
    <row r="5" spans="1:18">
      <c r="A5" s="86" t="str">
        <f t="shared" ref="A5:A16" si="0">MID(B5,1,1)</f>
        <v>N</v>
      </c>
      <c r="B5" s="89" t="s">
        <v>42</v>
      </c>
      <c r="C5" s="89" t="s">
        <v>37</v>
      </c>
      <c r="D5" s="90">
        <v>98.18</v>
      </c>
      <c r="E5" s="90">
        <v>98.45</v>
      </c>
      <c r="F5" s="90">
        <v>98.65</v>
      </c>
      <c r="G5" s="91">
        <v>0</v>
      </c>
      <c r="H5" s="91">
        <v>0</v>
      </c>
      <c r="I5" s="91">
        <v>0</v>
      </c>
      <c r="J5" s="91">
        <v>0.21299999999999999</v>
      </c>
      <c r="K5" s="91">
        <v>0.47399999999999998</v>
      </c>
      <c r="L5" s="91">
        <v>4.2809999999999997</v>
      </c>
      <c r="M5" s="92">
        <v>0</v>
      </c>
      <c r="N5" s="92">
        <v>0</v>
      </c>
      <c r="O5" s="92">
        <v>0</v>
      </c>
      <c r="P5" s="92">
        <v>95.123999999999995</v>
      </c>
      <c r="Q5" s="92">
        <v>4.43</v>
      </c>
      <c r="R5" s="92">
        <v>64.608000000000004</v>
      </c>
    </row>
    <row r="6" spans="1:18">
      <c r="A6" s="86" t="str">
        <f t="shared" si="0"/>
        <v>D</v>
      </c>
      <c r="B6" s="89" t="s">
        <v>43</v>
      </c>
      <c r="C6" s="89" t="s">
        <v>37</v>
      </c>
      <c r="D6" s="90">
        <v>99.05</v>
      </c>
      <c r="E6" s="90">
        <v>99.5</v>
      </c>
      <c r="F6" s="90">
        <v>99.36</v>
      </c>
      <c r="G6" s="91">
        <v>0</v>
      </c>
      <c r="H6" s="91">
        <v>0</v>
      </c>
      <c r="I6" s="91">
        <v>0</v>
      </c>
      <c r="J6" s="91">
        <v>0.21199999999999999</v>
      </c>
      <c r="K6" s="91">
        <v>0.47199999999999998</v>
      </c>
      <c r="L6" s="91">
        <v>4.2850000000000001</v>
      </c>
      <c r="M6" s="92">
        <v>0</v>
      </c>
      <c r="N6" s="92">
        <v>0</v>
      </c>
      <c r="O6" s="92">
        <v>0</v>
      </c>
      <c r="P6" s="92">
        <v>95.123999999999995</v>
      </c>
      <c r="Q6" s="92">
        <v>4.43</v>
      </c>
      <c r="R6" s="92">
        <v>64.608000000000004</v>
      </c>
    </row>
    <row r="7" spans="1:18">
      <c r="A7" s="86" t="str">
        <f t="shared" si="0"/>
        <v>E</v>
      </c>
      <c r="B7" s="89" t="s">
        <v>44</v>
      </c>
      <c r="C7" s="89" t="s">
        <v>37</v>
      </c>
      <c r="D7" s="90">
        <v>99.42</v>
      </c>
      <c r="E7" s="90">
        <v>99.18</v>
      </c>
      <c r="F7" s="90">
        <v>99.9</v>
      </c>
      <c r="G7" s="91">
        <v>0.22713</v>
      </c>
      <c r="H7" s="91">
        <v>0</v>
      </c>
      <c r="I7" s="91">
        <v>0</v>
      </c>
      <c r="J7" s="91">
        <v>0.22700000000000001</v>
      </c>
      <c r="K7" s="91">
        <v>0</v>
      </c>
      <c r="L7" s="91">
        <v>0</v>
      </c>
      <c r="M7" s="92">
        <v>115.75</v>
      </c>
      <c r="N7" s="92">
        <v>0</v>
      </c>
      <c r="O7" s="92">
        <v>0</v>
      </c>
      <c r="P7" s="92">
        <v>115.75</v>
      </c>
      <c r="Q7" s="92">
        <v>0</v>
      </c>
      <c r="R7" s="92">
        <v>0</v>
      </c>
    </row>
    <row r="8" spans="1:18">
      <c r="A8" s="86" t="str">
        <f t="shared" si="0"/>
        <v>F</v>
      </c>
      <c r="B8" s="89" t="s">
        <v>45</v>
      </c>
      <c r="C8" s="89" t="s">
        <v>37</v>
      </c>
      <c r="D8" s="90">
        <v>98.55</v>
      </c>
      <c r="E8" s="90">
        <v>99.11</v>
      </c>
      <c r="F8" s="90">
        <v>99.41</v>
      </c>
      <c r="G8" s="91">
        <v>4.8500000000000001E-3</v>
      </c>
      <c r="H8" s="91">
        <v>0</v>
      </c>
      <c r="I8" s="91">
        <v>0</v>
      </c>
      <c r="J8" s="91">
        <v>0.23899999999999999</v>
      </c>
      <c r="K8" s="91">
        <v>0</v>
      </c>
      <c r="L8" s="91">
        <v>0</v>
      </c>
      <c r="M8" s="92">
        <v>2.31</v>
      </c>
      <c r="N8" s="92">
        <v>0</v>
      </c>
      <c r="O8" s="92">
        <v>0</v>
      </c>
      <c r="P8" s="92">
        <v>118.06</v>
      </c>
      <c r="Q8" s="92">
        <v>0</v>
      </c>
      <c r="R8" s="92">
        <v>0</v>
      </c>
    </row>
    <row r="9" spans="1:18">
      <c r="A9" s="86" t="str">
        <f t="shared" si="0"/>
        <v>M</v>
      </c>
      <c r="B9" s="89" t="s">
        <v>46</v>
      </c>
      <c r="C9" s="89" t="s">
        <v>37</v>
      </c>
      <c r="D9" s="90">
        <v>98.5</v>
      </c>
      <c r="E9" s="90">
        <v>98.72</v>
      </c>
      <c r="F9" s="90">
        <v>99.5</v>
      </c>
      <c r="G9" s="91">
        <v>0</v>
      </c>
      <c r="H9" s="91">
        <v>9.4E-2</v>
      </c>
      <c r="I9" s="91">
        <v>0</v>
      </c>
      <c r="J9" s="91">
        <v>0.24399999999999999</v>
      </c>
      <c r="K9" s="91">
        <v>0.09</v>
      </c>
      <c r="L9" s="91">
        <v>0</v>
      </c>
      <c r="M9" s="92">
        <v>0</v>
      </c>
      <c r="N9" s="92">
        <v>0.85899999999999999</v>
      </c>
      <c r="O9" s="92">
        <v>0</v>
      </c>
      <c r="P9" s="92">
        <v>118.06</v>
      </c>
      <c r="Q9" s="92">
        <v>0.85899999999999999</v>
      </c>
      <c r="R9" s="92">
        <v>0</v>
      </c>
    </row>
    <row r="10" spans="1:18">
      <c r="A10" s="86" t="str">
        <f t="shared" si="0"/>
        <v>A</v>
      </c>
      <c r="B10" s="89" t="s">
        <v>47</v>
      </c>
      <c r="C10" s="89" t="s">
        <v>37</v>
      </c>
      <c r="D10" s="90">
        <v>98.61</v>
      </c>
      <c r="E10" s="90">
        <v>99.12</v>
      </c>
      <c r="F10" s="90">
        <v>99.46</v>
      </c>
      <c r="G10" s="91">
        <v>1.506E-2</v>
      </c>
      <c r="H10" s="91">
        <v>0</v>
      </c>
      <c r="I10" s="91">
        <v>0</v>
      </c>
      <c r="J10" s="91">
        <v>0.26400000000000001</v>
      </c>
      <c r="K10" s="91">
        <v>9.1999999999999998E-2</v>
      </c>
      <c r="L10" s="91">
        <v>0</v>
      </c>
      <c r="M10" s="92">
        <v>6.59</v>
      </c>
      <c r="N10" s="92">
        <v>0</v>
      </c>
      <c r="O10" s="92">
        <v>0</v>
      </c>
      <c r="P10" s="92">
        <v>124.65</v>
      </c>
      <c r="Q10" s="92">
        <v>0.85899999999999999</v>
      </c>
      <c r="R10" s="92">
        <v>0</v>
      </c>
    </row>
    <row r="11" spans="1:18">
      <c r="A11" s="86" t="str">
        <f t="shared" si="0"/>
        <v>M</v>
      </c>
      <c r="B11" s="89" t="s">
        <v>48</v>
      </c>
      <c r="C11" s="89" t="s">
        <v>37</v>
      </c>
      <c r="D11" s="90">
        <v>98.22</v>
      </c>
      <c r="E11" s="90">
        <v>97.12</v>
      </c>
      <c r="F11" s="90">
        <v>99.34</v>
      </c>
      <c r="G11" s="91">
        <v>3.3999999999999998E-3</v>
      </c>
      <c r="H11" s="91">
        <v>0</v>
      </c>
      <c r="I11" s="91">
        <v>0</v>
      </c>
      <c r="J11" s="91">
        <v>0.27200000000000002</v>
      </c>
      <c r="K11" s="91">
        <v>9.2999999999999999E-2</v>
      </c>
      <c r="L11" s="91">
        <v>0</v>
      </c>
      <c r="M11" s="92">
        <v>1.47</v>
      </c>
      <c r="N11" s="92">
        <v>0</v>
      </c>
      <c r="O11" s="92">
        <v>0</v>
      </c>
      <c r="P11" s="92">
        <v>126.12</v>
      </c>
      <c r="Q11" s="92">
        <v>0.85899999999999999</v>
      </c>
      <c r="R11" s="92">
        <v>0</v>
      </c>
    </row>
    <row r="12" spans="1:18">
      <c r="A12" s="86" t="str">
        <f t="shared" si="0"/>
        <v>J</v>
      </c>
      <c r="B12" s="89" t="s">
        <v>49</v>
      </c>
      <c r="C12" s="89" t="s">
        <v>37</v>
      </c>
      <c r="D12" s="90">
        <v>98.21</v>
      </c>
      <c r="E12" s="90">
        <v>97.74</v>
      </c>
      <c r="F12" s="90">
        <v>99.45</v>
      </c>
      <c r="G12" s="91">
        <v>0</v>
      </c>
      <c r="H12" s="91">
        <v>0</v>
      </c>
      <c r="I12" s="91">
        <v>0.57199999999999995</v>
      </c>
      <c r="J12" s="91">
        <v>0.27300000000000002</v>
      </c>
      <c r="K12" s="91">
        <v>9.0999999999999998E-2</v>
      </c>
      <c r="L12" s="91">
        <v>0.58499999999999996</v>
      </c>
      <c r="M12" s="92">
        <v>0</v>
      </c>
      <c r="N12" s="92">
        <v>0</v>
      </c>
      <c r="O12" s="92">
        <v>8.41</v>
      </c>
      <c r="P12" s="92">
        <v>126.12</v>
      </c>
      <c r="Q12" s="92">
        <v>0.85899999999999999</v>
      </c>
      <c r="R12" s="92">
        <v>8.41</v>
      </c>
    </row>
    <row r="13" spans="1:18">
      <c r="A13" s="86" t="str">
        <f t="shared" si="0"/>
        <v>J</v>
      </c>
      <c r="B13" s="89" t="s">
        <v>50</v>
      </c>
      <c r="C13" s="89" t="s">
        <v>37</v>
      </c>
      <c r="D13" s="90">
        <v>98.93</v>
      </c>
      <c r="E13" s="90">
        <v>99.85</v>
      </c>
      <c r="F13" s="90">
        <v>99.65</v>
      </c>
      <c r="G13" s="91">
        <v>1.7700000000000001E-3</v>
      </c>
      <c r="H13" s="91">
        <v>0</v>
      </c>
      <c r="I13" s="91">
        <v>0</v>
      </c>
      <c r="J13" s="91">
        <v>0.27300000000000002</v>
      </c>
      <c r="K13" s="91">
        <v>8.5999999999999993E-2</v>
      </c>
      <c r="L13" s="91">
        <v>0.57699999999999996</v>
      </c>
      <c r="M13" s="92">
        <v>0.85</v>
      </c>
      <c r="N13" s="92">
        <v>0</v>
      </c>
      <c r="O13" s="92">
        <v>0</v>
      </c>
      <c r="P13" s="92">
        <v>126.97</v>
      </c>
      <c r="Q13" s="92">
        <v>0.85899999999999999</v>
      </c>
      <c r="R13" s="92">
        <v>8.41</v>
      </c>
    </row>
    <row r="14" spans="1:18">
      <c r="A14" s="86" t="str">
        <f t="shared" si="0"/>
        <v>A</v>
      </c>
      <c r="B14" s="89" t="s">
        <v>51</v>
      </c>
      <c r="C14" s="89" t="s">
        <v>37</v>
      </c>
      <c r="D14" s="90">
        <v>98.76</v>
      </c>
      <c r="E14" s="90">
        <v>99.99</v>
      </c>
      <c r="F14" s="90">
        <v>99.61</v>
      </c>
      <c r="G14" s="91">
        <v>2.2499999999999998E-3</v>
      </c>
      <c r="H14" s="91">
        <v>0</v>
      </c>
      <c r="I14" s="91">
        <v>0</v>
      </c>
      <c r="J14" s="91">
        <v>0.27600000000000002</v>
      </c>
      <c r="K14" s="91">
        <v>8.1000000000000003E-2</v>
      </c>
      <c r="L14" s="91">
        <v>0.56899999999999995</v>
      </c>
      <c r="M14" s="92">
        <v>1.04</v>
      </c>
      <c r="N14" s="92">
        <v>0</v>
      </c>
      <c r="O14" s="92">
        <v>0</v>
      </c>
      <c r="P14" s="92">
        <v>128.01</v>
      </c>
      <c r="Q14" s="92">
        <v>0.85899999999999999</v>
      </c>
      <c r="R14" s="92">
        <v>8.41</v>
      </c>
    </row>
    <row r="15" spans="1:18">
      <c r="A15" s="86" t="str">
        <f t="shared" si="0"/>
        <v>S</v>
      </c>
      <c r="B15" s="89" t="s">
        <v>52</v>
      </c>
      <c r="C15" s="89" t="s">
        <v>37</v>
      </c>
      <c r="D15" s="90">
        <v>97.71</v>
      </c>
      <c r="E15" s="90">
        <v>99.12</v>
      </c>
      <c r="F15" s="90">
        <v>98.58</v>
      </c>
      <c r="G15" s="91">
        <v>8.77E-2</v>
      </c>
      <c r="H15" s="91">
        <v>0</v>
      </c>
      <c r="I15" s="91">
        <v>1.1519999999999999</v>
      </c>
      <c r="J15" s="91">
        <v>0.36199999999999999</v>
      </c>
      <c r="K15" s="91">
        <v>0.08</v>
      </c>
      <c r="L15" s="91">
        <v>1.845</v>
      </c>
      <c r="M15" s="92">
        <v>39.880000000000003</v>
      </c>
      <c r="N15" s="92">
        <v>0</v>
      </c>
      <c r="O15" s="92">
        <v>19.27</v>
      </c>
      <c r="P15" s="92">
        <v>167.89</v>
      </c>
      <c r="Q15" s="92">
        <v>0.85899999999999999</v>
      </c>
      <c r="R15" s="92">
        <v>27.68</v>
      </c>
    </row>
    <row r="16" spans="1:18">
      <c r="A16" s="86" t="str">
        <f t="shared" si="0"/>
        <v>O</v>
      </c>
      <c r="B16" s="89" t="s">
        <v>53</v>
      </c>
      <c r="C16" s="89" t="s">
        <v>37</v>
      </c>
      <c r="D16" s="90">
        <v>98.4</v>
      </c>
      <c r="E16" s="90">
        <v>97.95</v>
      </c>
      <c r="F16" s="90">
        <v>97.68</v>
      </c>
      <c r="G16" s="91">
        <v>2.724E-2</v>
      </c>
      <c r="H16" s="91">
        <v>0</v>
      </c>
      <c r="I16" s="91">
        <v>0.20300000000000001</v>
      </c>
      <c r="J16" s="91">
        <v>0.39100000000000001</v>
      </c>
      <c r="K16" s="91">
        <v>0.08</v>
      </c>
      <c r="L16" s="91">
        <v>2.048</v>
      </c>
      <c r="M16" s="92">
        <v>11.64</v>
      </c>
      <c r="N16" s="92">
        <v>0</v>
      </c>
      <c r="O16" s="92">
        <v>3.4</v>
      </c>
      <c r="P16" s="92">
        <v>179.53</v>
      </c>
      <c r="Q16" s="92">
        <v>0.85899999999999999</v>
      </c>
      <c r="R16" s="92">
        <v>31.08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2021-11-15T08:02:14Z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