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NOV\INF_ELABORADA\"/>
    </mc:Choice>
  </mc:AlternateContent>
  <xr:revisionPtr revIDLastSave="0" documentId="13_ncr:1_{B6CFF071-6B7C-46FA-B58F-E0662BD8E713}" xr6:coauthVersionLast="45" xr6:coauthVersionMax="45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<sst xmlns="http://schemas.openxmlformats.org/spreadsheetml/2006/main" count="102" uniqueCount="58">
  <si>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</si>
  <si>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</si>
  <si>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</si>
  <si>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</si>
  <si>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</si>
  <si>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</si>
  <si>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</si>
  <si>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</si>
  <si>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</si>
  <si>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</si>
  <si>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</si>
  <si>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</si>
  <si>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</si>
  <si>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</si>
  <si>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</si>
  <si>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</si>
  <si>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</si>
  <si>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</si>
  <si>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</si>
  <si>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</si>
  <si>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</si>
  <si>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</si>
  <si>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</si>
  <si>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</si>
  <si>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</si>
  <si>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</si>
  <si>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</si>
  <si>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</si>
  <si>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</si>
  <si>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</si>
  <si>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</si>
  <si>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</si>
  <si>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</si>
  <si>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</si>
  <si>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</si>
  <si>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</si>
  <si>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</si>
  <si>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</si>
  <si>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</si>
  <si>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</si>
  <si>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</si>
  <si>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</si>
  <si>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</si>
  <si>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</si>
  <si>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</si>
  <si>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</si>
  <si>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</si>
  <si>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</si>
  <si>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</si>
  <si>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</si>
  <si>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</si>
  <si>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</si>
  <si>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</si>
  <si>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</si>
  <si>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ut="12/09/2020 19:46:16" si="2.000000012d0b240f4bf87709d45db78aac3411386bf1a3641f41f614c32dd1deb5cf7329e748850984b8144a8cdd5792bcc65eec08e87ab191d183228c1f1bf5c5f5f59932b13707e0918bf851f8b61fd413c94bf12fe6f5e3e6bd48b30498e36db079722073af1cab3a0265132d084adbe828877fa7d4316b098f893c706421252a.3082.0.1.Europe/Madrid.upriv*_1*_pidn2*_32*_session*-lat*_1.000000010a9b540a98e04623443615c3bee3d952b5ee3e729f7b28f4aa43bb35fbe312e98c5dd6392582a488bbf0fba92d89baf280a73fb7.0000000126e527b6c171478ecd544601fb1ce935b5ee3e72062c45675fcd137d4213df9b693a16bf6ac4d9dd915383ee3b1df9f2c133ae81.0.1.1.BDEbi.D066E1C611E6257C10D00080EF253B44.0-3082.1.1_-0.1.0_-3082.1.1_5.5.0.*0.0000000175d51ff2daf7016cbabefe9c5c0ee5c0c911585a2578f06a9b38f8a8bf226ae66c3d2622.0.10*.25*.15*.214.23.10*.4*.0400*.0074J.e.000000016bf6fa5661b74df9578a7f8c1529d2d3c911585a1f7f5122e1f3602699337b8d0d7f5937.0" msgID="23E762B511EB3A5737600080EF05717C"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nrr="1281" nrc="390"&gt;&lt;pg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</si>
  <si>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srv="apcpr65b" prj="BDEbi" prjid="D066E1C611E6257C10D00080EF253B44" li="FUEPERRO" am="s" /&gt;&lt;lu ut="12/09/2020 19:46:21" si="2.000000012d0b240f4bf87709d45db78aac3411386bf1a3641f41f614c32dd1deb5cf7329e748850984b8144a8cdd5792bcc65eec08e87ab191d183228c1f1bf5c5f5f59932b13707e0918bf851f8b61fd413c94bf12fe6f5e3e6bd48b30498e36db079722073af1cab3a0265132d084adbe828877fa7d4316b098f893c706421252a.3082.0.1.Europe/Madrid.upriv*_1*_pidn2*_32*_session*-lat*_1.000000010a9b540a98e04623443615c3bee3d952b5ee3e729f7b28f4aa43bb35fbe312e98c5dd6392582a488bbf0fba92d89baf280a73fb7.0000000126e527b6c171478ecd544601fb1ce935b5ee3e72062c45675fcd137d4213df9b693a16bf6ac4d9dd915383ee3b1df9f2c133ae81.0.1.1.BDEbi.D066E1C611E6257C10D00080EF253B44.0-3082.1.1_-0.1.0_-3082.1.1_5.5.0.*0.0000000175d51ff2daf7016cbabefe9c5c0ee5c0c911585a2578f06a9b38f8a8bf226ae66c3d2622.0.10*.25*.15*.214.23.10*.4*.0400*.0074J.e.000000016bf6fa5661b74df9578a7f8c1529d2d3c911585a1f7f5122e1f3602699337b8d0d7f5937.0" msgID="23EA0D5D11EB3A5737600080EF75527F"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nrr="416" nrc="555"&gt;&lt;pg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</si>
  <si>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ba10323e5d5e401bb04846457f4db809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</si>
  <si>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srv="apcpr65b" prj="BDEbi" prjid="D066E1C611E6257C10D00080EF253B44" li="FUEPERRO" am="s" /&gt;&lt;lu ut="12/09/2020 19:46:25" si="2.000000012d0b240f4bf87709d45db78aac3411386bf1a3641f41f614c32dd1deb5cf7329e748850984b8144a8cdd5792bcc65eec08e87ab191d183228c1f1bf5c5f5f59932b13707e0918bf851f8b61fd413c94bf12fe6f5e3e6bd48b30498e36db079722073af1cab3a0265132d084adbe828877fa7d4316b098f893c706421252a.3082.0.1.Europe/Madrid.upriv*_1*_pidn2*_32*_session*-lat*_1.000000010a9b540a98e04623443615c3bee3d952b5ee3e729f7b28f4aa43bb35fbe312e98c5dd6392582a488bbf0fba92d89baf280a73fb7.0000000126e527b6c171478ecd544601fb1ce935b5ee3e72062c45675fcd137d4213df9b693a16bf6ac4d9dd915383ee3b1df9f2c133ae81.0.1.1.BDEbi.D066E1C611E6257C10D00080EF253B44.0-3082.1.1_-0.1.0_-3082.1.1_5.5.0.*0.0000000175d51ff2daf7016cbabefe9c5c0ee5c0c911585a2578f06a9b38f8a8bf226ae66c3d2622.0.10*.25*.15*.214.23.10*.4*.0400*.0074J.e.000000016bf6fa5661b74df9578a7f8c1529d2d3c911585a1f7f5122e1f3602699337b8d0d7f5937.0" msgID="23F9568611EB3A5737600080EFE5327E"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nrr="1293" nrc="400"&gt;&lt;pg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</si>
</sst>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105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5F5F5"/>
      <color rgb="FF004563"/>
      <color rgb="FFF7AAC6"/>
      <color rgb="FF800080"/>
      <color rgb="FF948A54"/>
      <color rgb="FFFF7C80"/>
      <color rgb="FFFF3F3F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3.6084799278304014E-3"/>
                  <c:y val="8.6918701242971654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97.57</c:v>
                </c:pt>
                <c:pt idx="1">
                  <c:v>98.55</c:v>
                </c:pt>
                <c:pt idx="2">
                  <c:v>99.34</c:v>
                </c:pt>
                <c:pt idx="3">
                  <c:v>98.87</c:v>
                </c:pt>
                <c:pt idx="4">
                  <c:v>98.82</c:v>
                </c:pt>
                <c:pt idx="5">
                  <c:v>99.48</c:v>
                </c:pt>
                <c:pt idx="6">
                  <c:v>98.73</c:v>
                </c:pt>
                <c:pt idx="7">
                  <c:v>97.78</c:v>
                </c:pt>
                <c:pt idx="8">
                  <c:v>98.37</c:v>
                </c:pt>
                <c:pt idx="9">
                  <c:v>98.5</c:v>
                </c:pt>
                <c:pt idx="10">
                  <c:v>97.23</c:v>
                </c:pt>
                <c:pt idx="11">
                  <c:v>97.61</c:v>
                </c:pt>
                <c:pt idx="12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-3.0421545435040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92.67</c:v>
                </c:pt>
                <c:pt idx="1">
                  <c:v>97.5</c:v>
                </c:pt>
                <c:pt idx="2">
                  <c:v>98.47</c:v>
                </c:pt>
                <c:pt idx="3">
                  <c:v>96.43</c:v>
                </c:pt>
                <c:pt idx="4">
                  <c:v>98.7</c:v>
                </c:pt>
                <c:pt idx="5">
                  <c:v>99.92</c:v>
                </c:pt>
                <c:pt idx="6">
                  <c:v>98.08</c:v>
                </c:pt>
                <c:pt idx="7">
                  <c:v>98.06</c:v>
                </c:pt>
                <c:pt idx="8">
                  <c:v>99.34</c:v>
                </c:pt>
                <c:pt idx="9">
                  <c:v>99.73</c:v>
                </c:pt>
                <c:pt idx="10">
                  <c:v>99.23</c:v>
                </c:pt>
                <c:pt idx="11">
                  <c:v>97.72</c:v>
                </c:pt>
                <c:pt idx="12">
                  <c:v>98.44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1.8042399639152007E-3"/>
                  <c:y val="-4.780528568363442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98.47</c:v>
                </c:pt>
                <c:pt idx="1">
                  <c:v>99.26</c:v>
                </c:pt>
                <c:pt idx="2">
                  <c:v>98.97</c:v>
                </c:pt>
                <c:pt idx="3">
                  <c:v>98.16</c:v>
                </c:pt>
                <c:pt idx="4">
                  <c:v>99.13</c:v>
                </c:pt>
                <c:pt idx="5">
                  <c:v>99.85</c:v>
                </c:pt>
                <c:pt idx="6">
                  <c:v>99.6</c:v>
                </c:pt>
                <c:pt idx="7">
                  <c:v>99.45</c:v>
                </c:pt>
                <c:pt idx="8">
                  <c:v>99.62</c:v>
                </c:pt>
                <c:pt idx="9">
                  <c:v>98.74</c:v>
                </c:pt>
                <c:pt idx="10">
                  <c:v>99.37</c:v>
                </c:pt>
                <c:pt idx="11">
                  <c:v>99</c:v>
                </c:pt>
                <c:pt idx="12">
                  <c:v>98.73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F3" sqref="F3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Noviembre 2020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K16" sqref="K16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Noviembre 2020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8" t="s">
        <v>12</v>
      </c>
      <c r="D7" s="16"/>
      <c r="E7" s="28"/>
      <c r="F7" s="29" t="s">
        <v>3</v>
      </c>
      <c r="G7" s="10"/>
      <c r="H7" s="96" t="s">
        <v>4</v>
      </c>
      <c r="I7" s="96"/>
      <c r="J7" s="96"/>
      <c r="K7" s="30"/>
    </row>
    <row r="8" spans="1:18" ht="12.75" customHeight="1">
      <c r="A8" s="4"/>
      <c r="B8" s="5"/>
      <c r="C8" s="98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21747.581999999995</v>
      </c>
      <c r="G9" s="40"/>
      <c r="H9" s="40">
        <f>SUM(H10:H12)</f>
        <v>19305.917210000003</v>
      </c>
      <c r="I9" s="40">
        <f>SUM(I10:I12)</f>
        <v>1928.8650000000002</v>
      </c>
      <c r="J9" s="40">
        <f>SUM(J10:J12)</f>
        <v>1560.309</v>
      </c>
      <c r="K9" s="40">
        <f>SUM(F9,H9:J9)</f>
        <v>44542.673209999994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21630.591999999997</v>
      </c>
      <c r="G10" s="42"/>
      <c r="H10" s="42">
        <v>18545.314210000004</v>
      </c>
      <c r="I10" s="42">
        <v>1141.0070000000001</v>
      </c>
      <c r="J10" s="42">
        <v>1235.335</v>
      </c>
      <c r="K10" s="42">
        <f>SUM(F10,H10:J10)</f>
        <v>42552.248209999998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581.68799999999999</v>
      </c>
      <c r="J11" s="42">
        <v>30</v>
      </c>
      <c r="K11" s="42">
        <f>SUM(F11,H11:J11)</f>
        <v>876.53800000000001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524.60300000000007</v>
      </c>
      <c r="I12" s="56">
        <v>206.17</v>
      </c>
      <c r="J12" s="56">
        <v>294.97399999999999</v>
      </c>
      <c r="K12" s="56">
        <f>SUM(F12,H12:J12)</f>
        <v>1113.8869999999999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1546</v>
      </c>
      <c r="G13" s="44"/>
      <c r="H13" s="44">
        <v>3292</v>
      </c>
      <c r="I13" s="44">
        <v>694</v>
      </c>
      <c r="J13" s="44">
        <v>609</v>
      </c>
      <c r="K13" s="44">
        <f>SUM(F13:J13)</f>
        <v>6141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84514</v>
      </c>
      <c r="G14" s="54"/>
      <c r="H14" s="54">
        <v>1563</v>
      </c>
      <c r="I14" s="54">
        <v>3838</v>
      </c>
      <c r="J14" s="54">
        <v>3630</v>
      </c>
      <c r="K14" s="54">
        <f>SUM(F14,H14:J14)</f>
        <v>93545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159</v>
      </c>
      <c r="G15" s="56"/>
      <c r="H15" s="56">
        <v>3</v>
      </c>
      <c r="I15" s="56">
        <v>40</v>
      </c>
      <c r="J15" s="56">
        <v>33</v>
      </c>
      <c r="K15" s="56">
        <f>SUM(F15,H15:J15)</f>
        <v>235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9800</v>
      </c>
      <c r="G16" s="54"/>
      <c r="H16" s="54">
        <v>3714</v>
      </c>
      <c r="I16" s="54">
        <v>424</v>
      </c>
      <c r="J16" s="54">
        <v>36</v>
      </c>
      <c r="K16" s="54">
        <f>SUM(F16:J16)</f>
        <v>13974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67</v>
      </c>
      <c r="G17" s="56"/>
      <c r="H17" s="56">
        <v>57</v>
      </c>
      <c r="I17" s="56">
        <v>20</v>
      </c>
      <c r="J17" s="56">
        <v>5</v>
      </c>
      <c r="K17" s="56">
        <f>SUM(F17:J17)</f>
        <v>149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7" t="s">
        <v>13</v>
      </c>
      <c r="F20" s="97"/>
      <c r="G20" s="97"/>
      <c r="H20" s="97"/>
      <c r="I20" s="97"/>
      <c r="J20" s="97"/>
      <c r="K20" s="97"/>
    </row>
    <row r="21" spans="1:14" ht="12" customHeight="1">
      <c r="C21" s="14"/>
      <c r="E21" s="99" t="s">
        <v>30</v>
      </c>
      <c r="F21" s="99"/>
      <c r="G21" s="99"/>
      <c r="H21" s="99"/>
      <c r="I21" s="99"/>
      <c r="J21" s="99"/>
      <c r="K21" s="99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G14" sqref="G14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Noviembre 2020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0" t="s">
        <v>25</v>
      </c>
      <c r="D7" s="23"/>
      <c r="E7" s="67"/>
    </row>
    <row r="8" spans="2:11" s="20" customFormat="1" ht="12.75" customHeight="1">
      <c r="B8" s="19"/>
      <c r="C8" s="100"/>
      <c r="D8" s="23"/>
      <c r="E8" s="67"/>
    </row>
    <row r="9" spans="2:11" s="20" customFormat="1" ht="12.75" customHeight="1">
      <c r="B9" s="19"/>
      <c r="C9" s="100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E10" sqref="E10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Noviembre 2020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8" t="s">
        <v>27</v>
      </c>
      <c r="C7" s="70"/>
      <c r="D7" s="86" t="str">
        <f>'Data 1'!B16</f>
        <v>Noviembre 2020</v>
      </c>
      <c r="E7" s="71" t="s">
        <v>15</v>
      </c>
    </row>
    <row r="8" spans="2:6" ht="12.75" customHeight="1">
      <c r="B8" s="98"/>
      <c r="C8" s="65" t="s">
        <v>24</v>
      </c>
      <c r="D8" s="65"/>
      <c r="E8" s="65"/>
    </row>
    <row r="9" spans="2:6" ht="12.75" customHeight="1">
      <c r="B9" s="98"/>
      <c r="C9" s="57" t="s">
        <v>16</v>
      </c>
      <c r="D9" s="58">
        <f>'Data 1'!M16</f>
        <v>0</v>
      </c>
      <c r="E9" s="58">
        <f>'Data 1'!P16</f>
        <v>95.123999999999995</v>
      </c>
      <c r="F9" s="51"/>
    </row>
    <row r="10" spans="2:6" ht="12.75" customHeight="1">
      <c r="B10" s="69"/>
      <c r="C10" s="59" t="s">
        <v>17</v>
      </c>
      <c r="D10" s="60">
        <f>'Data 1'!G16</f>
        <v>0</v>
      </c>
      <c r="E10" s="60">
        <f>'Data 1'!J16</f>
        <v>0.21299999999999999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4.7640000000000002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0.51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64.608000000000004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4.2750000000000004</v>
      </c>
    </row>
    <row r="17" spans="3:5" ht="27.75" customHeight="1">
      <c r="C17" s="101" t="s">
        <v>18</v>
      </c>
      <c r="D17" s="101"/>
      <c r="E17" s="101"/>
    </row>
    <row r="18" spans="3:5" ht="12.75" customHeight="1">
      <c r="C18" s="101"/>
      <c r="D18" s="101"/>
      <c r="E18" s="101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>
      <selection activeCell="K19" sqref="K19"/>
    </sheetView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33</v>
      </c>
      <c r="D1" s="102" t="s">
        <v>38</v>
      </c>
      <c r="E1" s="103"/>
      <c r="F1" s="104"/>
      <c r="G1" s="102" t="s">
        <v>39</v>
      </c>
      <c r="H1" s="103"/>
      <c r="I1" s="104"/>
      <c r="J1" s="102" t="s">
        <v>32</v>
      </c>
      <c r="K1" s="103"/>
      <c r="L1" s="104"/>
      <c r="M1" s="102" t="s">
        <v>40</v>
      </c>
      <c r="N1" s="103"/>
      <c r="O1" s="104"/>
      <c r="P1" s="102" t="s">
        <v>31</v>
      </c>
      <c r="Q1" s="103"/>
      <c r="R1" s="103"/>
    </row>
    <row r="2" spans="1:18">
      <c r="A2"/>
      <c r="B2" s="88"/>
      <c r="C2" s="88" t="s">
        <v>35</v>
      </c>
      <c r="D2" s="95" t="s">
        <v>5</v>
      </c>
      <c r="E2" s="95" t="s">
        <v>1</v>
      </c>
      <c r="F2" s="95" t="s">
        <v>2</v>
      </c>
      <c r="G2" s="95" t="s">
        <v>5</v>
      </c>
      <c r="H2" s="95" t="s">
        <v>1</v>
      </c>
      <c r="I2" s="95" t="s">
        <v>2</v>
      </c>
      <c r="J2" s="95" t="s">
        <v>5</v>
      </c>
      <c r="K2" s="95" t="s">
        <v>1</v>
      </c>
      <c r="L2" s="95" t="s">
        <v>2</v>
      </c>
      <c r="M2" s="95" t="s">
        <v>5</v>
      </c>
      <c r="N2" s="95" t="s">
        <v>1</v>
      </c>
      <c r="O2" s="95" t="s">
        <v>2</v>
      </c>
      <c r="P2" s="95" t="s">
        <v>5</v>
      </c>
      <c r="Q2" s="95" t="s">
        <v>1</v>
      </c>
      <c r="R2" s="95" t="s">
        <v>2</v>
      </c>
    </row>
    <row r="3" spans="1:18">
      <c r="A3"/>
      <c r="B3" s="88" t="s">
        <v>34</v>
      </c>
      <c r="C3" s="88" t="s">
        <v>36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N</v>
      </c>
      <c r="B4" s="90" t="s">
        <v>41</v>
      </c>
      <c r="C4" s="90" t="s">
        <v>37</v>
      </c>
      <c r="D4" s="91">
        <v>97.57</v>
      </c>
      <c r="E4" s="91">
        <v>92.67</v>
      </c>
      <c r="F4" s="91">
        <v>98.47</v>
      </c>
      <c r="G4" s="92">
        <v>2.598E-2</v>
      </c>
      <c r="H4" s="92">
        <v>0</v>
      </c>
      <c r="I4" s="92">
        <v>7.9000000000000001E-2</v>
      </c>
      <c r="J4" s="92">
        <v>0.10100000000000001</v>
      </c>
      <c r="K4" s="92">
        <v>8.7999999999999995E-2</v>
      </c>
      <c r="L4" s="92">
        <v>155.59899999999999</v>
      </c>
      <c r="M4" s="93">
        <v>12.5</v>
      </c>
      <c r="N4" s="93">
        <v>0</v>
      </c>
      <c r="O4" s="93">
        <v>1.33</v>
      </c>
      <c r="P4" s="93">
        <v>48.075000000000003</v>
      </c>
      <c r="Q4" s="93">
        <v>1.038</v>
      </c>
      <c r="R4" s="93">
        <v>2625.848</v>
      </c>
    </row>
    <row r="5" spans="1:18">
      <c r="A5" s="87" t="str">
        <f t="shared" ref="A5:A16" si="0">MID(B5,1,1)</f>
        <v>D</v>
      </c>
      <c r="B5" s="90" t="s">
        <v>42</v>
      </c>
      <c r="C5" s="90" t="s">
        <v>37</v>
      </c>
      <c r="D5" s="91">
        <v>98.55</v>
      </c>
      <c r="E5" s="91">
        <v>97.5</v>
      </c>
      <c r="F5" s="91">
        <v>99.26</v>
      </c>
      <c r="G5" s="92">
        <v>0</v>
      </c>
      <c r="H5" s="92">
        <v>0</v>
      </c>
      <c r="I5" s="92">
        <v>0</v>
      </c>
      <c r="J5" s="92">
        <v>0.10199999999999999</v>
      </c>
      <c r="K5" s="92">
        <v>8.8999999999999996E-2</v>
      </c>
      <c r="L5" s="92">
        <v>155.54</v>
      </c>
      <c r="M5" s="93">
        <v>0</v>
      </c>
      <c r="N5" s="93">
        <v>0</v>
      </c>
      <c r="O5" s="93">
        <v>0</v>
      </c>
      <c r="P5" s="93">
        <v>48.075000000000003</v>
      </c>
      <c r="Q5" s="93">
        <v>1.038</v>
      </c>
      <c r="R5" s="93">
        <v>2625.848</v>
      </c>
    </row>
    <row r="6" spans="1:18">
      <c r="A6" s="87" t="str">
        <f t="shared" si="0"/>
        <v>E</v>
      </c>
      <c r="B6" s="90" t="s">
        <v>43</v>
      </c>
      <c r="C6" s="90" t="s">
        <v>37</v>
      </c>
      <c r="D6" s="91">
        <v>99.34</v>
      </c>
      <c r="E6" s="91">
        <v>98.47</v>
      </c>
      <c r="F6" s="91">
        <v>98.97</v>
      </c>
      <c r="G6" s="92">
        <v>2.596E-2</v>
      </c>
      <c r="H6" s="92">
        <v>0</v>
      </c>
      <c r="I6" s="92">
        <v>0</v>
      </c>
      <c r="J6" s="92">
        <v>2.5999999999999999E-2</v>
      </c>
      <c r="K6" s="92">
        <v>0</v>
      </c>
      <c r="L6" s="92">
        <v>0</v>
      </c>
      <c r="M6" s="93">
        <v>13.13</v>
      </c>
      <c r="N6" s="93">
        <v>0</v>
      </c>
      <c r="O6" s="93">
        <v>0</v>
      </c>
      <c r="P6" s="93">
        <v>13.13</v>
      </c>
      <c r="Q6" s="93">
        <v>0</v>
      </c>
      <c r="R6" s="93">
        <v>0</v>
      </c>
    </row>
    <row r="7" spans="1:18">
      <c r="A7" s="87" t="str">
        <f t="shared" si="0"/>
        <v>F</v>
      </c>
      <c r="B7" s="90" t="s">
        <v>44</v>
      </c>
      <c r="C7" s="90" t="s">
        <v>37</v>
      </c>
      <c r="D7" s="91">
        <v>98.87</v>
      </c>
      <c r="E7" s="91">
        <v>96.43</v>
      </c>
      <c r="F7" s="91">
        <v>98.16</v>
      </c>
      <c r="G7" s="92">
        <v>4.7200000000000002E-3</v>
      </c>
      <c r="H7" s="92">
        <v>0</v>
      </c>
      <c r="I7" s="92">
        <v>0</v>
      </c>
      <c r="J7" s="92">
        <v>3.1E-2</v>
      </c>
      <c r="K7" s="92">
        <v>0</v>
      </c>
      <c r="L7" s="92">
        <v>0</v>
      </c>
      <c r="M7" s="93">
        <v>2.2400000000000002</v>
      </c>
      <c r="N7" s="93">
        <v>0</v>
      </c>
      <c r="O7" s="93">
        <v>0</v>
      </c>
      <c r="P7" s="93">
        <v>15.37</v>
      </c>
      <c r="Q7" s="93">
        <v>0</v>
      </c>
      <c r="R7" s="93">
        <v>0</v>
      </c>
    </row>
    <row r="8" spans="1:18">
      <c r="A8" s="87" t="str">
        <f t="shared" si="0"/>
        <v>M</v>
      </c>
      <c r="B8" s="90" t="s">
        <v>45</v>
      </c>
      <c r="C8" s="90" t="s">
        <v>37</v>
      </c>
      <c r="D8" s="91">
        <v>98.82</v>
      </c>
      <c r="E8" s="91">
        <v>98.7</v>
      </c>
      <c r="F8" s="91">
        <v>99.13</v>
      </c>
      <c r="G8" s="92">
        <v>1.8000000000000001E-4</v>
      </c>
      <c r="H8" s="92">
        <v>0</v>
      </c>
      <c r="I8" s="92">
        <v>0</v>
      </c>
      <c r="J8" s="92">
        <v>3.3000000000000002E-2</v>
      </c>
      <c r="K8" s="92">
        <v>0</v>
      </c>
      <c r="L8" s="92">
        <v>0</v>
      </c>
      <c r="M8" s="93">
        <v>7.8E-2</v>
      </c>
      <c r="N8" s="93">
        <v>0</v>
      </c>
      <c r="O8" s="93">
        <v>0</v>
      </c>
      <c r="P8" s="93">
        <v>15.448</v>
      </c>
      <c r="Q8" s="93">
        <v>0</v>
      </c>
      <c r="R8" s="93">
        <v>0</v>
      </c>
    </row>
    <row r="9" spans="1:18">
      <c r="A9" s="87" t="str">
        <f t="shared" si="0"/>
        <v>A</v>
      </c>
      <c r="B9" s="90" t="s">
        <v>46</v>
      </c>
      <c r="C9" s="90" t="s">
        <v>37</v>
      </c>
      <c r="D9" s="91">
        <v>99.48</v>
      </c>
      <c r="E9" s="91">
        <v>99.92</v>
      </c>
      <c r="F9" s="91">
        <v>99.85</v>
      </c>
      <c r="G9" s="92">
        <v>0</v>
      </c>
      <c r="H9" s="92">
        <v>0</v>
      </c>
      <c r="I9" s="92">
        <v>0.26</v>
      </c>
      <c r="J9" s="92">
        <v>3.4000000000000002E-2</v>
      </c>
      <c r="K9" s="92">
        <v>0</v>
      </c>
      <c r="L9" s="92">
        <v>0.21299999999999999</v>
      </c>
      <c r="M9" s="93">
        <v>0</v>
      </c>
      <c r="N9" s="93">
        <v>0</v>
      </c>
      <c r="O9" s="93">
        <v>3.298</v>
      </c>
      <c r="P9" s="93">
        <v>15.448</v>
      </c>
      <c r="Q9" s="93">
        <v>0</v>
      </c>
      <c r="R9" s="93">
        <v>3.298</v>
      </c>
    </row>
    <row r="10" spans="1:18">
      <c r="A10" s="87" t="str">
        <f t="shared" si="0"/>
        <v>M</v>
      </c>
      <c r="B10" s="90" t="s">
        <v>47</v>
      </c>
      <c r="C10" s="90" t="s">
        <v>37</v>
      </c>
      <c r="D10" s="91">
        <v>98.73</v>
      </c>
      <c r="E10" s="91">
        <v>98.08</v>
      </c>
      <c r="F10" s="91">
        <v>99.6</v>
      </c>
      <c r="G10" s="92">
        <v>6.4999999999999997E-4</v>
      </c>
      <c r="H10" s="92">
        <v>0</v>
      </c>
      <c r="I10" s="92">
        <v>0</v>
      </c>
      <c r="J10" s="92">
        <v>3.5999999999999997E-2</v>
      </c>
      <c r="K10" s="92">
        <v>0</v>
      </c>
      <c r="L10" s="92">
        <v>0.22</v>
      </c>
      <c r="M10" s="93">
        <v>0.253</v>
      </c>
      <c r="N10" s="93">
        <v>0</v>
      </c>
      <c r="O10" s="93">
        <v>0</v>
      </c>
      <c r="P10" s="93">
        <v>15.701000000000001</v>
      </c>
      <c r="Q10" s="93">
        <v>0</v>
      </c>
      <c r="R10" s="93">
        <v>3.298</v>
      </c>
    </row>
    <row r="11" spans="1:18">
      <c r="A11" s="87" t="str">
        <f t="shared" si="0"/>
        <v>J</v>
      </c>
      <c r="B11" s="90" t="s">
        <v>48</v>
      </c>
      <c r="C11" s="90" t="s">
        <v>37</v>
      </c>
      <c r="D11" s="91">
        <v>97.78</v>
      </c>
      <c r="E11" s="91">
        <v>98.06</v>
      </c>
      <c r="F11" s="91">
        <v>99.45</v>
      </c>
      <c r="G11" s="92">
        <v>6.9999999999999999E-4</v>
      </c>
      <c r="H11" s="92">
        <v>0</v>
      </c>
      <c r="I11" s="92">
        <v>4.181</v>
      </c>
      <c r="J11" s="92">
        <v>3.6999999999999998E-2</v>
      </c>
      <c r="K11" s="92">
        <v>0</v>
      </c>
      <c r="L11" s="92">
        <v>4.1660000000000004</v>
      </c>
      <c r="M11" s="93">
        <v>0.29899999999999999</v>
      </c>
      <c r="N11" s="93">
        <v>0</v>
      </c>
      <c r="O11" s="93">
        <v>58.33</v>
      </c>
      <c r="P11" s="93">
        <v>16</v>
      </c>
      <c r="Q11" s="93">
        <v>0</v>
      </c>
      <c r="R11" s="93">
        <v>61.628</v>
      </c>
    </row>
    <row r="12" spans="1:18">
      <c r="A12" s="87" t="str">
        <f t="shared" si="0"/>
        <v>J</v>
      </c>
      <c r="B12" s="90" t="s">
        <v>49</v>
      </c>
      <c r="C12" s="90" t="s">
        <v>37</v>
      </c>
      <c r="D12" s="91">
        <v>98.37</v>
      </c>
      <c r="E12" s="91">
        <v>99.34</v>
      </c>
      <c r="F12" s="91">
        <v>99.62</v>
      </c>
      <c r="G12" s="92">
        <v>0</v>
      </c>
      <c r="H12" s="92">
        <v>0</v>
      </c>
      <c r="I12" s="92">
        <v>0.19600000000000001</v>
      </c>
      <c r="J12" s="92">
        <v>3.5999999999999997E-2</v>
      </c>
      <c r="K12" s="92">
        <v>0</v>
      </c>
      <c r="L12" s="92">
        <v>4.3490000000000002</v>
      </c>
      <c r="M12" s="93">
        <v>0</v>
      </c>
      <c r="N12" s="93">
        <v>0</v>
      </c>
      <c r="O12" s="93">
        <v>2.98</v>
      </c>
      <c r="P12" s="93">
        <v>16</v>
      </c>
      <c r="Q12" s="93">
        <v>0</v>
      </c>
      <c r="R12" s="93">
        <v>64.608000000000004</v>
      </c>
    </row>
    <row r="13" spans="1:18">
      <c r="A13" s="87" t="str">
        <f t="shared" si="0"/>
        <v>A</v>
      </c>
      <c r="B13" s="90" t="s">
        <v>50</v>
      </c>
      <c r="C13" s="90" t="s">
        <v>37</v>
      </c>
      <c r="D13" s="91">
        <v>98.5</v>
      </c>
      <c r="E13" s="91">
        <v>99.73</v>
      </c>
      <c r="F13" s="91">
        <v>98.74</v>
      </c>
      <c r="G13" s="92">
        <v>2.5739999999999999E-2</v>
      </c>
      <c r="H13" s="92">
        <v>0.22</v>
      </c>
      <c r="I13" s="92">
        <v>0</v>
      </c>
      <c r="J13" s="92">
        <v>6.3E-2</v>
      </c>
      <c r="K13" s="92">
        <v>0.29199999999999998</v>
      </c>
      <c r="L13" s="92">
        <v>4.3090000000000002</v>
      </c>
      <c r="M13" s="93">
        <v>11.92</v>
      </c>
      <c r="N13" s="93">
        <v>2.7949999999999999</v>
      </c>
      <c r="O13" s="93">
        <v>0</v>
      </c>
      <c r="P13" s="93">
        <v>27.92</v>
      </c>
      <c r="Q13" s="93">
        <v>2.7949999999999999</v>
      </c>
      <c r="R13" s="93">
        <v>64.608000000000004</v>
      </c>
    </row>
    <row r="14" spans="1:18">
      <c r="A14" s="87" t="str">
        <f t="shared" si="0"/>
        <v>S</v>
      </c>
      <c r="B14" s="90" t="s">
        <v>51</v>
      </c>
      <c r="C14" s="90" t="s">
        <v>37</v>
      </c>
      <c r="D14" s="91">
        <v>97.23</v>
      </c>
      <c r="E14" s="91">
        <v>99.23</v>
      </c>
      <c r="F14" s="91">
        <v>99.37</v>
      </c>
      <c r="G14" s="92">
        <v>1.3999999999999999E-4</v>
      </c>
      <c r="H14" s="92">
        <v>0.21099999999999999</v>
      </c>
      <c r="I14" s="92">
        <v>0</v>
      </c>
      <c r="J14" s="92">
        <v>6.3E-2</v>
      </c>
      <c r="K14" s="92">
        <v>0.498</v>
      </c>
      <c r="L14" s="92">
        <v>4.282</v>
      </c>
      <c r="M14" s="93">
        <v>6.4000000000000001E-2</v>
      </c>
      <c r="N14" s="93">
        <v>1.9690000000000001</v>
      </c>
      <c r="O14" s="93">
        <v>0</v>
      </c>
      <c r="P14" s="93">
        <v>27.984000000000002</v>
      </c>
      <c r="Q14" s="93">
        <v>4.7640000000000002</v>
      </c>
      <c r="R14" s="93">
        <v>64.608000000000004</v>
      </c>
    </row>
    <row r="15" spans="1:18">
      <c r="A15" s="87" t="str">
        <f t="shared" si="0"/>
        <v>O</v>
      </c>
      <c r="B15" s="90" t="s">
        <v>52</v>
      </c>
      <c r="C15" s="90" t="s">
        <v>37</v>
      </c>
      <c r="D15" s="91">
        <v>97.61</v>
      </c>
      <c r="E15" s="91">
        <v>97.72</v>
      </c>
      <c r="F15" s="91">
        <v>99</v>
      </c>
      <c r="G15" s="92">
        <v>0.15301999999999999</v>
      </c>
      <c r="H15" s="92">
        <v>0</v>
      </c>
      <c r="I15" s="92">
        <v>0</v>
      </c>
      <c r="J15" s="92">
        <v>0.214</v>
      </c>
      <c r="K15" s="92">
        <v>0.505</v>
      </c>
      <c r="L15" s="92">
        <v>4.2809999999999997</v>
      </c>
      <c r="M15" s="93">
        <v>67.14</v>
      </c>
      <c r="N15" s="93">
        <v>0</v>
      </c>
      <c r="O15" s="93">
        <v>0</v>
      </c>
      <c r="P15" s="93">
        <v>95.123999999999995</v>
      </c>
      <c r="Q15" s="93">
        <v>4.7640000000000002</v>
      </c>
      <c r="R15" s="93">
        <v>64.608000000000004</v>
      </c>
    </row>
    <row r="16" spans="1:18">
      <c r="A16" s="87" t="str">
        <f t="shared" si="0"/>
        <v>N</v>
      </c>
      <c r="B16" s="90" t="s">
        <v>53</v>
      </c>
      <c r="C16" s="90" t="s">
        <v>37</v>
      </c>
      <c r="D16" s="91">
        <v>98.1</v>
      </c>
      <c r="E16" s="91">
        <v>98.44</v>
      </c>
      <c r="F16" s="91">
        <v>98.73</v>
      </c>
      <c r="G16" s="92">
        <v>0</v>
      </c>
      <c r="H16" s="92">
        <v>0</v>
      </c>
      <c r="I16" s="92">
        <v>0</v>
      </c>
      <c r="J16" s="92">
        <v>0.21299999999999999</v>
      </c>
      <c r="K16" s="92">
        <v>0.51</v>
      </c>
      <c r="L16" s="92">
        <v>4.2750000000000004</v>
      </c>
      <c r="M16" s="93">
        <v>0</v>
      </c>
      <c r="N16" s="93">
        <v>0</v>
      </c>
      <c r="O16" s="93">
        <v>0</v>
      </c>
      <c r="P16" s="93">
        <v>95.123999999999995</v>
      </c>
      <c r="Q16" s="93">
        <v>4.7640000000000002</v>
      </c>
      <c r="R16" s="93">
        <v>64.608000000000004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4" t="s">
        <v>56</v>
      </c>
    </row>
    <row r="2" spans="1:2">
      <c r="A2" t="s">
        <v>55</v>
      </c>
    </row>
    <row r="3" spans="1:2">
      <c r="A3" t="s">
        <v>54</v>
      </c>
    </row>
    <row r="4" spans="1:2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2020-12-10T10:00:54Z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