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NOV\INF_ELABORADA\"/>
    </mc:Choice>
  </mc:AlternateContent>
  <xr:revisionPtr revIDLastSave="0" documentId="13_ncr:1_{3C16DFC8-CC82-4148-ACE8-F2FC84D4CDB8}" xr6:coauthVersionLast="41" xr6:coauthVersionMax="41" xr10:uidLastSave="{00000000-0000-0000-0000-000000000000}"/>
  <bookViews>
    <workbookView xWindow="-120" yWindow="-120" windowWidth="29040" windowHeight="15840" tabRatio="991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<sst xmlns="http://schemas.openxmlformats.org/spreadsheetml/2006/main" count="102" uniqueCount="58">
  <si>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</si>
  <si>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</si>
  <si>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</si>
  <si>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</si>
  <si>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</si>
  <si>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</si>
  <si>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</si>
  <si>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</si>
  <si>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</si>
  <si>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</si>
  <si>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</si>
  <si>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</si>
  <si>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</si>
  <si>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</si>
  <si>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</si>
  <si>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</si>
  <si>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</si>
  <si>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</si>
  <si>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</si>
  <si>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</si>
  <si>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</si>
  <si>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</si>
  <si>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</si>
  <si>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</si>
  <si>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</si>
  <si>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</si>
  <si>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</si>
  <si>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</si>
  <si>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</si>
  <si>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</si>
  <si>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</si>
  <si>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</si>
  <si>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</si>
  <si>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</si>
  <si>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</si>
  <si>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</si>
  <si>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</si>
  <si>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</si>
  <si>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</si>
  <si>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</si>
  <si>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</si>
  <si>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</si>
  <si>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Noviembre 2018</t>
  </si>
  <si>
    <t>Diciembre 2018</t>
  </si>
  <si>
    <t>Enero 2019</t>
  </si>
  <si>
    <t>Febrero 2019</t>
  </si>
  <si>
    <t>Marzo 2019</t>
  </si>
  <si>
    <t>Abril 2019</t>
  </si>
  <si>
    <t>Junio 2019</t>
  </si>
  <si>
    <t>Julio 2019</t>
  </si>
  <si>
    <t>Agosto 2019</t>
  </si>
  <si>
    <t>Septiembre 2019</t>
  </si>
  <si>
    <t>Octubre 2019</t>
  </si>
  <si>
    <t>Noviembre 2019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</si>
  <si>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ut="12/02/2019 15:15:09" si="2.000000015788e00cada5199dd71a7471a6334718818b96a2627d61db4d81f79cd5bc061ce255f802b2a10b8b6966670ad5f03dccd3ec7aebe19063a8726c5db986a1ccbb19be5a60ffb50ebada563dc536e1b9334f70176506508544d51c185acd5af4386c6d04c5bcd2c203f8ef5f96562f737953b42d75115af2e3447eda4ad955.3082.0.1.Europe/Madrid.upriv*_1*_pidn2*_20*_session*-lat*_1.00000001a97f7b4f9314cb9c8cb2085bd920303db5ee3e72a4b6063a75e62531dd82b576db005ebec74dde96de61a66f30042e126c9470a0.0000000169085329c8a49843c153b09fb6d31905b5ee3e72061d5de54754c571937f05d24895111955f2058ce9d67859a1f87639e3dd8efc.0.1.1.BDEbi.D066E1C611E6257C10D00080EF253B44.0-3082.1.1_-0.1.0_-3082.1.1_5.5.0.*0.00000001b469cdd0fda0c7fa5ac524673bea5e63c911585a89d4155bfdfcaf0b752669270a1b630a.0.10*.25*.15*.214.23.10*.4*.0400*.0074J.e.00000001c663224e5376ab3ec06f3c0772f8c647c911585af0f49e1848ef649e487208d612a58660.0" msgID="7AD294CB11EA1516E0100080EF55C72B"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nrr="588" nrc="210"&gt;&lt;pg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</si>
  <si>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ut="12/02/2019 15:15:15" si="2.000000015788e00cada5199dd71a7471a6334718818b96a2627d61db4d81f79cd5bc061ce255f802b2a10b8b6966670ad5f03dccd3ec7aebe19063a8726c5db986a1ccbb19be5a60ffb50ebada563dc536e1b9334f70176506508544d51c185acd5af4386c6d04c5bcd2c203f8ef5f96562f737953b42d75115af2e3447eda4ad955.3082.0.1.Europe/Madrid.upriv*_1*_pidn2*_20*_session*-lat*_1.00000001a97f7b4f9314cb9c8cb2085bd920303db5ee3e72a4b6063a75e62531dd82b576db005ebec74dde96de61a66f30042e126c9470a0.0000000169085329c8a49843c153b09fb6d31905b5ee3e72061d5de54754c571937f05d24895111955f2058ce9d67859a1f87639e3dd8efc.0.1.1.BDEbi.D066E1C611E6257C10D00080EF253B44.0-3082.1.1_-0.1.0_-3082.1.1_5.5.0.*0.00000001b469cdd0fda0c7fa5ac524673bea5e63c911585a89d4155bfdfcaf0b752669270a1b630a.0.10*.25*.15*.214.23.10*.4*.0400*.0074J.e.00000001c663224e5376ab3ec06f3c0772f8c647c911585af0f49e1848ef649e487208d612a58660.0" msgID="7AD1E15711EA1516E0100080EF45A82D"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nrr="182" nrc="285"&gt;&lt;pg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</si>
  <si>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c878681fe1604cf49eecc3dfa6cff84f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</si>
  <si>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ut="12/02/2019 15:15:20" si="2.000000015788e00cada5199dd71a7471a6334718818b96a2627d61db4d81f79cd5bc061ce255f802b2a10b8b6966670ad5f03dccd3ec7aebe19063a8726c5db986a1ccbb19be5a60ffb50ebada563dc536e1b9334f70176506508544d51c185acd5af4386c6d04c5bcd2c203f8ef5f96562f737953b42d75115af2e3447eda4ad955.3082.0.1.Europe/Madrid.upriv*_1*_pidn2*_20*_session*-lat*_1.00000001a97f7b4f9314cb9c8cb2085bd920303db5ee3e72a4b6063a75e62531dd82b576db005ebec74dde96de61a66f30042e126c9470a0.0000000169085329c8a49843c153b09fb6d31905b5ee3e72061d5de54754c571937f05d24895111955f2058ce9d67859a1f87639e3dd8efc.0.1.1.BDEbi.D066E1C611E6257C10D00080EF253B44.0-3082.1.1_-0.1.0_-3082.1.1_5.5.0.*0.00000001b469cdd0fda0c7fa5ac524673bea5e63c911585a89d4155bfdfcaf0b752669270a1b630a.0.10*.25*.15*.214.23.10*.4*.0400*.0074J.e.00000001c663224e5376ab3ec06f3c0772f8c647c911585af0f49e1848ef649e487208d612a58660.0" msgID="7ADF7E8811EA1516E0100080EF85272B"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nrr="630" nrc="230"&gt;&lt;pg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</si>
</sst>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4" formatCode="#,##0;\(#,##0\)"/>
    <numFmt numFmtId="175" formatCode="#,##0.0;\(#,##0.0\)"/>
    <numFmt numFmtId="176" formatCode="#,##0.00;\(#,##0.00\)"/>
    <numFmt numFmtId="177" formatCode="#,##0.000;\(#,##0.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3" fontId="31" fillId="6" borderId="6">
      <alignment horizontal="right" vertical="center"/>
    </xf>
    <xf numFmtId="0" fontId="31" fillId="6" borderId="6">
      <alignment horizontal="right" vertical="center"/>
    </xf>
    <xf numFmtId="0" fontId="34" fillId="8" borderId="7"/>
    <xf numFmtId="174" fontId="31" fillId="6" borderId="6">
      <alignment horizontal="right" vertical="center"/>
    </xf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</cellStyleXfs>
  <cellXfs count="104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5" fontId="31" fillId="6" borderId="6" xfId="27" applyAlignment="1">
      <alignment horizontal="right" vertical="center"/>
    </xf>
    <xf numFmtId="177" fontId="31" fillId="6" borderId="6" xfId="29" applyAlignment="1">
      <alignment horizontal="right" vertical="center"/>
    </xf>
    <xf numFmtId="176" fontId="31" fillId="6" borderId="6" xfId="28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5" xr:uid="{00000000-0005-0000-0000-000004000000}"/>
    <cellStyle name="MSTRStyle.Todos.c12_a7c48337-dd23-4b07-b0bd-2d69d5300d05" xfId="23" xr:uid="{00000000-0005-0000-0000-000005000000}"/>
    <cellStyle name="MSTRStyle.Todos.c13_fdc36fa9-3a28-43b5-b5b1-115a919d4faa" xfId="27" xr:uid="{00000000-0005-0000-0000-000006000000}"/>
    <cellStyle name="MSTRStyle.Todos.c16_3c411ab4-3a78-419d-83e8-7dea65df9a3c" xfId="29" xr:uid="{00000000-0005-0000-0000-000007000000}"/>
    <cellStyle name="MSTRStyle.Todos.c20_1555ed4c-d499-418a-a6ce-042b900e7ca3" xfId="19" xr:uid="{00000000-0005-0000-0000-000009000000}"/>
    <cellStyle name="MSTRStyle.Todos.c21_504bee46-1120-4a6b-9272-b5b59ff7a069" xfId="26" xr:uid="{00000000-0005-0000-0000-00000A000000}"/>
    <cellStyle name="MSTRStyle.Todos.c22_f092183e-f859-44da-a7a0-bf9d70e121fe" xfId="28" xr:uid="{00000000-0005-0000-0000-00000B000000}"/>
    <cellStyle name="MSTRStyle.Todos.c3_6ea95127-e6bc-4344-8a77-f397e6c8d0fa" xfId="22" xr:uid="{00000000-0005-0000-0000-00000C000000}"/>
    <cellStyle name="MSTRStyle.Todos.c33_4e52c4ae-220a-45f5-a2a4-02ae2eb9026b" xfId="24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F7AAC6"/>
      <color rgb="FF800080"/>
      <color rgb="FF948A54"/>
      <color rgb="FFFF7C80"/>
      <color rgb="FFFF3F3F"/>
      <color rgb="FFC00000"/>
      <color rgb="FFFF33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tx>
                <c:strRef>
                  <c:f>'Data 1'!$D$16</c:f>
                  <c:strCache>
                    <c:ptCount val="1"/>
                    <c:pt idx="0">
                      <c:v>97,6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{4C9EA554-1819-4F54-A7AA-A8BB64D056EE}</c15:txfldGUID>
                      <c15:f>'Data 1'!$D$16</c15:f>
                      <c15:dlblFieldTableCache>
                        <c:ptCount val="1"/>
                        <c:pt idx="0">
                          <c:v>97,6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97.54</c:v>
                </c:pt>
                <c:pt idx="1">
                  <c:v>99.19</c:v>
                </c:pt>
                <c:pt idx="2">
                  <c:v>99.4</c:v>
                </c:pt>
                <c:pt idx="3">
                  <c:v>98.62</c:v>
                </c:pt>
                <c:pt idx="4">
                  <c:v>97.98</c:v>
                </c:pt>
                <c:pt idx="5">
                  <c:v>98.46</c:v>
                </c:pt>
                <c:pt idx="6">
                  <c:v>97.87</c:v>
                </c:pt>
                <c:pt idx="7">
                  <c:v>97.57</c:v>
                </c:pt>
                <c:pt idx="8">
                  <c:v>97.87</c:v>
                </c:pt>
                <c:pt idx="9">
                  <c:v>98.19</c:v>
                </c:pt>
                <c:pt idx="10">
                  <c:v>97.6</c:v>
                </c:pt>
                <c:pt idx="11">
                  <c:v>96.79</c:v>
                </c:pt>
                <c:pt idx="12">
                  <c:v>97.57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8.6918701242971654E-3"/>
                </c:manualLayout>
              </c:layout>
              <c:tx>
                <c:strRef>
                  <c:f>'Data 1'!$E$16</c:f>
                  <c:strCache>
                    <c:ptCount val="1"/>
                    <c:pt idx="0">
                      <c:v>92,7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{F04BDBFD-E1FD-4D57-967D-843EEEC3391B}</c15:txfldGUID>
                      <c15:f>'Data 1'!$E$16</c15:f>
                      <c15:dlblFieldTableCache>
                        <c:ptCount val="1"/>
                        <c:pt idx="0">
                          <c:v>92,7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90.16</c:v>
                </c:pt>
                <c:pt idx="1">
                  <c:v>96.44</c:v>
                </c:pt>
                <c:pt idx="2">
                  <c:v>98.89</c:v>
                </c:pt>
                <c:pt idx="3">
                  <c:v>98.65</c:v>
                </c:pt>
                <c:pt idx="4">
                  <c:v>98.67</c:v>
                </c:pt>
                <c:pt idx="5">
                  <c:v>95.77</c:v>
                </c:pt>
                <c:pt idx="6">
                  <c:v>94.73</c:v>
                </c:pt>
                <c:pt idx="7">
                  <c:v>97.7</c:v>
                </c:pt>
                <c:pt idx="8">
                  <c:v>98.08</c:v>
                </c:pt>
                <c:pt idx="9">
                  <c:v>98.09</c:v>
                </c:pt>
                <c:pt idx="10">
                  <c:v>97.59</c:v>
                </c:pt>
                <c:pt idx="11">
                  <c:v>94.32</c:v>
                </c:pt>
                <c:pt idx="12">
                  <c:v>92.67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4699E-3"/>
                  <c:y val="-4.3459350621485827E-3"/>
                </c:manualLayout>
              </c:layout>
              <c:tx>
                <c:strRef>
                  <c:f>'Data 1'!$F$16</c:f>
                  <c:strCache>
                    <c:ptCount val="1"/>
                    <c:pt idx="0">
                      <c:v>98,5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{8DA212AE-0DD1-4462-97D8-5172F787A441}</c15:txfldGUID>
                      <c15:f>'Data 1'!$F$16</c15:f>
                      <c15:dlblFieldTableCache>
                        <c:ptCount val="1"/>
                        <c:pt idx="0">
                          <c:v>98,5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98.26</c:v>
                </c:pt>
                <c:pt idx="1">
                  <c:v>99.36</c:v>
                </c:pt>
                <c:pt idx="2">
                  <c:v>97.56</c:v>
                </c:pt>
                <c:pt idx="3">
                  <c:v>98.83</c:v>
                </c:pt>
                <c:pt idx="4">
                  <c:v>98.22</c:v>
                </c:pt>
                <c:pt idx="5">
                  <c:v>98.83</c:v>
                </c:pt>
                <c:pt idx="6">
                  <c:v>98.7</c:v>
                </c:pt>
                <c:pt idx="7">
                  <c:v>98.78</c:v>
                </c:pt>
                <c:pt idx="8">
                  <c:v>98.88</c:v>
                </c:pt>
                <c:pt idx="9">
                  <c:v>99.33</c:v>
                </c:pt>
                <c:pt idx="10">
                  <c:v>98.97</c:v>
                </c:pt>
                <c:pt idx="11">
                  <c:v>99.39</c:v>
                </c:pt>
                <c:pt idx="12">
                  <c:v>98.47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9" sqref="E39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Noviembre 2019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J12" sqref="J12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Noviembre 2019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7" t="s">
        <v>12</v>
      </c>
      <c r="D7" s="16"/>
      <c r="E7" s="28"/>
      <c r="F7" s="29" t="s">
        <v>3</v>
      </c>
      <c r="G7" s="10"/>
      <c r="H7" s="95" t="s">
        <v>4</v>
      </c>
      <c r="I7" s="95"/>
      <c r="J7" s="95"/>
      <c r="K7" s="30"/>
    </row>
    <row r="8" spans="1:18" ht="12.75" customHeight="1">
      <c r="A8" s="4"/>
      <c r="B8" s="5"/>
      <c r="C8" s="97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21726.609999999997</v>
      </c>
      <c r="G9" s="40"/>
      <c r="H9" s="40">
        <f>SUM(H10:H12)</f>
        <v>19224.781710000007</v>
      </c>
      <c r="I9" s="40">
        <f>SUM(I10:I12)</f>
        <v>1872.5888</v>
      </c>
      <c r="J9" s="40">
        <f>SUM(J10:J12)</f>
        <v>1481.836</v>
      </c>
      <c r="K9" s="40">
        <f>SUM(F9,H9:J9)</f>
        <v>44305.816510000004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21609.62</v>
      </c>
      <c r="G10" s="42"/>
      <c r="H10" s="42">
        <v>18483.939210000008</v>
      </c>
      <c r="I10" s="42">
        <v>1141.0068000000001</v>
      </c>
      <c r="J10" s="42">
        <v>1178.393</v>
      </c>
      <c r="K10" s="42">
        <f>SUM(F10,H10:J10)</f>
        <v>42412.959010000006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539.995</v>
      </c>
      <c r="J11" s="42">
        <v>30</v>
      </c>
      <c r="K11" s="42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504.84250000000003</v>
      </c>
      <c r="I12" s="56">
        <v>191.58699999999999</v>
      </c>
      <c r="J12" s="56">
        <v>273.44299999999998</v>
      </c>
      <c r="K12" s="56">
        <f>SUM(F12,H12:J12)</f>
        <v>1058.0125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1516</v>
      </c>
      <c r="G13" s="44"/>
      <c r="H13" s="44">
        <v>3258</v>
      </c>
      <c r="I13" s="44">
        <v>677</v>
      </c>
      <c r="J13" s="44">
        <v>580</v>
      </c>
      <c r="K13" s="44">
        <f>SUM(F13:J13)</f>
        <v>6031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373</v>
      </c>
      <c r="J16" s="54">
        <v>18</v>
      </c>
      <c r="K16" s="54">
        <f>SUM(F16:J16)</f>
        <v>13905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17</v>
      </c>
      <c r="J17" s="56">
        <v>2</v>
      </c>
      <c r="K17" s="56">
        <f>SUM(F17:J17)</f>
        <v>143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6" t="s">
        <v>13</v>
      </c>
      <c r="F20" s="96"/>
      <c r="G20" s="96"/>
      <c r="H20" s="96"/>
      <c r="I20" s="96"/>
      <c r="J20" s="96"/>
      <c r="K20" s="96"/>
    </row>
    <row r="21" spans="1:14" ht="12" customHeight="1">
      <c r="C21" s="14"/>
      <c r="E21" s="98" t="s">
        <v>30</v>
      </c>
      <c r="F21" s="98"/>
      <c r="G21" s="98"/>
      <c r="H21" s="98"/>
      <c r="I21" s="98"/>
      <c r="J21" s="98"/>
      <c r="K21" s="98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topLeftCell="A7" zoomScaleNormal="100" workbookViewId="0"/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Noviembre 2019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99" t="s">
        <v>25</v>
      </c>
      <c r="D7" s="23"/>
      <c r="E7" s="67"/>
    </row>
    <row r="8" spans="2:11" s="20" customFormat="1" ht="12.75" customHeight="1">
      <c r="B8" s="19"/>
      <c r="C8" s="99"/>
      <c r="D8" s="23"/>
      <c r="E8" s="67"/>
    </row>
    <row r="9" spans="2:11" s="20" customFormat="1" ht="12.75" customHeight="1">
      <c r="B9" s="19"/>
      <c r="C9" s="99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E13" sqref="E13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Noviembre 2019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7" t="s">
        <v>27</v>
      </c>
      <c r="C7" s="70"/>
      <c r="D7" s="86" t="str">
        <f>'Data 1'!B16</f>
        <v>Noviembre 2019</v>
      </c>
      <c r="E7" s="71" t="s">
        <v>15</v>
      </c>
    </row>
    <row r="8" spans="2:6" ht="12.75" customHeight="1">
      <c r="B8" s="97"/>
      <c r="C8" s="65" t="s">
        <v>24</v>
      </c>
      <c r="D8" s="65"/>
      <c r="E8" s="65"/>
    </row>
    <row r="9" spans="2:6" ht="12.75" customHeight="1">
      <c r="B9" s="97"/>
      <c r="C9" s="57" t="s">
        <v>16</v>
      </c>
      <c r="D9" s="58">
        <f>'Data 1'!M16</f>
        <v>12.5</v>
      </c>
      <c r="E9" s="58">
        <f>'Data 1'!P16</f>
        <v>48.063000000000002</v>
      </c>
      <c r="F9" s="51"/>
    </row>
    <row r="10" spans="2:6" ht="12.75" customHeight="1">
      <c r="B10" s="69"/>
      <c r="C10" s="59" t="s">
        <v>17</v>
      </c>
      <c r="D10" s="60">
        <f>'Data 1'!G16</f>
        <v>2.5999999999999999E-2</v>
      </c>
      <c r="E10" s="60">
        <f>'Data 1'!J16</f>
        <v>0.10100000000000001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1.23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0.104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1.33</v>
      </c>
      <c r="E15" s="62">
        <f>'Data 1'!R16</f>
        <v>2625.848</v>
      </c>
    </row>
    <row r="16" spans="2:6" ht="12.75" customHeight="1">
      <c r="C16" s="63" t="s">
        <v>23</v>
      </c>
      <c r="D16" s="64">
        <f>'Data 1'!I16</f>
        <v>7.9000000000000001E-2</v>
      </c>
      <c r="E16" s="64">
        <f>'Data 1'!L16</f>
        <v>155.59899999999999</v>
      </c>
    </row>
    <row r="17" spans="3:5" ht="27.75" customHeight="1">
      <c r="C17" s="100" t="s">
        <v>18</v>
      </c>
      <c r="D17" s="100"/>
      <c r="E17" s="100"/>
    </row>
    <row r="18" spans="3:5" ht="12.75" customHeight="1">
      <c r="C18" s="100"/>
      <c r="D18" s="100"/>
      <c r="E18" s="100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/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34</v>
      </c>
      <c r="D1" s="101" t="s">
        <v>39</v>
      </c>
      <c r="E1" s="102"/>
      <c r="F1" s="103"/>
      <c r="G1" s="101" t="s">
        <v>40</v>
      </c>
      <c r="H1" s="102"/>
      <c r="I1" s="103"/>
      <c r="J1" s="101" t="s">
        <v>33</v>
      </c>
      <c r="K1" s="102"/>
      <c r="L1" s="103"/>
      <c r="M1" s="101" t="s">
        <v>41</v>
      </c>
      <c r="N1" s="102"/>
      <c r="O1" s="103"/>
      <c r="P1" s="101" t="s">
        <v>32</v>
      </c>
      <c r="Q1" s="102"/>
      <c r="R1" s="102"/>
    </row>
    <row r="2" spans="1:18">
      <c r="A2"/>
      <c r="B2" s="88"/>
      <c r="C2" s="88" t="s">
        <v>36</v>
      </c>
      <c r="D2" s="94" t="s">
        <v>5</v>
      </c>
      <c r="E2" s="94" t="s">
        <v>1</v>
      </c>
      <c r="F2" s="94" t="s">
        <v>2</v>
      </c>
      <c r="G2" s="94" t="s">
        <v>5</v>
      </c>
      <c r="H2" s="94" t="s">
        <v>1</v>
      </c>
      <c r="I2" s="94" t="s">
        <v>2</v>
      </c>
      <c r="J2" s="94" t="s">
        <v>5</v>
      </c>
      <c r="K2" s="94" t="s">
        <v>1</v>
      </c>
      <c r="L2" s="94" t="s">
        <v>2</v>
      </c>
      <c r="M2" s="94" t="s">
        <v>5</v>
      </c>
      <c r="N2" s="94" t="s">
        <v>1</v>
      </c>
      <c r="O2" s="94" t="s">
        <v>2</v>
      </c>
      <c r="P2" s="94" t="s">
        <v>5</v>
      </c>
      <c r="Q2" s="94" t="s">
        <v>1</v>
      </c>
      <c r="R2" s="94" t="s">
        <v>2</v>
      </c>
    </row>
    <row r="3" spans="1:18">
      <c r="A3"/>
      <c r="B3" s="88" t="s">
        <v>35</v>
      </c>
      <c r="C3" s="88" t="s">
        <v>37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N</v>
      </c>
      <c r="B4" s="90" t="s">
        <v>42</v>
      </c>
      <c r="C4" s="90" t="s">
        <v>38</v>
      </c>
      <c r="D4" s="91">
        <v>97.54</v>
      </c>
      <c r="E4" s="91">
        <v>90.16</v>
      </c>
      <c r="F4" s="91">
        <v>98.26</v>
      </c>
      <c r="G4" s="92">
        <v>2E-3</v>
      </c>
      <c r="H4" s="92">
        <v>0</v>
      </c>
      <c r="I4" s="92">
        <v>0</v>
      </c>
      <c r="J4" s="92">
        <v>0.44</v>
      </c>
      <c r="K4" s="92">
        <v>3.2160000000000002</v>
      </c>
      <c r="L4" s="92">
        <v>3.7639999999999998</v>
      </c>
      <c r="M4" s="93">
        <v>1.1080000000000001</v>
      </c>
      <c r="N4" s="93">
        <v>0</v>
      </c>
      <c r="O4" s="93">
        <v>0</v>
      </c>
      <c r="P4" s="93">
        <v>212.67699999999999</v>
      </c>
      <c r="Q4" s="93">
        <v>37.659999999999997</v>
      </c>
      <c r="R4" s="93">
        <v>63.4</v>
      </c>
    </row>
    <row r="5" spans="1:18">
      <c r="A5" s="87" t="str">
        <f t="shared" ref="A5:A16" si="0">MID(B5,1,1)</f>
        <v>D</v>
      </c>
      <c r="B5" s="90" t="s">
        <v>43</v>
      </c>
      <c r="C5" s="90" t="s">
        <v>38</v>
      </c>
      <c r="D5" s="91">
        <v>99.19</v>
      </c>
      <c r="E5" s="91">
        <v>96.44</v>
      </c>
      <c r="F5" s="91">
        <v>99.36</v>
      </c>
      <c r="G5" s="92">
        <v>7.9000000000000001E-2</v>
      </c>
      <c r="H5" s="92">
        <v>0</v>
      </c>
      <c r="I5" s="92">
        <v>0</v>
      </c>
      <c r="J5" s="92">
        <v>0.51800000000000002</v>
      </c>
      <c r="K5" s="92">
        <v>3.27</v>
      </c>
      <c r="L5" s="92">
        <v>3.7690000000000001</v>
      </c>
      <c r="M5" s="93">
        <v>37.450000000000003</v>
      </c>
      <c r="N5" s="93">
        <v>0</v>
      </c>
      <c r="O5" s="93">
        <v>0</v>
      </c>
      <c r="P5" s="93">
        <v>250.12700000000001</v>
      </c>
      <c r="Q5" s="93">
        <v>37.659999999999997</v>
      </c>
      <c r="R5" s="93">
        <v>63.4</v>
      </c>
    </row>
    <row r="6" spans="1:18">
      <c r="A6" s="87" t="str">
        <f t="shared" si="0"/>
        <v>E</v>
      </c>
      <c r="B6" s="90" t="s">
        <v>44</v>
      </c>
      <c r="C6" s="90" t="s">
        <v>38</v>
      </c>
      <c r="D6" s="91">
        <v>99.4</v>
      </c>
      <c r="E6" s="91">
        <v>98.89</v>
      </c>
      <c r="F6" s="91">
        <v>97.56</v>
      </c>
      <c r="G6" s="92">
        <v>0</v>
      </c>
      <c r="H6" s="92">
        <v>0</v>
      </c>
      <c r="I6" s="92">
        <v>3.6999999999999998E-2</v>
      </c>
      <c r="J6" s="92">
        <v>0</v>
      </c>
      <c r="K6" s="92">
        <v>0</v>
      </c>
      <c r="L6" s="92">
        <v>3.6999999999999998E-2</v>
      </c>
      <c r="M6" s="93">
        <v>0</v>
      </c>
      <c r="N6" s="93">
        <v>0</v>
      </c>
      <c r="O6" s="93">
        <v>0.62</v>
      </c>
      <c r="P6" s="93">
        <v>0</v>
      </c>
      <c r="Q6" s="93">
        <v>0</v>
      </c>
      <c r="R6" s="93">
        <v>0.62</v>
      </c>
    </row>
    <row r="7" spans="1:18">
      <c r="A7" s="87" t="str">
        <f t="shared" si="0"/>
        <v>F</v>
      </c>
      <c r="B7" s="90" t="s">
        <v>45</v>
      </c>
      <c r="C7" s="90" t="s">
        <v>38</v>
      </c>
      <c r="D7" s="91">
        <v>98.62</v>
      </c>
      <c r="E7" s="91">
        <v>98.65</v>
      </c>
      <c r="F7" s="91">
        <v>98.83</v>
      </c>
      <c r="G7" s="92">
        <v>5.0000000000000001E-3</v>
      </c>
      <c r="H7" s="92">
        <v>0</v>
      </c>
      <c r="I7" s="92">
        <v>0</v>
      </c>
      <c r="J7" s="92">
        <v>5.0000000000000001E-3</v>
      </c>
      <c r="K7" s="92">
        <v>0</v>
      </c>
      <c r="L7" s="92">
        <v>3.6999999999999998E-2</v>
      </c>
      <c r="M7" s="93">
        <v>2.36</v>
      </c>
      <c r="N7" s="93">
        <v>0</v>
      </c>
      <c r="O7" s="93">
        <v>0</v>
      </c>
      <c r="P7" s="93">
        <v>2.36</v>
      </c>
      <c r="Q7" s="93">
        <v>0</v>
      </c>
      <c r="R7" s="93">
        <v>0.62</v>
      </c>
    </row>
    <row r="8" spans="1:18">
      <c r="A8" s="87" t="str">
        <f t="shared" si="0"/>
        <v>M</v>
      </c>
      <c r="B8" s="90" t="s">
        <v>46</v>
      </c>
      <c r="C8" s="90" t="s">
        <v>38</v>
      </c>
      <c r="D8" s="91">
        <v>97.98</v>
      </c>
      <c r="E8" s="91">
        <v>98.67</v>
      </c>
      <c r="F8" s="91">
        <v>98.22</v>
      </c>
      <c r="G8" s="92">
        <v>0</v>
      </c>
      <c r="H8" s="92">
        <v>0.126</v>
      </c>
      <c r="I8" s="92">
        <v>0</v>
      </c>
      <c r="J8" s="92">
        <v>5.0000000000000001E-3</v>
      </c>
      <c r="K8" s="92">
        <v>0.12</v>
      </c>
      <c r="L8" s="92">
        <v>3.6999999999999998E-2</v>
      </c>
      <c r="M8" s="93">
        <v>8.5000000000000006E-2</v>
      </c>
      <c r="N8" s="93">
        <v>1.23</v>
      </c>
      <c r="O8" s="93">
        <v>0</v>
      </c>
      <c r="P8" s="93">
        <v>2.4449999999999998</v>
      </c>
      <c r="Q8" s="93">
        <v>1.23</v>
      </c>
      <c r="R8" s="93">
        <v>0.62</v>
      </c>
    </row>
    <row r="9" spans="1:18">
      <c r="A9" s="87" t="str">
        <f t="shared" si="0"/>
        <v>A</v>
      </c>
      <c r="B9" s="90" t="s">
        <v>47</v>
      </c>
      <c r="C9" s="90" t="s">
        <v>38</v>
      </c>
      <c r="D9" s="91">
        <v>98.46</v>
      </c>
      <c r="E9" s="91">
        <v>95.77</v>
      </c>
      <c r="F9" s="91">
        <v>98.83</v>
      </c>
      <c r="G9" s="92">
        <v>4.2000000000000003E-2</v>
      </c>
      <c r="H9" s="92">
        <v>0</v>
      </c>
      <c r="I9" s="92">
        <v>0</v>
      </c>
      <c r="J9" s="92">
        <v>4.3999999999999997E-2</v>
      </c>
      <c r="K9" s="92">
        <v>0.12</v>
      </c>
      <c r="L9" s="92">
        <v>3.6999999999999998E-2</v>
      </c>
      <c r="M9" s="93">
        <v>18.96</v>
      </c>
      <c r="N9" s="93">
        <v>0</v>
      </c>
      <c r="O9" s="93">
        <v>0</v>
      </c>
      <c r="P9" s="93">
        <v>21.405000000000001</v>
      </c>
      <c r="Q9" s="93">
        <v>1.23</v>
      </c>
      <c r="R9" s="93">
        <v>0.62</v>
      </c>
    </row>
    <row r="10" spans="1:18">
      <c r="A10" s="87" t="str">
        <f t="shared" si="0"/>
        <v>M</v>
      </c>
      <c r="B10" s="90" t="s">
        <v>31</v>
      </c>
      <c r="C10" s="90" t="s">
        <v>38</v>
      </c>
      <c r="D10" s="91">
        <v>97.87</v>
      </c>
      <c r="E10" s="91">
        <v>94.73</v>
      </c>
      <c r="F10" s="91">
        <v>98.7</v>
      </c>
      <c r="G10" s="92">
        <v>0</v>
      </c>
      <c r="H10" s="92">
        <v>0</v>
      </c>
      <c r="I10" s="92">
        <v>0</v>
      </c>
      <c r="J10" s="92">
        <v>4.4999999999999998E-2</v>
      </c>
      <c r="K10" s="92">
        <v>0.11899999999999999</v>
      </c>
      <c r="L10" s="92">
        <v>3.7999999999999999E-2</v>
      </c>
      <c r="M10" s="93">
        <v>0</v>
      </c>
      <c r="N10" s="93">
        <v>0</v>
      </c>
      <c r="O10" s="93">
        <v>0</v>
      </c>
      <c r="P10" s="93">
        <v>21.405000000000001</v>
      </c>
      <c r="Q10" s="93">
        <v>1.23</v>
      </c>
      <c r="R10" s="93">
        <v>0.62</v>
      </c>
    </row>
    <row r="11" spans="1:18">
      <c r="A11" s="87" t="str">
        <f t="shared" si="0"/>
        <v>J</v>
      </c>
      <c r="B11" s="90" t="s">
        <v>48</v>
      </c>
      <c r="C11" s="90" t="s">
        <v>38</v>
      </c>
      <c r="D11" s="91">
        <v>97.57</v>
      </c>
      <c r="E11" s="91">
        <v>97.7</v>
      </c>
      <c r="F11" s="91">
        <v>98.78</v>
      </c>
      <c r="G11" s="92">
        <v>0</v>
      </c>
      <c r="H11" s="92">
        <v>0</v>
      </c>
      <c r="I11" s="92">
        <v>0</v>
      </c>
      <c r="J11" s="92">
        <v>4.4999999999999998E-2</v>
      </c>
      <c r="K11" s="92">
        <v>0.115</v>
      </c>
      <c r="L11" s="92">
        <v>3.7999999999999999E-2</v>
      </c>
      <c r="M11" s="93">
        <v>0</v>
      </c>
      <c r="N11" s="93">
        <v>0</v>
      </c>
      <c r="O11" s="93">
        <v>0</v>
      </c>
      <c r="P11" s="93">
        <v>21.405000000000001</v>
      </c>
      <c r="Q11" s="93">
        <v>1.23</v>
      </c>
      <c r="R11" s="93">
        <v>0.62</v>
      </c>
    </row>
    <row r="12" spans="1:18">
      <c r="A12" s="87" t="str">
        <f t="shared" si="0"/>
        <v>J</v>
      </c>
      <c r="B12" s="90" t="s">
        <v>49</v>
      </c>
      <c r="C12" s="90" t="s">
        <v>38</v>
      </c>
      <c r="D12" s="91">
        <v>97.87</v>
      </c>
      <c r="E12" s="91">
        <v>98.08</v>
      </c>
      <c r="F12" s="91">
        <v>98.88</v>
      </c>
      <c r="G12" s="92">
        <v>1E-3</v>
      </c>
      <c r="H12" s="92">
        <v>0</v>
      </c>
      <c r="I12" s="92">
        <v>0</v>
      </c>
      <c r="J12" s="92">
        <v>4.4999999999999998E-2</v>
      </c>
      <c r="K12" s="92">
        <v>0.107</v>
      </c>
      <c r="L12" s="92">
        <v>3.6999999999999998E-2</v>
      </c>
      <c r="M12" s="93">
        <v>0.34</v>
      </c>
      <c r="N12" s="93">
        <v>0</v>
      </c>
      <c r="O12" s="93">
        <v>0</v>
      </c>
      <c r="P12" s="93">
        <v>21.745000000000001</v>
      </c>
      <c r="Q12" s="93">
        <v>1.23</v>
      </c>
      <c r="R12" s="93">
        <v>0.62</v>
      </c>
    </row>
    <row r="13" spans="1:18">
      <c r="A13" s="87" t="str">
        <f t="shared" si="0"/>
        <v>A</v>
      </c>
      <c r="B13" s="90" t="s">
        <v>50</v>
      </c>
      <c r="C13" s="90" t="s">
        <v>38</v>
      </c>
      <c r="D13" s="91">
        <v>98.19</v>
      </c>
      <c r="E13" s="91">
        <v>98.09</v>
      </c>
      <c r="F13" s="91">
        <v>99.33</v>
      </c>
      <c r="G13" s="92">
        <v>5.0000000000000001E-3</v>
      </c>
      <c r="H13" s="92">
        <v>0</v>
      </c>
      <c r="I13" s="92">
        <v>0</v>
      </c>
      <c r="J13" s="92">
        <v>0.05</v>
      </c>
      <c r="K13" s="92">
        <v>0.10199999999999999</v>
      </c>
      <c r="L13" s="92">
        <v>3.6999999999999998E-2</v>
      </c>
      <c r="M13" s="93">
        <v>2.3180000000000001</v>
      </c>
      <c r="N13" s="93">
        <v>0</v>
      </c>
      <c r="O13" s="93">
        <v>0</v>
      </c>
      <c r="P13" s="93">
        <v>24.062999999999999</v>
      </c>
      <c r="Q13" s="93">
        <v>1.23</v>
      </c>
      <c r="R13" s="93">
        <v>0.62</v>
      </c>
    </row>
    <row r="14" spans="1:18">
      <c r="A14" s="87" t="str">
        <f t="shared" si="0"/>
        <v>S</v>
      </c>
      <c r="B14" s="90" t="s">
        <v>51</v>
      </c>
      <c r="C14" s="90" t="s">
        <v>38</v>
      </c>
      <c r="D14" s="91">
        <v>97.6</v>
      </c>
      <c r="E14" s="91">
        <v>97.59</v>
      </c>
      <c r="F14" s="91">
        <v>98.97</v>
      </c>
      <c r="G14" s="92">
        <v>0</v>
      </c>
      <c r="H14" s="92">
        <v>0</v>
      </c>
      <c r="I14" s="92">
        <v>150.69300000000001</v>
      </c>
      <c r="J14" s="92">
        <v>5.0999999999999997E-2</v>
      </c>
      <c r="K14" s="92">
        <v>0.10100000000000001</v>
      </c>
      <c r="L14" s="92">
        <v>155.98400000000001</v>
      </c>
      <c r="M14" s="93">
        <v>0</v>
      </c>
      <c r="N14" s="93">
        <v>0</v>
      </c>
      <c r="O14" s="93">
        <v>2623.8980000000001</v>
      </c>
      <c r="P14" s="93">
        <v>24.062999999999999</v>
      </c>
      <c r="Q14" s="93">
        <v>1.23</v>
      </c>
      <c r="R14" s="93">
        <v>2624.518</v>
      </c>
    </row>
    <row r="15" spans="1:18">
      <c r="A15" s="87" t="str">
        <f t="shared" si="0"/>
        <v>O</v>
      </c>
      <c r="B15" s="90" t="s">
        <v>52</v>
      </c>
      <c r="C15" s="90" t="s">
        <v>38</v>
      </c>
      <c r="D15" s="91">
        <v>96.79</v>
      </c>
      <c r="E15" s="91">
        <v>94.32</v>
      </c>
      <c r="F15" s="91">
        <v>99.39</v>
      </c>
      <c r="G15" s="92">
        <v>2.5000000000000001E-2</v>
      </c>
      <c r="H15" s="92">
        <v>0</v>
      </c>
      <c r="I15" s="92">
        <v>0</v>
      </c>
      <c r="J15" s="92">
        <v>7.4999999999999997E-2</v>
      </c>
      <c r="K15" s="92">
        <v>0.10199999999999999</v>
      </c>
      <c r="L15" s="92">
        <v>155.512</v>
      </c>
      <c r="M15" s="93">
        <v>11.5</v>
      </c>
      <c r="N15" s="93">
        <v>0</v>
      </c>
      <c r="O15" s="93">
        <v>0</v>
      </c>
      <c r="P15" s="93">
        <v>35.563000000000002</v>
      </c>
      <c r="Q15" s="93">
        <v>1.23</v>
      </c>
      <c r="R15" s="93">
        <v>2624.518</v>
      </c>
    </row>
    <row r="16" spans="1:18">
      <c r="A16" s="87" t="str">
        <f t="shared" si="0"/>
        <v>N</v>
      </c>
      <c r="B16" s="90" t="s">
        <v>53</v>
      </c>
      <c r="C16" s="90" t="s">
        <v>38</v>
      </c>
      <c r="D16" s="91">
        <v>97.57</v>
      </c>
      <c r="E16" s="91">
        <v>92.67</v>
      </c>
      <c r="F16" s="91">
        <v>98.47</v>
      </c>
      <c r="G16" s="92">
        <v>2.5999999999999999E-2</v>
      </c>
      <c r="H16" s="92">
        <v>0</v>
      </c>
      <c r="I16" s="92">
        <v>7.9000000000000001E-2</v>
      </c>
      <c r="J16" s="92">
        <v>0.10100000000000001</v>
      </c>
      <c r="K16" s="92">
        <v>0.104</v>
      </c>
      <c r="L16" s="92">
        <v>155.59899999999999</v>
      </c>
      <c r="M16" s="93">
        <v>12.5</v>
      </c>
      <c r="N16" s="93">
        <v>0</v>
      </c>
      <c r="O16" s="93">
        <v>1.33</v>
      </c>
      <c r="P16" s="93">
        <v>48.063000000000002</v>
      </c>
      <c r="Q16" s="93">
        <v>1.23</v>
      </c>
      <c r="R16" s="93">
        <v>2625.848</v>
      </c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t="s">
        <v>56</v>
      </c>
    </row>
    <row r="2" spans="1:2">
      <c r="A2" t="s">
        <v>55</v>
      </c>
    </row>
    <row r="3" spans="1:2">
      <c r="A3" t="s">
        <v>54</v>
      </c>
    </row>
    <row r="4" spans="1:2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2019-12-12T14:03:50Z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