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Y\INF_ELABORADA\"/>
    </mc:Choice>
  </mc:AlternateContent>
  <xr:revisionPtr revIDLastSave="0" documentId="13_ncr:1_{399BEF22-8961-4DFA-821C-7BBBB30D6F60}" xr6:coauthVersionLast="41" xr6:coauthVersionMax="41" xr10:uidLastSave="{00000000-0000-0000-0000-000000000000}"/>
  <bookViews>
    <workbookView xWindow="-120" yWindow="-120" windowWidth="24240" windowHeight="13140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'Data 1'!$B$1:$R$16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<sst xmlns="http://schemas.openxmlformats.org/spreadsheetml/2006/main" count="102" uniqueCount="58">
  <si>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</si>
  <si>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</si>
  <si>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</si>
  <si>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</si>
  <si>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</si>
  <si>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</si>
  <si>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</si>
  <si>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</si>
  <si>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</si>
  <si>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</si>
  <si>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</si>
  <si>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</si>
  <si>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</si>
  <si>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</si>
  <si>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</si>
  <si>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</si>
  <si>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</si>
  <si>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</si>
  <si>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</si>
  <si>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</si>
  <si>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</si>
  <si>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</si>
  <si>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</si>
  <si>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</si>
  <si>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</si>
  <si>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</si>
  <si>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</si>
  <si>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</si>
  <si>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</si>
  <si>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</si>
  <si>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</si>
  <si>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</si>
  <si>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</si>
  <si>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</si>
  <si>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</si>
  <si>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</si>
  <si>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</si>
  <si>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</si>
  <si>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</si>
  <si>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</si>
  <si>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</si>
  <si>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</si>
  <si>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</si>
  <si>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</si>
  <si>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</si>
  <si>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</si>
  <si>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</si>
  <si>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</si>
  <si>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</si>
  <si>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</si>
  <si>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</si>
  <si>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</si>
  <si>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</si>
  <si>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</si>
  <si>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ut="06/08/2020 06:47:22" si="2.000000010210c03beaa29b60b3e4a1aee567ee1e820e4e7bf7e8ed7ddf4848e073a9ecd839a21ac460a73b24a8d19a50d7ada5a2f0c16717ae4f4a5235c9c76d4ea5660e5086f92ea0660b416c7003d1b16214484774493cc75a418b787c81f6fd26fc85bc69ba6080405e44a77d4f5ee9d074106e9e6fe52e963cd775aa76a19e1d.3082.0.1.Europe/Madrid.upriv*_1*_pidn2*_1*_session*-lat*_1.000000010b6c77170d7122113ed6103a07f38d01b5ee3e72b6716db25eadf7ddafd515b6603c8d5cd04e650fb3ee8a9802aef5e4e3452200.00000001e07e288e78eb40793e0de6018297babfb5ee3e721d5c88654c2281728d383a076fe2528b30b979b8e1f4deddf4be6f8fda14873e.0.1.1.BDEbi.D066E1C611E6257C10D00080EF253B44.0-3082.1.1_-0.1.0_-3082.1.1_5.5.0.*0.000000014182323a9e0dbfe4fafa8b8231bcdbb7c911585ac279bca148d34ac6d0acb2b84a4aa0eb.0.10*.25*.15*.214.23.10*.4*.0400*.0074J.e.00000001234c36eb0ec71b0e5ce4933be51f469bc911585ad3e60113fd2074bb7b50a1e5824e52df.0" msgID="C7E0AC1211EAA953256C0080EFA5AFF0"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nrr="900" nrc="290"&gt;&lt;pg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</si>
  <si>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ut="06/08/2020 06:47:28" si="2.000000010210c03beaa29b60b3e4a1aee567ee1e820e4e7bf7e8ed7ddf4848e073a9ecd839a21ac460a73b24a8d19a50d7ada5a2f0c16717ae4f4a5235c9c76d4ea5660e5086f92ea0660b416c7003d1b16214484774493cc75a418b787c81f6fd26fc85bc69ba6080405e44a77d4f5ee9d074106e9e6fe52e963cd775aa76a19e1d.3082.0.1.Europe/Madrid.upriv*_1*_pidn2*_1*_session*-lat*_1.000000010b6c77170d7122113ed6103a07f38d01b5ee3e72b6716db25eadf7ddafd515b6603c8d5cd04e650fb3ee8a9802aef5e4e3452200.00000001e07e288e78eb40793e0de6018297babfb5ee3e721d5c88654c2281728d383a076fe2528b30b979b8e1f4deddf4be6f8fda14873e.0.1.1.BDEbi.D066E1C611E6257C10D00080EF253B44.0-3082.1.1_-0.1.0_-3082.1.1_5.5.0.*0.000000014182323a9e0dbfe4fafa8b8231bcdbb7c911585ac279bca148d34ac6d0acb2b84a4aa0eb.0.10*.25*.15*.214.23.10*.4*.0400*.0074J.e.00000001234c36eb0ec71b0e5ce4933be51f469bc911585ad3e60113fd2074bb7b50a1e5824e52df.0" msgID="C813602711EAA953256C0080EFE530F0"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nrr="942" nrc="310"&gt;&lt;pg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</si>
  <si>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3a3e01f0b6f34309b237a49831e32c14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</si>
  <si>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ut="06/08/2020 06:47:33" si="2.000000010210c03beaa29b60b3e4a1aee567ee1e820e4e7bf7e8ed7ddf4848e073a9ecd839a21ac460a73b24a8d19a50d7ada5a2f0c16717ae4f4a5235c9c76d4ea5660e5086f92ea0660b416c7003d1b16214484774493cc75a418b787c81f6fd26fc85bc69ba6080405e44a77d4f5ee9d074106e9e6fe52e963cd775aa76a19e1d.3082.0.1.Europe/Madrid.upriv*_1*_pidn2*_1*_session*-lat*_1.000000010b6c77170d7122113ed6103a07f38d01b5ee3e72b6716db25eadf7ddafd515b6603c8d5cd04e650fb3ee8a9802aef5e4e3452200.00000001e07e288e78eb40793e0de6018297babfb5ee3e721d5c88654c2281728d383a076fe2528b30b979b8e1f4deddf4be6f8fda14873e.0.1.1.BDEbi.D066E1C611E6257C10D00080EF253B44.0-3082.1.1_-0.1.0_-3082.1.1_5.5.0.*0.000000014182323a9e0dbfe4fafa8b8231bcdbb7c911585ac279bca148d34ac6d0acb2b84a4aa0eb.0.10*.25*.15*.214.23.10*.4*.0400*.0074J.e.00000001234c36eb0ec71b0e5ce4933be51f469bc911585ad3e60113fd2074bb7b50a1e5824e52df.0" msgID="C7E0ACBD11EAA953256C0080EF8570F1"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nrr="299" nrc="420"&gt;&lt;pg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</si>
</sst>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7" applyAlignment="1">
      <alignment horizontal="right" vertical="center"/>
    </xf>
    <xf numFmtId="177" fontId="31" fillId="6" borderId="6" xfId="29" applyAlignment="1">
      <alignment horizontal="right" vertical="center"/>
    </xf>
    <xf numFmtId="176" fontId="31" fillId="6" borderId="6" xfId="28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5F5F5"/>
      <color rgb="FF004563"/>
      <color rgb="FFF7AAC6"/>
      <color rgb="FF800080"/>
      <color rgb="FF948A54"/>
      <color rgb="FFFF7C80"/>
      <color rgb="FFFF3F3F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983727786606198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97.87</c:v>
                </c:pt>
                <c:pt idx="1">
                  <c:v>97.57</c:v>
                </c:pt>
                <c:pt idx="2">
                  <c:v>97.87</c:v>
                </c:pt>
                <c:pt idx="3">
                  <c:v>98.19</c:v>
                </c:pt>
                <c:pt idx="4">
                  <c:v>97.6</c:v>
                </c:pt>
                <c:pt idx="5">
                  <c:v>96.79</c:v>
                </c:pt>
                <c:pt idx="6">
                  <c:v>97.57</c:v>
                </c:pt>
                <c:pt idx="7">
                  <c:v>98.55</c:v>
                </c:pt>
                <c:pt idx="8">
                  <c:v>99.34</c:v>
                </c:pt>
                <c:pt idx="9">
                  <c:v>98.87</c:v>
                </c:pt>
                <c:pt idx="10">
                  <c:v>98.82</c:v>
                </c:pt>
                <c:pt idx="11">
                  <c:v>99.48</c:v>
                </c:pt>
                <c:pt idx="12">
                  <c:v>98.73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94.73</c:v>
                </c:pt>
                <c:pt idx="1">
                  <c:v>97.7</c:v>
                </c:pt>
                <c:pt idx="2">
                  <c:v>98.08</c:v>
                </c:pt>
                <c:pt idx="3">
                  <c:v>98.09</c:v>
                </c:pt>
                <c:pt idx="4">
                  <c:v>97.59</c:v>
                </c:pt>
                <c:pt idx="5">
                  <c:v>94.32</c:v>
                </c:pt>
                <c:pt idx="6">
                  <c:v>92.67</c:v>
                </c:pt>
                <c:pt idx="7">
                  <c:v>97.5</c:v>
                </c:pt>
                <c:pt idx="8">
                  <c:v>98.03</c:v>
                </c:pt>
                <c:pt idx="9">
                  <c:v>95.98</c:v>
                </c:pt>
                <c:pt idx="10">
                  <c:v>98.09</c:v>
                </c:pt>
                <c:pt idx="11">
                  <c:v>99.13</c:v>
                </c:pt>
                <c:pt idx="12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0"/>
                  <c:y val="-4.345935062148583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98.7</c:v>
                </c:pt>
                <c:pt idx="1">
                  <c:v>98.78</c:v>
                </c:pt>
                <c:pt idx="2">
                  <c:v>98.88</c:v>
                </c:pt>
                <c:pt idx="3">
                  <c:v>99.33</c:v>
                </c:pt>
                <c:pt idx="4">
                  <c:v>98.97</c:v>
                </c:pt>
                <c:pt idx="5">
                  <c:v>99.39</c:v>
                </c:pt>
                <c:pt idx="6">
                  <c:v>98.47</c:v>
                </c:pt>
                <c:pt idx="7">
                  <c:v>99.26</c:v>
                </c:pt>
                <c:pt idx="8">
                  <c:v>98.97</c:v>
                </c:pt>
                <c:pt idx="9">
                  <c:v>98.16</c:v>
                </c:pt>
                <c:pt idx="10">
                  <c:v>99.13</c:v>
                </c:pt>
                <c:pt idx="11">
                  <c:v>99.85</c:v>
                </c:pt>
                <c:pt idx="12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24" sqref="E24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Mayo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26" sqref="L26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Mayo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21736.421999999999</v>
      </c>
      <c r="G9" s="40"/>
      <c r="H9" s="40">
        <f>SUM(H10:H12)</f>
        <v>19299.250710000008</v>
      </c>
      <c r="I9" s="40">
        <f>SUM(I10:I12)</f>
        <v>1873.5487000000001</v>
      </c>
      <c r="J9" s="40">
        <f>SUM(J10:J12)</f>
        <v>1548.768</v>
      </c>
      <c r="K9" s="40">
        <f>SUM(F9,H9:J9)</f>
        <v>44457.989410000009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21619.432000000001</v>
      </c>
      <c r="G10" s="42"/>
      <c r="H10" s="42">
        <v>18549.610210000006</v>
      </c>
      <c r="I10" s="42">
        <v>1141.0068000000001</v>
      </c>
      <c r="J10" s="42">
        <v>1235.335</v>
      </c>
      <c r="K10" s="42">
        <f>SUM(F10,H10:J10)</f>
        <v>42545.384010000009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513.64049999999997</v>
      </c>
      <c r="I12" s="56">
        <v>192.54689999999999</v>
      </c>
      <c r="J12" s="56">
        <v>283.43299999999999</v>
      </c>
      <c r="K12" s="56">
        <f>SUM(F12,H12:J12)</f>
        <v>1077.7603999999999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1535</v>
      </c>
      <c r="G13" s="44"/>
      <c r="H13" s="44">
        <v>3280</v>
      </c>
      <c r="I13" s="44">
        <v>692</v>
      </c>
      <c r="J13" s="44">
        <v>586</v>
      </c>
      <c r="K13" s="44">
        <f>SUM(F13:J13)</f>
        <v>6093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18</v>
      </c>
      <c r="K16" s="54">
        <f>SUM(F16:J16)</f>
        <v>13956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2</v>
      </c>
      <c r="K17" s="56">
        <f>SUM(F17:J17)</f>
        <v>146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topLeftCell="A5" zoomScaleNormal="100" workbookViewId="0">
      <selection activeCell="L26" sqref="L2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Mayo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9" sqref="D9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Mayo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Mayo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0.253</v>
      </c>
      <c r="E9" s="58">
        <f>'Data 1'!P16</f>
        <v>15.701000000000001</v>
      </c>
      <c r="F9" s="51"/>
    </row>
    <row r="10" spans="2:6" ht="12.75" customHeight="1">
      <c r="B10" s="69"/>
      <c r="C10" s="59" t="s">
        <v>17</v>
      </c>
      <c r="D10" s="60">
        <f>'Data 1'!G16</f>
        <v>1E-3</v>
      </c>
      <c r="E10" s="60">
        <f>'Data 1'!J16</f>
        <v>3.5999999999999997E-2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3.298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0.22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S1" sqref="S1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2" t="s">
        <v>39</v>
      </c>
      <c r="E1" s="103"/>
      <c r="F1" s="104"/>
      <c r="G1" s="102" t="s">
        <v>40</v>
      </c>
      <c r="H1" s="103"/>
      <c r="I1" s="104"/>
      <c r="J1" s="102" t="s">
        <v>33</v>
      </c>
      <c r="K1" s="103"/>
      <c r="L1" s="104"/>
      <c r="M1" s="102" t="s">
        <v>41</v>
      </c>
      <c r="N1" s="103"/>
      <c r="O1" s="104"/>
      <c r="P1" s="102" t="s">
        <v>32</v>
      </c>
      <c r="Q1" s="103"/>
      <c r="R1" s="103"/>
    </row>
    <row r="2" spans="1:18">
      <c r="A2"/>
      <c r="B2" s="88"/>
      <c r="C2" s="88" t="s">
        <v>36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M</v>
      </c>
      <c r="B4" s="90" t="s">
        <v>31</v>
      </c>
      <c r="C4" s="90" t="s">
        <v>38</v>
      </c>
      <c r="D4" s="91">
        <v>97.87</v>
      </c>
      <c r="E4" s="91">
        <v>94.73</v>
      </c>
      <c r="F4" s="91">
        <v>98.7</v>
      </c>
      <c r="G4" s="92">
        <v>0</v>
      </c>
      <c r="H4" s="92">
        <v>0</v>
      </c>
      <c r="I4" s="92">
        <v>0</v>
      </c>
      <c r="J4" s="92">
        <v>4.4999999999999998E-2</v>
      </c>
      <c r="K4" s="92">
        <v>0.11899999999999999</v>
      </c>
      <c r="L4" s="92">
        <v>3.7999999999999999E-2</v>
      </c>
      <c r="M4" s="93">
        <v>0</v>
      </c>
      <c r="N4" s="93">
        <v>0</v>
      </c>
      <c r="O4" s="93">
        <v>0</v>
      </c>
      <c r="P4" s="93">
        <v>21.405000000000001</v>
      </c>
      <c r="Q4" s="93">
        <v>1.23</v>
      </c>
      <c r="R4" s="93">
        <v>0.62</v>
      </c>
    </row>
    <row r="5" spans="1:18">
      <c r="A5" s="87" t="str">
        <f t="shared" ref="A5:A16" si="0">MID(B5,1,1)</f>
        <v>J</v>
      </c>
      <c r="B5" s="90" t="s">
        <v>42</v>
      </c>
      <c r="C5" s="90" t="s">
        <v>38</v>
      </c>
      <c r="D5" s="91">
        <v>97.57</v>
      </c>
      <c r="E5" s="91">
        <v>97.7</v>
      </c>
      <c r="F5" s="91">
        <v>98.78</v>
      </c>
      <c r="G5" s="92">
        <v>0</v>
      </c>
      <c r="H5" s="92">
        <v>0</v>
      </c>
      <c r="I5" s="92">
        <v>0</v>
      </c>
      <c r="J5" s="92">
        <v>4.4999999999999998E-2</v>
      </c>
      <c r="K5" s="92">
        <v>0.115</v>
      </c>
      <c r="L5" s="92">
        <v>3.7999999999999999E-2</v>
      </c>
      <c r="M5" s="93">
        <v>0</v>
      </c>
      <c r="N5" s="93">
        <v>0</v>
      </c>
      <c r="O5" s="93">
        <v>0</v>
      </c>
      <c r="P5" s="93">
        <v>21.405000000000001</v>
      </c>
      <c r="Q5" s="93">
        <v>1.23</v>
      </c>
      <c r="R5" s="93">
        <v>0.62</v>
      </c>
    </row>
    <row r="6" spans="1:18">
      <c r="A6" s="87" t="str">
        <f t="shared" si="0"/>
        <v>J</v>
      </c>
      <c r="B6" s="90" t="s">
        <v>43</v>
      </c>
      <c r="C6" s="90" t="s">
        <v>38</v>
      </c>
      <c r="D6" s="91">
        <v>97.87</v>
      </c>
      <c r="E6" s="91">
        <v>98.08</v>
      </c>
      <c r="F6" s="91">
        <v>98.88</v>
      </c>
      <c r="G6" s="92">
        <v>1E-3</v>
      </c>
      <c r="H6" s="92">
        <v>0</v>
      </c>
      <c r="I6" s="92">
        <v>0</v>
      </c>
      <c r="J6" s="92">
        <v>4.4999999999999998E-2</v>
      </c>
      <c r="K6" s="92">
        <v>0.107</v>
      </c>
      <c r="L6" s="92">
        <v>3.6999999999999998E-2</v>
      </c>
      <c r="M6" s="93">
        <v>0.34</v>
      </c>
      <c r="N6" s="93">
        <v>0</v>
      </c>
      <c r="O6" s="93">
        <v>0</v>
      </c>
      <c r="P6" s="93">
        <v>21.745000000000001</v>
      </c>
      <c r="Q6" s="93">
        <v>1.23</v>
      </c>
      <c r="R6" s="93">
        <v>0.62</v>
      </c>
    </row>
    <row r="7" spans="1:18">
      <c r="A7" s="87" t="str">
        <f t="shared" si="0"/>
        <v>A</v>
      </c>
      <c r="B7" s="90" t="s">
        <v>44</v>
      </c>
      <c r="C7" s="90" t="s">
        <v>38</v>
      </c>
      <c r="D7" s="91">
        <v>98.19</v>
      </c>
      <c r="E7" s="91">
        <v>98.09</v>
      </c>
      <c r="F7" s="91">
        <v>99.33</v>
      </c>
      <c r="G7" s="92">
        <v>5.0000000000000001E-3</v>
      </c>
      <c r="H7" s="92">
        <v>0</v>
      </c>
      <c r="I7" s="92">
        <v>0</v>
      </c>
      <c r="J7" s="92">
        <v>0.05</v>
      </c>
      <c r="K7" s="92">
        <v>0.10199999999999999</v>
      </c>
      <c r="L7" s="92">
        <v>3.6999999999999998E-2</v>
      </c>
      <c r="M7" s="93">
        <v>2.3180000000000001</v>
      </c>
      <c r="N7" s="93">
        <v>0</v>
      </c>
      <c r="O7" s="93">
        <v>0</v>
      </c>
      <c r="P7" s="93">
        <v>24.062999999999999</v>
      </c>
      <c r="Q7" s="93">
        <v>1.23</v>
      </c>
      <c r="R7" s="93">
        <v>0.62</v>
      </c>
    </row>
    <row r="8" spans="1:18">
      <c r="A8" s="87" t="str">
        <f t="shared" si="0"/>
        <v>S</v>
      </c>
      <c r="B8" s="90" t="s">
        <v>45</v>
      </c>
      <c r="C8" s="90" t="s">
        <v>38</v>
      </c>
      <c r="D8" s="91">
        <v>97.6</v>
      </c>
      <c r="E8" s="91">
        <v>97.59</v>
      </c>
      <c r="F8" s="91">
        <v>98.97</v>
      </c>
      <c r="G8" s="92">
        <v>0</v>
      </c>
      <c r="H8" s="92">
        <v>0</v>
      </c>
      <c r="I8" s="92">
        <v>150.69300000000001</v>
      </c>
      <c r="J8" s="92">
        <v>5.0999999999999997E-2</v>
      </c>
      <c r="K8" s="92">
        <v>0.10100000000000001</v>
      </c>
      <c r="L8" s="92">
        <v>155.98400000000001</v>
      </c>
      <c r="M8" s="93">
        <v>0</v>
      </c>
      <c r="N8" s="93">
        <v>0</v>
      </c>
      <c r="O8" s="93">
        <v>2623.8980000000001</v>
      </c>
      <c r="P8" s="93">
        <v>24.062999999999999</v>
      </c>
      <c r="Q8" s="93">
        <v>1.23</v>
      </c>
      <c r="R8" s="93">
        <v>2624.518</v>
      </c>
    </row>
    <row r="9" spans="1:18">
      <c r="A9" s="87" t="str">
        <f t="shared" si="0"/>
        <v>O</v>
      </c>
      <c r="B9" s="90" t="s">
        <v>46</v>
      </c>
      <c r="C9" s="90" t="s">
        <v>38</v>
      </c>
      <c r="D9" s="91">
        <v>96.79</v>
      </c>
      <c r="E9" s="91">
        <v>94.32</v>
      </c>
      <c r="F9" s="91">
        <v>99.39</v>
      </c>
      <c r="G9" s="92">
        <v>2.5999999999999999E-2</v>
      </c>
      <c r="H9" s="92">
        <v>0</v>
      </c>
      <c r="I9" s="92">
        <v>0</v>
      </c>
      <c r="J9" s="92">
        <v>7.4999999999999997E-2</v>
      </c>
      <c r="K9" s="92">
        <v>0.10199999999999999</v>
      </c>
      <c r="L9" s="92">
        <v>155.512</v>
      </c>
      <c r="M9" s="93">
        <v>11.5</v>
      </c>
      <c r="N9" s="93">
        <v>0</v>
      </c>
      <c r="O9" s="93">
        <v>0</v>
      </c>
      <c r="P9" s="93">
        <v>35.563000000000002</v>
      </c>
      <c r="Q9" s="93">
        <v>1.23</v>
      </c>
      <c r="R9" s="93">
        <v>2624.518</v>
      </c>
    </row>
    <row r="10" spans="1:18">
      <c r="A10" s="87" t="str">
        <f t="shared" si="0"/>
        <v>N</v>
      </c>
      <c r="B10" s="90" t="s">
        <v>47</v>
      </c>
      <c r="C10" s="90" t="s">
        <v>38</v>
      </c>
      <c r="D10" s="91">
        <v>97.57</v>
      </c>
      <c r="E10" s="91">
        <v>92.67</v>
      </c>
      <c r="F10" s="91">
        <v>98.47</v>
      </c>
      <c r="G10" s="92">
        <v>2.5999999999999999E-2</v>
      </c>
      <c r="H10" s="92">
        <v>0</v>
      </c>
      <c r="I10" s="92">
        <v>7.9000000000000001E-2</v>
      </c>
      <c r="J10" s="92">
        <v>0.10100000000000001</v>
      </c>
      <c r="K10" s="92">
        <v>0.104</v>
      </c>
      <c r="L10" s="92">
        <v>155.59899999999999</v>
      </c>
      <c r="M10" s="93">
        <v>12.5</v>
      </c>
      <c r="N10" s="93">
        <v>0</v>
      </c>
      <c r="O10" s="93">
        <v>1.33</v>
      </c>
      <c r="P10" s="93">
        <v>48.063000000000002</v>
      </c>
      <c r="Q10" s="93">
        <v>1.23</v>
      </c>
      <c r="R10" s="93">
        <v>2625.848</v>
      </c>
    </row>
    <row r="11" spans="1:18">
      <c r="A11" s="87" t="str">
        <f t="shared" si="0"/>
        <v>D</v>
      </c>
      <c r="B11" s="90" t="s">
        <v>48</v>
      </c>
      <c r="C11" s="90" t="s">
        <v>38</v>
      </c>
      <c r="D11" s="91">
        <v>98.55</v>
      </c>
      <c r="E11" s="91">
        <v>97.5</v>
      </c>
      <c r="F11" s="91">
        <v>99.26</v>
      </c>
      <c r="G11" s="92">
        <v>0</v>
      </c>
      <c r="H11" s="92">
        <v>0</v>
      </c>
      <c r="I11" s="92">
        <v>0</v>
      </c>
      <c r="J11" s="92">
        <v>0.10100000000000001</v>
      </c>
      <c r="K11" s="92">
        <v>0.106</v>
      </c>
      <c r="L11" s="92">
        <v>155.54</v>
      </c>
      <c r="M11" s="93">
        <v>0</v>
      </c>
      <c r="N11" s="93">
        <v>0</v>
      </c>
      <c r="O11" s="93">
        <v>0</v>
      </c>
      <c r="P11" s="93">
        <v>48.063000000000002</v>
      </c>
      <c r="Q11" s="93">
        <v>1.23</v>
      </c>
      <c r="R11" s="93">
        <v>2625.848</v>
      </c>
    </row>
    <row r="12" spans="1:18">
      <c r="A12" s="87" t="str">
        <f t="shared" si="0"/>
        <v>E</v>
      </c>
      <c r="B12" s="90" t="s">
        <v>49</v>
      </c>
      <c r="C12" s="90" t="s">
        <v>38</v>
      </c>
      <c r="D12" s="91">
        <v>99.34</v>
      </c>
      <c r="E12" s="91">
        <v>98.03</v>
      </c>
      <c r="F12" s="91">
        <v>98.97</v>
      </c>
      <c r="G12" s="92">
        <v>2.5999999999999999E-2</v>
      </c>
      <c r="H12" s="92">
        <v>0</v>
      </c>
      <c r="I12" s="92">
        <v>0</v>
      </c>
      <c r="J12" s="92">
        <v>2.5999999999999999E-2</v>
      </c>
      <c r="K12" s="92">
        <v>0</v>
      </c>
      <c r="L12" s="92">
        <v>0</v>
      </c>
      <c r="M12" s="93">
        <v>13.13</v>
      </c>
      <c r="N12" s="93">
        <v>0</v>
      </c>
      <c r="O12" s="93">
        <v>0</v>
      </c>
      <c r="P12" s="93">
        <v>13.13</v>
      </c>
      <c r="Q12" s="93">
        <v>0</v>
      </c>
      <c r="R12" s="93">
        <v>0</v>
      </c>
    </row>
    <row r="13" spans="1:18">
      <c r="A13" s="87" t="str">
        <f t="shared" si="0"/>
        <v>F</v>
      </c>
      <c r="B13" s="90" t="s">
        <v>50</v>
      </c>
      <c r="C13" s="90" t="s">
        <v>38</v>
      </c>
      <c r="D13" s="91">
        <v>98.87</v>
      </c>
      <c r="E13" s="91">
        <v>95.98</v>
      </c>
      <c r="F13" s="91">
        <v>98.16</v>
      </c>
      <c r="G13" s="92">
        <v>5.0000000000000001E-3</v>
      </c>
      <c r="H13" s="92">
        <v>0</v>
      </c>
      <c r="I13" s="92">
        <v>0</v>
      </c>
      <c r="J13" s="92">
        <v>3.1E-2</v>
      </c>
      <c r="K13" s="92">
        <v>0</v>
      </c>
      <c r="L13" s="92">
        <v>0</v>
      </c>
      <c r="M13" s="93">
        <v>2.2400000000000002</v>
      </c>
      <c r="N13" s="93">
        <v>0</v>
      </c>
      <c r="O13" s="93">
        <v>0</v>
      </c>
      <c r="P13" s="93">
        <v>15.37</v>
      </c>
      <c r="Q13" s="93">
        <v>0</v>
      </c>
      <c r="R13" s="93">
        <v>0</v>
      </c>
    </row>
    <row r="14" spans="1:18">
      <c r="A14" s="87" t="str">
        <f t="shared" si="0"/>
        <v>M</v>
      </c>
      <c r="B14" s="90" t="s">
        <v>51</v>
      </c>
      <c r="C14" s="90" t="s">
        <v>38</v>
      </c>
      <c r="D14" s="91">
        <v>98.82</v>
      </c>
      <c r="E14" s="91">
        <v>98.09</v>
      </c>
      <c r="F14" s="91">
        <v>99.13</v>
      </c>
      <c r="G14" s="92">
        <v>0</v>
      </c>
      <c r="H14" s="92">
        <v>0</v>
      </c>
      <c r="I14" s="92">
        <v>0</v>
      </c>
      <c r="J14" s="92">
        <v>3.3000000000000002E-2</v>
      </c>
      <c r="K14" s="92">
        <v>0</v>
      </c>
      <c r="L14" s="92">
        <v>0</v>
      </c>
      <c r="M14" s="93">
        <v>7.8E-2</v>
      </c>
      <c r="N14" s="93">
        <v>0</v>
      </c>
      <c r="O14" s="93">
        <v>0</v>
      </c>
      <c r="P14" s="93">
        <v>15.448</v>
      </c>
      <c r="Q14" s="93">
        <v>0</v>
      </c>
      <c r="R14" s="93">
        <v>0</v>
      </c>
    </row>
    <row r="15" spans="1:18">
      <c r="A15" s="87" t="str">
        <f t="shared" si="0"/>
        <v>A</v>
      </c>
      <c r="B15" s="90" t="s">
        <v>52</v>
      </c>
      <c r="C15" s="90" t="s">
        <v>38</v>
      </c>
      <c r="D15" s="91">
        <v>99.48</v>
      </c>
      <c r="E15" s="91">
        <v>99.13</v>
      </c>
      <c r="F15" s="91">
        <v>99.85</v>
      </c>
      <c r="G15" s="92">
        <v>0</v>
      </c>
      <c r="H15" s="92">
        <v>0</v>
      </c>
      <c r="I15" s="92">
        <v>0.26</v>
      </c>
      <c r="J15" s="92">
        <v>3.4000000000000002E-2</v>
      </c>
      <c r="K15" s="92">
        <v>0</v>
      </c>
      <c r="L15" s="92">
        <v>0.21299999999999999</v>
      </c>
      <c r="M15" s="93">
        <v>0</v>
      </c>
      <c r="N15" s="93">
        <v>0</v>
      </c>
      <c r="O15" s="93">
        <v>3.298</v>
      </c>
      <c r="P15" s="93">
        <v>15.448</v>
      </c>
      <c r="Q15" s="93">
        <v>0</v>
      </c>
      <c r="R15" s="93">
        <v>3.298</v>
      </c>
    </row>
    <row r="16" spans="1:18">
      <c r="A16" s="87" t="str">
        <f t="shared" si="0"/>
        <v>M</v>
      </c>
      <c r="B16" s="90" t="s">
        <v>53</v>
      </c>
      <c r="C16" s="90" t="s">
        <v>38</v>
      </c>
      <c r="D16" s="91">
        <v>98.73</v>
      </c>
      <c r="E16" s="91">
        <v>97.28</v>
      </c>
      <c r="F16" s="91">
        <v>99.6</v>
      </c>
      <c r="G16" s="92">
        <v>1E-3</v>
      </c>
      <c r="H16" s="92">
        <v>0</v>
      </c>
      <c r="I16" s="92">
        <v>0</v>
      </c>
      <c r="J16" s="92">
        <v>3.5999999999999997E-2</v>
      </c>
      <c r="K16" s="92">
        <v>0</v>
      </c>
      <c r="L16" s="92">
        <v>0.22</v>
      </c>
      <c r="M16" s="93">
        <v>0.253</v>
      </c>
      <c r="N16" s="93">
        <v>0</v>
      </c>
      <c r="O16" s="93">
        <v>0</v>
      </c>
      <c r="P16" s="93">
        <v>15.701000000000001</v>
      </c>
      <c r="Q16" s="93">
        <v>0</v>
      </c>
      <c r="R16" s="93">
        <v>3.298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57</v>
      </c>
    </row>
    <row r="3" spans="1:2">
      <c r="A3" t="s">
        <v>54</v>
      </c>
    </row>
    <row r="4" spans="1:2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  <vt:lpstr>Indice!XXXX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2020-06-12T12:58:22Z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