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N\INF_ELABORADA\"/>
    </mc:Choice>
  </mc:AlternateContent>
  <xr:revisionPtr revIDLastSave="0" documentId="13_ncr:1_{FF7D696A-F048-4190-8383-2F0FA992F59C}" xr6:coauthVersionLast="36" xr6:coauthVersionMax="36" xr10:uidLastSave="{00000000-0000-0000-0000-000000000000}"/>
  <bookViews>
    <workbookView xWindow="14400" yWindow="-15" windowWidth="14445" windowHeight="11895" tabRatio="950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ombreTabla">"Dummy"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<sst xmlns="http://schemas.openxmlformats.org/spreadsheetml/2006/main" count="102" uniqueCount="58">
  <si>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</si>
  <si>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</si>
  <si>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</si>
  <si>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</si>
  <si>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</si>
  <si>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</si>
  <si>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</si>
  <si>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</si>
  <si>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</si>
  <si>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</si>
  <si>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</si>
  <si>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</si>
  <si>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</si>
  <si>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</si>
  <si>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</si>
  <si>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</si>
  <si>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</si>
  <si>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</si>
  <si>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</si>
  <si>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</si>
  <si>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</si>
  <si>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</si>
  <si>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</si>
  <si>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</si>
  <si>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</si>
  <si>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</si>
  <si>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</si>
  <si>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</si>
  <si>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</si>
  <si>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</si>
  <si>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</si>
  <si>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</si>
  <si>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</si>
  <si>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</si>
  <si>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</si>
  <si>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</si>
  <si>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</si>
  <si>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</si>
  <si>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</si>
  <si>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</si>
  <si>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</si>
  <si>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</si>
  <si>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</si>
  <si>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</si>
  <si>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</si>
  <si>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</si>
  <si>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</si>
  <si>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</si>
  <si>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</si>
  <si>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</si>
  <si>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</si>
  <si>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</si>
  <si>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</si>
  <si>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Junio 2019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</si>
  <si>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ut="07/05/2019 11:02:59" si="2.00000001ed9e4ec805fb98720fdcd3fa607f284ec0b7ab2e10a1f5acf1a2aa99362d7e46ff49c18f7d4c41ee4e0953cc76a5b78d7284825239f604970ab068d6cccbab19499d560d429d11ec287a3c9c23adc1d023d7624e895e13de72625cafb234736104aa3cc6d2ead3314d32535f2e36f9021fe02e00e5092c13efab647fedf9.3082.0.1.Europe/Madrid.upriv*_1*_pidn2*_12*_session*-lat*_1.00000001a9b7e6834dcf8a20a58f01f0aa8ae50eb5ee3e72f37e96e2376007527a57c114067b00deacf5bc9b725c453c3c54287768833b01.000000011e57e12d96032df6adccd35858421827b5ee3e7226c3f5582a82d2cc968413470ba97bdc355f615e440f64c68dd1e56f93d00514.0.1.1.BDEbi.D066E1C611E6257C10D00080EF253B44.0-3082.1.1_-0.1.0_-3082.1.1_5.5.0.*0.0000000136d80c230ff68fdcbeecfd5f68da3773c911585ab9d6a17489b71552d2b32e05ee4e6bf7.0.10*.25*.15*.214.23.10*.4*.0400*.0074J.e.000000012fc01846e48c7a452f6afdb20624fa43c911585aa21c64c76c1b66679789e95e73f63fba.0" msgID="6B63D5F911E99F14C68D0080EF85ACAF"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nrr="70" nrc="150"&gt;&lt;pg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</si>
  <si>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ut="07/05/2019 11:03:05" si="2.00000001ed9e4ec805fb98720fdcd3fa607f284ec0b7ab2e10a1f5acf1a2aa99362d7e46ff49c18f7d4c41ee4e0953cc76a5b78d7284825239f604970ab068d6cccbab19499d560d429d11ec287a3c9c23adc1d023d7624e895e13de72625cafb234736104aa3cc6d2ead3314d32535f2e36f9021fe02e00e5092c13efab647fedf9.3082.0.1.Europe/Madrid.upriv*_1*_pidn2*_12*_session*-lat*_1.00000001a9b7e6834dcf8a20a58f01f0aa8ae50eb5ee3e72f37e96e2376007527a57c114067b00deacf5bc9b725c453c3c54287768833b01.000000011e57e12d96032df6adccd35858421827b5ee3e7226c3f5582a82d2cc968413470ba97bdc355f615e440f64c68dd1e56f93d00514.0.1.1.BDEbi.D066E1C611E6257C10D00080EF253B44.0-3082.1.1_-0.1.0_-3082.1.1_5.5.0.*0.0000000136d80c230ff68fdcbeecfd5f68da3773c911585ab9d6a17489b71552d2b32e05ee4e6bf7.0.10*.25*.15*.214.23.10*.4*.0400*.0074J.e.000000012fc01846e48c7a452f6afdb20624fa43c911585aa21c64c76c1b66679789e95e73f63fba.0" msgID="6B6ED86911E99F14C68D0080EF758BAD"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nrr="213" nrc="110"&gt;&lt;pg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</si>
  <si>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40adce75f2104a4dbbc43b7252b8d15f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</si>
  <si>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ut="07/05/2019 11:03:14" si="2.00000001ed9e4ec805fb98720fdcd3fa607f284ec0b7ab2e10a1f5acf1a2aa99362d7e46ff49c18f7d4c41ee4e0953cc76a5b78d7284825239f604970ab068d6cccbab19499d560d429d11ec287a3c9c23adc1d023d7624e895e13de72625cafb234736104aa3cc6d2ead3314d32535f2e36f9021fe02e00e5092c13efab647fedf9.3082.0.1.Europe/Madrid.upriv*_1*_pidn2*_12*_session*-lat*_1.00000001a9b7e6834dcf8a20a58f01f0aa8ae50eb5ee3e72f37e96e2376007527a57c114067b00deacf5bc9b725c453c3c54287768833b01.000000011e57e12d96032df6adccd35858421827b5ee3e7226c3f5582a82d2cc968413470ba97bdc355f615e440f64c68dd1e56f93d00514.0.1.1.BDEbi.D066E1C611E6257C10D00080EF253B44.0-3082.1.1_-0.1.0_-3082.1.1_5.5.0.*0.0000000136d80c230ff68fdcbeecfd5f68da3773c911585ab9d6a17489b71552d2b32e05ee4e6bf7.0.10*.25*.15*.214.23.10*.4*.0400*.0074J.e.000000012fc01846e48c7a452f6afdb20624fa43c911585aa21c64c76c1b66679789e95e73f63fba.0" msgID="6B63A98511E99F14C68D0080EF25ECAE"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nrr="294" nrc="140"&gt;&lt;pg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</si>
</sst>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3" fontId="31" fillId="6" borderId="6">
      <alignment horizontal="right" vertical="center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7" applyAlignment="1">
      <alignment horizontal="right" vertical="center"/>
    </xf>
    <xf numFmtId="178" fontId="31" fillId="6" borderId="6" xfId="29" applyAlignment="1">
      <alignment horizontal="right" vertical="center"/>
    </xf>
    <xf numFmtId="177" fontId="31" fillId="6" borderId="6" xfId="28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5" xr:uid="{00000000-0005-0000-0000-000004000000}"/>
    <cellStyle name="MSTRStyle.Todos.c12_a7c48337-dd23-4b07-b0bd-2d69d5300d05" xfId="23" xr:uid="{00000000-0005-0000-0000-000005000000}"/>
    <cellStyle name="MSTRStyle.Todos.c13_fdc36fa9-3a28-43b5-b5b1-115a919d4faa" xfId="27" xr:uid="{00000000-0005-0000-0000-000006000000}"/>
    <cellStyle name="MSTRStyle.Todos.c16_3c411ab4-3a78-419d-83e8-7dea65df9a3c" xfId="29" xr:uid="{00000000-0005-0000-0000-000007000000}"/>
    <cellStyle name="MSTRStyle.Todos.c20_1555ed4c-d499-418a-a6ce-042b900e7ca3" xfId="19" xr:uid="{00000000-0005-0000-0000-000009000000}"/>
    <cellStyle name="MSTRStyle.Todos.c21_504bee46-1120-4a6b-9272-b5b59ff7a069" xfId="26" xr:uid="{00000000-0005-0000-0000-00000A000000}"/>
    <cellStyle name="MSTRStyle.Todos.c22_f092183e-f859-44da-a7a0-bf9d70e121fe" xfId="28" xr:uid="{00000000-0005-0000-0000-00000B000000}"/>
    <cellStyle name="MSTRStyle.Todos.c3_6ea95127-e6bc-4344-8a77-f397e6c8d0fa" xfId="22" xr:uid="{00000000-0005-0000-0000-00000C000000}"/>
    <cellStyle name="MSTRStyle.Todos.c33_4e52c4ae-220a-45f5-a2a4-02ae2eb9026b" xfId="24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F7AAC6"/>
      <color rgb="FF800080"/>
      <color rgb="FF948A54"/>
      <color rgb="FFFF7C80"/>
      <color rgb="FFFF3F3F"/>
      <color rgb="FFC00000"/>
      <color rgb="FFFF33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tx>
                <c:strRef>
                  <c:f>'Data 1'!$D$16</c:f>
                  <c:strCache>
                    <c:ptCount val="1"/>
                    <c:pt idx="0">
                      <c:v>97,6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{C54A92D3-4150-4ECA-8C47-25E08759AF67}</c15:txfldGUID>
                      <c15:f>'Data 1'!$D$16</c15:f>
                      <c15:dlblFieldTableCache>
                        <c:ptCount val="1"/>
                        <c:pt idx="0">
                          <c:v>97,6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97.93</c:v>
                </c:pt>
                <c:pt idx="1">
                  <c:v>98.42</c:v>
                </c:pt>
                <c:pt idx="2">
                  <c:v>98.19</c:v>
                </c:pt>
                <c:pt idx="3">
                  <c:v>97.06</c:v>
                </c:pt>
                <c:pt idx="4">
                  <c:v>96.94</c:v>
                </c:pt>
                <c:pt idx="5">
                  <c:v>97.54</c:v>
                </c:pt>
                <c:pt idx="6">
                  <c:v>99.19</c:v>
                </c:pt>
                <c:pt idx="7">
                  <c:v>99.4</c:v>
                </c:pt>
                <c:pt idx="8">
                  <c:v>98.62</c:v>
                </c:pt>
                <c:pt idx="9">
                  <c:v>97.98</c:v>
                </c:pt>
                <c:pt idx="10">
                  <c:v>98.46</c:v>
                </c:pt>
                <c:pt idx="11">
                  <c:v>97.87</c:v>
                </c:pt>
                <c:pt idx="12">
                  <c:v>97.57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8.6918701242971654E-3"/>
                </c:manualLayout>
              </c:layout>
              <c:tx>
                <c:strRef>
                  <c:f>'Data 1'!$E$16</c:f>
                  <c:strCache>
                    <c:ptCount val="1"/>
                    <c:pt idx="0">
                      <c:v>97,7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{84A26FCA-C8D0-4F8E-AECF-4F54DD850483}</c15:txfldGUID>
                      <c15:f>'Data 1'!$E$16</c15:f>
                      <c15:dlblFieldTableCache>
                        <c:ptCount val="1"/>
                        <c:pt idx="0">
                          <c:v>97,7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97.7</c:v>
                </c:pt>
                <c:pt idx="1">
                  <c:v>99.35</c:v>
                </c:pt>
                <c:pt idx="2">
                  <c:v>98.61</c:v>
                </c:pt>
                <c:pt idx="3">
                  <c:v>98.12</c:v>
                </c:pt>
                <c:pt idx="4">
                  <c:v>95.69</c:v>
                </c:pt>
                <c:pt idx="5">
                  <c:v>90.16</c:v>
                </c:pt>
                <c:pt idx="6">
                  <c:v>96.44</c:v>
                </c:pt>
                <c:pt idx="7">
                  <c:v>98.89</c:v>
                </c:pt>
                <c:pt idx="8">
                  <c:v>98.65</c:v>
                </c:pt>
                <c:pt idx="9">
                  <c:v>98.67</c:v>
                </c:pt>
                <c:pt idx="10">
                  <c:v>95.77</c:v>
                </c:pt>
                <c:pt idx="11">
                  <c:v>94.73</c:v>
                </c:pt>
                <c:pt idx="12">
                  <c:v>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tx>
                <c:strRef>
                  <c:f>'Data 1'!$F$16</c:f>
                  <c:strCache>
                    <c:ptCount val="1"/>
                    <c:pt idx="0">
                      <c:v>98,8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{352BE278-A104-4A90-9193-F5F01D634A28}</c15:txfldGUID>
                      <c15:f>'Data 1'!$F$16</c15:f>
                      <c15:dlblFieldTableCache>
                        <c:ptCount val="1"/>
                        <c:pt idx="0">
                          <c:v>98,8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98.58</c:v>
                </c:pt>
                <c:pt idx="1">
                  <c:v>98.43</c:v>
                </c:pt>
                <c:pt idx="2">
                  <c:v>98.24</c:v>
                </c:pt>
                <c:pt idx="3">
                  <c:v>98.05</c:v>
                </c:pt>
                <c:pt idx="4">
                  <c:v>98.21</c:v>
                </c:pt>
                <c:pt idx="5">
                  <c:v>98.26</c:v>
                </c:pt>
                <c:pt idx="6">
                  <c:v>99.36</c:v>
                </c:pt>
                <c:pt idx="7">
                  <c:v>97.56</c:v>
                </c:pt>
                <c:pt idx="8">
                  <c:v>98.83</c:v>
                </c:pt>
                <c:pt idx="9">
                  <c:v>98.22</c:v>
                </c:pt>
                <c:pt idx="10">
                  <c:v>98.83</c:v>
                </c:pt>
                <c:pt idx="11">
                  <c:v>98.7</c:v>
                </c:pt>
                <c:pt idx="12">
                  <c:v>98.78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Junio 2019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J17" sqref="J17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Junio 2019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21729.688999999998</v>
      </c>
      <c r="G9" s="40"/>
      <c r="H9" s="40">
        <f>SUM(H10:H12)</f>
        <v>19133.317270000003</v>
      </c>
      <c r="I9" s="40">
        <f>SUM(I10:I12)</f>
        <v>1856.7390000000003</v>
      </c>
      <c r="J9" s="40">
        <f>SUM(J10:J12)</f>
        <v>1490.559</v>
      </c>
      <c r="K9" s="40">
        <f>SUM(F9,H9:J9)</f>
        <v>44210.304270000001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21612.699000000001</v>
      </c>
      <c r="G10" s="42"/>
      <c r="H10" s="42">
        <v>18343.413270000005</v>
      </c>
      <c r="I10" s="42">
        <v>1132.7470000000003</v>
      </c>
      <c r="J10" s="42">
        <v>1187.4939999999999</v>
      </c>
      <c r="K10" s="42">
        <f>SUM(F10,H10:J10)</f>
        <v>42276.353270000007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539.995</v>
      </c>
      <c r="J11" s="42">
        <v>30</v>
      </c>
      <c r="K11" s="42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553.904</v>
      </c>
      <c r="I12" s="56">
        <v>183.99700000000001</v>
      </c>
      <c r="J12" s="56">
        <v>273.065</v>
      </c>
      <c r="K12" s="56">
        <f>SUM(F12,H12:J12)</f>
        <v>1099.106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1513</v>
      </c>
      <c r="G13" s="44"/>
      <c r="H13" s="44">
        <v>3224</v>
      </c>
      <c r="I13" s="44">
        <v>617</v>
      </c>
      <c r="J13" s="44">
        <v>562</v>
      </c>
      <c r="K13" s="44">
        <f>SUM(F13:J13)</f>
        <v>5916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82090.48</v>
      </c>
      <c r="G14" s="54"/>
      <c r="H14" s="54">
        <v>613</v>
      </c>
      <c r="I14" s="54">
        <v>3808</v>
      </c>
      <c r="J14" s="54">
        <v>3310</v>
      </c>
      <c r="K14" s="54">
        <f>SUM(F14,H14:J14)</f>
        <v>89821.48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155</v>
      </c>
      <c r="G15" s="56"/>
      <c r="H15" s="56">
        <v>2</v>
      </c>
      <c r="I15" s="56">
        <v>40</v>
      </c>
      <c r="J15" s="56">
        <v>27</v>
      </c>
      <c r="K15" s="56">
        <f>SUM(F15,H15:J15)</f>
        <v>224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9350</v>
      </c>
      <c r="G16" s="54"/>
      <c r="H16" s="54">
        <v>3614</v>
      </c>
      <c r="I16" s="54">
        <v>373</v>
      </c>
      <c r="J16" s="54">
        <v>9</v>
      </c>
      <c r="K16" s="54">
        <f>SUM(F16:J16)</f>
        <v>13346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64</v>
      </c>
      <c r="G17" s="56"/>
      <c r="H17" s="56">
        <v>56</v>
      </c>
      <c r="I17" s="56">
        <v>17</v>
      </c>
      <c r="J17" s="56">
        <v>1</v>
      </c>
      <c r="K17" s="56">
        <f>SUM(F17:J17)</f>
        <v>138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4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F30" sqref="F30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Junio 2019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7"/>
    </row>
    <row r="8" spans="2:11" s="20" customFormat="1" ht="12.75" customHeight="1">
      <c r="B8" s="19"/>
      <c r="C8" s="99"/>
      <c r="D8" s="23"/>
      <c r="E8" s="67"/>
    </row>
    <row r="9" spans="2:11" s="20" customFormat="1" ht="12.75" customHeight="1">
      <c r="B9" s="19"/>
      <c r="C9" s="99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G26" sqref="G26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Junio 2019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7" t="s">
        <v>27</v>
      </c>
      <c r="C7" s="70"/>
      <c r="D7" s="86" t="str">
        <f>'Data 1'!B16</f>
        <v>Junio 2019</v>
      </c>
      <c r="E7" s="71" t="s">
        <v>15</v>
      </c>
    </row>
    <row r="8" spans="2:6" ht="12.75" customHeight="1">
      <c r="B8" s="97"/>
      <c r="C8" s="65" t="s">
        <v>24</v>
      </c>
      <c r="D8" s="65"/>
      <c r="E8" s="65"/>
    </row>
    <row r="9" spans="2:6" ht="12.75" customHeight="1">
      <c r="B9" s="97"/>
      <c r="C9" s="57" t="s">
        <v>16</v>
      </c>
      <c r="D9" s="58">
        <f>'Data 1'!M16</f>
        <v>0</v>
      </c>
      <c r="E9" s="58">
        <f>'Data 1'!P16</f>
        <v>21.405000000000001</v>
      </c>
      <c r="F9" s="51"/>
    </row>
    <row r="10" spans="2:6" ht="12.75" customHeight="1">
      <c r="B10" s="69"/>
      <c r="C10" s="59" t="s">
        <v>17</v>
      </c>
      <c r="D10" s="60">
        <f>'Data 1'!G16</f>
        <v>0</v>
      </c>
      <c r="E10" s="60">
        <f>'Data 1'!J16</f>
        <v>4.4999999999999998E-2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1.23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0.115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0.62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3.7999999999999999E-2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>
      <selection activeCell="D16" sqref="D16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34</v>
      </c>
      <c r="D1" s="101" t="s">
        <v>39</v>
      </c>
      <c r="E1" s="102"/>
      <c r="F1" s="103"/>
      <c r="G1" s="101" t="s">
        <v>40</v>
      </c>
      <c r="H1" s="102"/>
      <c r="I1" s="103"/>
      <c r="J1" s="101" t="s">
        <v>33</v>
      </c>
      <c r="K1" s="102"/>
      <c r="L1" s="103"/>
      <c r="M1" s="101" t="s">
        <v>41</v>
      </c>
      <c r="N1" s="102"/>
      <c r="O1" s="103"/>
      <c r="P1" s="101" t="s">
        <v>32</v>
      </c>
      <c r="Q1" s="102"/>
      <c r="R1" s="102"/>
    </row>
    <row r="2" spans="1:18">
      <c r="A2"/>
      <c r="B2" s="88"/>
      <c r="C2" s="88" t="s">
        <v>36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8" t="s">
        <v>35</v>
      </c>
      <c r="C3" s="88" t="s">
        <v>37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J</v>
      </c>
      <c r="B4" s="90" t="s">
        <v>42</v>
      </c>
      <c r="C4" s="90" t="s">
        <v>38</v>
      </c>
      <c r="D4" s="91">
        <v>97.93</v>
      </c>
      <c r="E4" s="91">
        <v>97.7</v>
      </c>
      <c r="F4" s="91">
        <v>98.58</v>
      </c>
      <c r="G4" s="92">
        <v>0</v>
      </c>
      <c r="H4" s="92">
        <v>0</v>
      </c>
      <c r="I4" s="92">
        <v>0</v>
      </c>
      <c r="J4" s="92">
        <v>4.9000000000000002E-2</v>
      </c>
      <c r="K4" s="92">
        <v>8.2000000000000003E-2</v>
      </c>
      <c r="L4" s="92">
        <v>0.48</v>
      </c>
      <c r="M4" s="93">
        <v>0.17899999999999999</v>
      </c>
      <c r="N4" s="93">
        <v>0</v>
      </c>
      <c r="O4" s="93">
        <v>0</v>
      </c>
      <c r="P4" s="93">
        <v>23.859000000000002</v>
      </c>
      <c r="Q4" s="93">
        <v>0.88</v>
      </c>
      <c r="R4" s="93">
        <v>7.91</v>
      </c>
    </row>
    <row r="5" spans="1:18">
      <c r="A5" s="87" t="str">
        <f t="shared" ref="A5:A16" si="0">MID(B5,1,1)</f>
        <v>J</v>
      </c>
      <c r="B5" s="90" t="s">
        <v>43</v>
      </c>
      <c r="C5" s="90" t="s">
        <v>38</v>
      </c>
      <c r="D5" s="91">
        <v>98.42</v>
      </c>
      <c r="E5" s="91">
        <v>99.35</v>
      </c>
      <c r="F5" s="91">
        <v>98.43</v>
      </c>
      <c r="G5" s="92">
        <v>2.5000000000000001E-2</v>
      </c>
      <c r="H5" s="92">
        <v>0</v>
      </c>
      <c r="I5" s="92">
        <v>0</v>
      </c>
      <c r="J5" s="92">
        <v>7.3999999999999996E-2</v>
      </c>
      <c r="K5" s="92">
        <v>7.6999999999999999E-2</v>
      </c>
      <c r="L5" s="92">
        <v>0.47799999999999998</v>
      </c>
      <c r="M5" s="93">
        <v>12.29</v>
      </c>
      <c r="N5" s="93">
        <v>0</v>
      </c>
      <c r="O5" s="93">
        <v>0</v>
      </c>
      <c r="P5" s="93">
        <v>36.149000000000001</v>
      </c>
      <c r="Q5" s="93">
        <v>0.88</v>
      </c>
      <c r="R5" s="93">
        <v>7.91</v>
      </c>
    </row>
    <row r="6" spans="1:18">
      <c r="A6" s="87" t="str">
        <f t="shared" si="0"/>
        <v>A</v>
      </c>
      <c r="B6" s="90" t="s">
        <v>44</v>
      </c>
      <c r="C6" s="90" t="s">
        <v>38</v>
      </c>
      <c r="D6" s="91">
        <v>98.19</v>
      </c>
      <c r="E6" s="91">
        <v>98.61</v>
      </c>
      <c r="F6" s="91">
        <v>98.24</v>
      </c>
      <c r="G6" s="92">
        <v>0.35499999999999998</v>
      </c>
      <c r="H6" s="92">
        <v>2.3109999999999999</v>
      </c>
      <c r="I6" s="92">
        <v>0</v>
      </c>
      <c r="J6" s="92">
        <v>0.433</v>
      </c>
      <c r="K6" s="92">
        <v>3.1219999999999999</v>
      </c>
      <c r="L6" s="92">
        <v>0.47399999999999998</v>
      </c>
      <c r="M6" s="93">
        <v>174.99</v>
      </c>
      <c r="N6" s="93">
        <v>36.46</v>
      </c>
      <c r="O6" s="93">
        <v>0</v>
      </c>
      <c r="P6" s="93">
        <v>211.13900000000001</v>
      </c>
      <c r="Q6" s="93">
        <v>37.340000000000003</v>
      </c>
      <c r="R6" s="93">
        <v>7.91</v>
      </c>
    </row>
    <row r="7" spans="1:18">
      <c r="A7" s="87" t="str">
        <f t="shared" si="0"/>
        <v>S</v>
      </c>
      <c r="B7" s="90" t="s">
        <v>45</v>
      </c>
      <c r="C7" s="90" t="s">
        <v>38</v>
      </c>
      <c r="D7" s="91">
        <v>97.06</v>
      </c>
      <c r="E7" s="91">
        <v>98.12</v>
      </c>
      <c r="F7" s="91">
        <v>98.05</v>
      </c>
      <c r="G7" s="92">
        <v>1E-3</v>
      </c>
      <c r="H7" s="92">
        <v>2.4E-2</v>
      </c>
      <c r="I7" s="92">
        <v>0</v>
      </c>
      <c r="J7" s="92">
        <v>0.435</v>
      </c>
      <c r="K7" s="92">
        <v>3.109</v>
      </c>
      <c r="L7" s="92">
        <v>0.47099999999999997</v>
      </c>
      <c r="M7" s="93">
        <v>0.43</v>
      </c>
      <c r="N7" s="93">
        <v>0.32</v>
      </c>
      <c r="O7" s="93">
        <v>0</v>
      </c>
      <c r="P7" s="93">
        <v>211.56899999999999</v>
      </c>
      <c r="Q7" s="93">
        <v>37.659999999999997</v>
      </c>
      <c r="R7" s="93">
        <v>7.91</v>
      </c>
    </row>
    <row r="8" spans="1:18">
      <c r="A8" s="87" t="str">
        <f t="shared" si="0"/>
        <v>O</v>
      </c>
      <c r="B8" s="90" t="s">
        <v>46</v>
      </c>
      <c r="C8" s="90" t="s">
        <v>38</v>
      </c>
      <c r="D8" s="91">
        <v>96.94</v>
      </c>
      <c r="E8" s="91">
        <v>95.69</v>
      </c>
      <c r="F8" s="91">
        <v>98.21</v>
      </c>
      <c r="G8" s="92">
        <v>0</v>
      </c>
      <c r="H8" s="92">
        <v>0</v>
      </c>
      <c r="I8" s="92">
        <v>3.181</v>
      </c>
      <c r="J8" s="92">
        <v>0.438</v>
      </c>
      <c r="K8" s="92">
        <v>3.1480000000000001</v>
      </c>
      <c r="L8" s="92">
        <v>3.7610000000000001</v>
      </c>
      <c r="M8" s="93">
        <v>0</v>
      </c>
      <c r="N8" s="93">
        <v>0</v>
      </c>
      <c r="O8" s="93">
        <v>55.49</v>
      </c>
      <c r="P8" s="93">
        <v>211.56899999999999</v>
      </c>
      <c r="Q8" s="93">
        <v>37.659999999999997</v>
      </c>
      <c r="R8" s="93">
        <v>63.4</v>
      </c>
    </row>
    <row r="9" spans="1:18">
      <c r="A9" s="87" t="str">
        <f t="shared" si="0"/>
        <v>N</v>
      </c>
      <c r="B9" s="90" t="s">
        <v>47</v>
      </c>
      <c r="C9" s="90" t="s">
        <v>38</v>
      </c>
      <c r="D9" s="91">
        <v>97.54</v>
      </c>
      <c r="E9" s="91">
        <v>90.16</v>
      </c>
      <c r="F9" s="91">
        <v>98.26</v>
      </c>
      <c r="G9" s="92">
        <v>2E-3</v>
      </c>
      <c r="H9" s="92">
        <v>0</v>
      </c>
      <c r="I9" s="92">
        <v>0</v>
      </c>
      <c r="J9" s="92">
        <v>0.44</v>
      </c>
      <c r="K9" s="92">
        <v>3.2160000000000002</v>
      </c>
      <c r="L9" s="92">
        <v>3.7639999999999998</v>
      </c>
      <c r="M9" s="93">
        <v>1.1080000000000001</v>
      </c>
      <c r="N9" s="93">
        <v>0</v>
      </c>
      <c r="O9" s="93">
        <v>0</v>
      </c>
      <c r="P9" s="93">
        <v>212.67699999999999</v>
      </c>
      <c r="Q9" s="93">
        <v>37.659999999999997</v>
      </c>
      <c r="R9" s="93">
        <v>63.4</v>
      </c>
    </row>
    <row r="10" spans="1:18">
      <c r="A10" s="87" t="str">
        <f t="shared" si="0"/>
        <v>D</v>
      </c>
      <c r="B10" s="90" t="s">
        <v>48</v>
      </c>
      <c r="C10" s="90" t="s">
        <v>38</v>
      </c>
      <c r="D10" s="91">
        <v>99.19</v>
      </c>
      <c r="E10" s="91">
        <v>96.44</v>
      </c>
      <c r="F10" s="91">
        <v>99.36</v>
      </c>
      <c r="G10" s="92">
        <v>7.9000000000000001E-2</v>
      </c>
      <c r="H10" s="92">
        <v>0</v>
      </c>
      <c r="I10" s="92">
        <v>0</v>
      </c>
      <c r="J10" s="92">
        <v>0.51800000000000002</v>
      </c>
      <c r="K10" s="92">
        <v>3.27</v>
      </c>
      <c r="L10" s="92">
        <v>3.7690000000000001</v>
      </c>
      <c r="M10" s="93">
        <v>37.450000000000003</v>
      </c>
      <c r="N10" s="93">
        <v>0</v>
      </c>
      <c r="O10" s="93">
        <v>0</v>
      </c>
      <c r="P10" s="93">
        <v>250.12700000000001</v>
      </c>
      <c r="Q10" s="93">
        <v>37.659999999999997</v>
      </c>
      <c r="R10" s="93">
        <v>63.4</v>
      </c>
    </row>
    <row r="11" spans="1:18">
      <c r="A11" s="87" t="str">
        <f t="shared" si="0"/>
        <v>E</v>
      </c>
      <c r="B11" s="90" t="s">
        <v>49</v>
      </c>
      <c r="C11" s="90" t="s">
        <v>38</v>
      </c>
      <c r="D11" s="91">
        <v>99.4</v>
      </c>
      <c r="E11" s="91">
        <v>98.89</v>
      </c>
      <c r="F11" s="91">
        <v>97.56</v>
      </c>
      <c r="G11" s="92">
        <v>0</v>
      </c>
      <c r="H11" s="92">
        <v>0</v>
      </c>
      <c r="I11" s="92">
        <v>3.6999999999999998E-2</v>
      </c>
      <c r="J11" s="92">
        <v>0</v>
      </c>
      <c r="K11" s="92">
        <v>0</v>
      </c>
      <c r="L11" s="92">
        <v>3.6999999999999998E-2</v>
      </c>
      <c r="M11" s="93">
        <v>0</v>
      </c>
      <c r="N11" s="93">
        <v>0</v>
      </c>
      <c r="O11" s="93">
        <v>0.62</v>
      </c>
      <c r="P11" s="93">
        <v>0</v>
      </c>
      <c r="Q11" s="93">
        <v>0</v>
      </c>
      <c r="R11" s="93">
        <v>0.62</v>
      </c>
    </row>
    <row r="12" spans="1:18">
      <c r="A12" s="87" t="str">
        <f t="shared" si="0"/>
        <v>F</v>
      </c>
      <c r="B12" s="90" t="s">
        <v>50</v>
      </c>
      <c r="C12" s="90" t="s">
        <v>38</v>
      </c>
      <c r="D12" s="91">
        <v>98.62</v>
      </c>
      <c r="E12" s="91">
        <v>98.65</v>
      </c>
      <c r="F12" s="91">
        <v>98.83</v>
      </c>
      <c r="G12" s="92">
        <v>5.0000000000000001E-3</v>
      </c>
      <c r="H12" s="92">
        <v>0</v>
      </c>
      <c r="I12" s="92">
        <v>0</v>
      </c>
      <c r="J12" s="92">
        <v>5.0000000000000001E-3</v>
      </c>
      <c r="K12" s="92">
        <v>0</v>
      </c>
      <c r="L12" s="92">
        <v>3.6999999999999998E-2</v>
      </c>
      <c r="M12" s="93">
        <v>2.36</v>
      </c>
      <c r="N12" s="93">
        <v>0</v>
      </c>
      <c r="O12" s="93">
        <v>0</v>
      </c>
      <c r="P12" s="93">
        <v>2.36</v>
      </c>
      <c r="Q12" s="93">
        <v>0</v>
      </c>
      <c r="R12" s="93">
        <v>0.62</v>
      </c>
    </row>
    <row r="13" spans="1:18">
      <c r="A13" s="87" t="str">
        <f t="shared" si="0"/>
        <v>M</v>
      </c>
      <c r="B13" s="90" t="s">
        <v>51</v>
      </c>
      <c r="C13" s="90" t="s">
        <v>38</v>
      </c>
      <c r="D13" s="91">
        <v>97.98</v>
      </c>
      <c r="E13" s="91">
        <v>98.67</v>
      </c>
      <c r="F13" s="91">
        <v>98.22</v>
      </c>
      <c r="G13" s="92">
        <v>0</v>
      </c>
      <c r="H13" s="92">
        <v>0.126</v>
      </c>
      <c r="I13" s="92">
        <v>0</v>
      </c>
      <c r="J13" s="92">
        <v>5.0000000000000001E-3</v>
      </c>
      <c r="K13" s="92">
        <v>0.12</v>
      </c>
      <c r="L13" s="92">
        <v>3.6999999999999998E-2</v>
      </c>
      <c r="M13" s="93">
        <v>8.5000000000000006E-2</v>
      </c>
      <c r="N13" s="93">
        <v>1.23</v>
      </c>
      <c r="O13" s="93">
        <v>0</v>
      </c>
      <c r="P13" s="93">
        <v>2.4449999999999998</v>
      </c>
      <c r="Q13" s="93">
        <v>1.23</v>
      </c>
      <c r="R13" s="93">
        <v>0.62</v>
      </c>
    </row>
    <row r="14" spans="1:18">
      <c r="A14" s="87" t="str">
        <f t="shared" si="0"/>
        <v>A</v>
      </c>
      <c r="B14" s="90" t="s">
        <v>52</v>
      </c>
      <c r="C14" s="90" t="s">
        <v>38</v>
      </c>
      <c r="D14" s="91">
        <v>98.46</v>
      </c>
      <c r="E14" s="91">
        <v>95.77</v>
      </c>
      <c r="F14" s="91">
        <v>98.83</v>
      </c>
      <c r="G14" s="92">
        <v>4.2000000000000003E-2</v>
      </c>
      <c r="H14" s="92">
        <v>0</v>
      </c>
      <c r="I14" s="92">
        <v>0</v>
      </c>
      <c r="J14" s="92">
        <v>4.3999999999999997E-2</v>
      </c>
      <c r="K14" s="92">
        <v>0.12</v>
      </c>
      <c r="L14" s="92">
        <v>3.6999999999999998E-2</v>
      </c>
      <c r="M14" s="93">
        <v>18.96</v>
      </c>
      <c r="N14" s="93">
        <v>0</v>
      </c>
      <c r="O14" s="93">
        <v>0</v>
      </c>
      <c r="P14" s="93">
        <v>21.405000000000001</v>
      </c>
      <c r="Q14" s="93">
        <v>1.23</v>
      </c>
      <c r="R14" s="93">
        <v>0.62</v>
      </c>
    </row>
    <row r="15" spans="1:18">
      <c r="A15" s="87" t="str">
        <f t="shared" si="0"/>
        <v>M</v>
      </c>
      <c r="B15" s="90" t="s">
        <v>31</v>
      </c>
      <c r="C15" s="90" t="s">
        <v>38</v>
      </c>
      <c r="D15" s="91">
        <v>97.87</v>
      </c>
      <c r="E15" s="91">
        <v>94.73</v>
      </c>
      <c r="F15" s="91">
        <v>98.7</v>
      </c>
      <c r="G15" s="92">
        <v>0</v>
      </c>
      <c r="H15" s="92">
        <v>0</v>
      </c>
      <c r="I15" s="92">
        <v>0</v>
      </c>
      <c r="J15" s="92">
        <v>4.4999999999999998E-2</v>
      </c>
      <c r="K15" s="92">
        <v>0.11899999999999999</v>
      </c>
      <c r="L15" s="92">
        <v>3.6999999999999998E-2</v>
      </c>
      <c r="M15" s="93">
        <v>0</v>
      </c>
      <c r="N15" s="93">
        <v>0</v>
      </c>
      <c r="O15" s="93">
        <v>0</v>
      </c>
      <c r="P15" s="93">
        <v>21.405000000000001</v>
      </c>
      <c r="Q15" s="93">
        <v>1.23</v>
      </c>
      <c r="R15" s="93">
        <v>0.62</v>
      </c>
    </row>
    <row r="16" spans="1:18">
      <c r="A16" s="87" t="str">
        <f t="shared" si="0"/>
        <v>J</v>
      </c>
      <c r="B16" s="90" t="s">
        <v>53</v>
      </c>
      <c r="C16" s="90" t="s">
        <v>38</v>
      </c>
      <c r="D16" s="91">
        <v>97.57</v>
      </c>
      <c r="E16" s="91">
        <v>97.7</v>
      </c>
      <c r="F16" s="91">
        <v>98.78</v>
      </c>
      <c r="G16" s="92">
        <v>0</v>
      </c>
      <c r="H16" s="92">
        <v>0</v>
      </c>
      <c r="I16" s="92">
        <v>0</v>
      </c>
      <c r="J16" s="92">
        <v>4.4999999999999998E-2</v>
      </c>
      <c r="K16" s="92">
        <v>0.115</v>
      </c>
      <c r="L16" s="92">
        <v>3.7999999999999999E-2</v>
      </c>
      <c r="M16" s="93">
        <v>0</v>
      </c>
      <c r="N16" s="93">
        <v>0</v>
      </c>
      <c r="O16" s="93">
        <v>0</v>
      </c>
      <c r="P16" s="93">
        <v>21.405000000000001</v>
      </c>
      <c r="Q16" s="93">
        <v>1.23</v>
      </c>
      <c r="R16" s="93">
        <v>0.62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t="s">
        <v>56</v>
      </c>
    </row>
    <row r="2" spans="1:2">
      <c r="A2" t="s">
        <v>54</v>
      </c>
    </row>
    <row r="3" spans="1:2">
      <c r="A3" t="s">
        <v>55</v>
      </c>
    </row>
    <row r="4" spans="1:2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2019-07-11T12:56:34Z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