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09920931-BE7D-46E1-8E12-49586ED49EEB}" xr6:coauthVersionLast="36" xr6:coauthVersionMax="36" xr10:uidLastSave="{00000000-0000-0000-0000-000000000000}"/>
  <bookViews>
    <workbookView xWindow="14400" yWindow="-15" windowWidth="14445" windowHeight="11895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ombreTabla">"Dummy"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<sst xmlns="http://schemas.openxmlformats.org/spreadsheetml/2006/main" count="102" uniqueCount="58">
  <si>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</si>
  <si>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</si>
  <si>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</si>
  <si>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</si>
  <si>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</si>
  <si>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</si>
  <si>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</si>
  <si>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</si>
  <si>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</si>
  <si>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</si>
  <si>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</si>
  <si>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</si>
  <si>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</si>
  <si>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</si>
  <si>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</si>
  <si>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</si>
  <si>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</si>
  <si>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</si>
  <si>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</si>
  <si>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</si>
  <si>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</si>
  <si>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</si>
  <si>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</si>
  <si>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</si>
  <si>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</si>
  <si>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</si>
  <si>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</si>
  <si>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</si>
  <si>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</si>
  <si>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</si>
  <si>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</si>
  <si>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</si>
  <si>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</si>
  <si>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</si>
  <si>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</si>
  <si>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</si>
  <si>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</si>
  <si>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</si>
  <si>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</si>
  <si>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</si>
  <si>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</si>
  <si>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</si>
  <si>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</si>
  <si>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</si>
  <si>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</si>
  <si>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</si>
  <si>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</si>
  <si>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</si>
  <si>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</si>
  <si>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</si>
  <si>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</si>
  <si>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</si>
  <si>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Junio 2019</t>
  </si>
  <si>
    <t>Julio 2019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</si>
  <si>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ut="08/12/2019 13:14:48" si="2.000000010a8cbf33a18205dc783817337e1f58128a8069412e27542403b08730f332a400263c17ca5fa0bcdf629c343d2a6d67b4814c628a4c9896d4878acd8619cd950db4650e20aa35ad97eb1ab30436750f79cf208aa5c34d8063c36f97e2d3c634af877143accc08a46f56db561615c0ab4a9b5b53bdb9142cd68175a6295a35.3082.0.1.Europe/Madrid.upriv*_1*_pidn2*_4*_session*-lat*_1.00000001e82747cb6b3a3a649b3481d7e786b655b5ee3e726ccb6e5084bca53541f4ee08ff53af02bc2ff0c68f3549977e5b1be7c84455d1.000000019876ce657db5a977050e1c5dbb817f36b5ee3e72c208154950bb1435ea8c7d028eabe5f478b8c48bc8f69b3f59bed5823cd78320.0.1.1.BDEbi.D066E1C611E6257C10D00080EF253B44.0-3082.1.1_-0.1.0_-3082.1.1_5.5.0.*0.00000001a693b141bafdf316b23344cc2f89ff26c911585a044c0fbde0e6bf137d7b4e07c80bd691.0.10*.25*.15*.214.23.10*.4*.0400*.0074J.e.00000001159cbb7ddbd6a020f6744bb22c76b210c911585a54fefc6b4a8ba2308654b94b47dbaea3.0" msgID="289F0E6A11E9BD030EA50080EF85C3EF"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nrr="252" nrc="120"&gt;&lt;pg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</si>
  <si>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ut="08/12/2019 13:15:11" si="2.000000010a8cbf33a18205dc783817337e1f58128a8069412e27542403b08730f332a400263c17ca5fa0bcdf629c343d2a6d67b4814c628a4c9896d4878acd8619cd950db4650e20aa35ad97eb1ab30436750f79cf208aa5c34d8063c36f97e2d3c634af877143accc08a46f56db561615c0ab4a9b5b53bdb9142cd68175a6295a35.3082.0.1.Europe/Madrid.upriv*_1*_pidn2*_4*_session*-lat*_1.00000001e82747cb6b3a3a649b3481d7e786b655b5ee3e726ccb6e5084bca53541f4ee08ff53af02bc2ff0c68f3549977e5b1be7c84455d1.000000019876ce657db5a977050e1c5dbb817f36b5ee3e72c208154950bb1435ea8c7d028eabe5f478b8c48bc8f69b3f59bed5823cd78320.0.1.1.BDEbi.D066E1C611E6257C10D00080EF253B44.0-3082.1.1_-0.1.0_-3082.1.1_5.5.0.*0.00000001a693b141bafdf316b23344cc2f89ff26c911585a044c0fbde0e6bf137d7b4e07c80bd691.0.10*.25*.15*.214.23.10*.4*.0400*.0074J.e.00000001159cbb7ddbd6a020f6744bb22c76b210c911585a54fefc6b4a8ba2308654b94b47dbaea3.0" msgID="28D2E3CB11E9BD030EA50080EF6584F1"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nrr="83" nrc="165"&gt;&lt;pg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</si>
  <si>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5eade677e3ce4a46aff6cbfb845b9410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</si>
  <si>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ut="08/12/2019 13:15:16" si="2.000000010a8cbf33a18205dc783817337e1f58128a8069412e27542403b08730f332a400263c17ca5fa0bcdf629c343d2a6d67b4814c628a4c9896d4878acd8619cd950db4650e20aa35ad97eb1ab30436750f79cf208aa5c34d8063c36f97e2d3c634af877143accc08a46f56db561615c0ab4a9b5b53bdb9142cd68175a6295a35.3082.0.1.Europe/Madrid.upriv*_1*_pidn2*_4*_session*-lat*_1.00000001e82747cb6b3a3a649b3481d7e786b655b5ee3e726ccb6e5084bca53541f4ee08ff53af02bc2ff0c68f3549977e5b1be7c84455d1.000000019876ce657db5a977050e1c5dbb817f36b5ee3e72c208154950bb1435ea8c7d028eabe5f478b8c48bc8f69b3f59bed5823cd78320.0.1.1.BDEbi.D066E1C611E6257C10D00080EF253B44.0-3082.1.1_-0.1.0_-3082.1.1_5.5.0.*0.00000001a693b141bafdf316b23344cc2f89ff26c911585a044c0fbde0e6bf137d7b4e07c80bd691.0.10*.25*.15*.214.23.10*.4*.0400*.0074J.e.00000001159cbb7ddbd6a020f6744bb22c76b210c911585a54fefc6b4a8ba2308654b94b47dbaea3.0" msgID="28A15E9111E9BD030EA50080EF75A5F3"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nrr="333" nrc="150"&gt;&lt;pg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</si>
</sst>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97,9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{857BE91F-3971-49F5-89DF-6BC9171F30D2}</c15:txfldGUID>
                      <c15:f>'Data 1'!$D$16</c15:f>
                      <c15:dlblFieldTableCache>
                        <c:ptCount val="1"/>
                        <c:pt idx="0">
                          <c:v>97,9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98.42</c:v>
                </c:pt>
                <c:pt idx="1">
                  <c:v>98.19</c:v>
                </c:pt>
                <c:pt idx="2">
                  <c:v>97.06</c:v>
                </c:pt>
                <c:pt idx="3">
                  <c:v>96.94</c:v>
                </c:pt>
                <c:pt idx="4">
                  <c:v>97.54</c:v>
                </c:pt>
                <c:pt idx="5">
                  <c:v>99.19</c:v>
                </c:pt>
                <c:pt idx="6">
                  <c:v>99.4</c:v>
                </c:pt>
                <c:pt idx="7">
                  <c:v>98.62</c:v>
                </c:pt>
                <c:pt idx="8">
                  <c:v>97.98</c:v>
                </c:pt>
                <c:pt idx="9">
                  <c:v>98.46</c:v>
                </c:pt>
                <c:pt idx="10">
                  <c:v>97.87</c:v>
                </c:pt>
                <c:pt idx="11">
                  <c:v>97.57</c:v>
                </c:pt>
                <c:pt idx="12">
                  <c:v>97.87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98,1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{51BE1F27-B581-4811-9697-A672E27BD1EF}</c15:txfldGUID>
                      <c15:f>'Data 1'!$E$16</c15:f>
                      <c15:dlblFieldTableCache>
                        <c:ptCount val="1"/>
                        <c:pt idx="0">
                          <c:v>98,1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99.35</c:v>
                </c:pt>
                <c:pt idx="1">
                  <c:v>98.61</c:v>
                </c:pt>
                <c:pt idx="2">
                  <c:v>98.12</c:v>
                </c:pt>
                <c:pt idx="3">
                  <c:v>95.69</c:v>
                </c:pt>
                <c:pt idx="4">
                  <c:v>90.16</c:v>
                </c:pt>
                <c:pt idx="5">
                  <c:v>96.44</c:v>
                </c:pt>
                <c:pt idx="6">
                  <c:v>98.89</c:v>
                </c:pt>
                <c:pt idx="7">
                  <c:v>98.65</c:v>
                </c:pt>
                <c:pt idx="8">
                  <c:v>98.67</c:v>
                </c:pt>
                <c:pt idx="9">
                  <c:v>95.77</c:v>
                </c:pt>
                <c:pt idx="10">
                  <c:v>94.73</c:v>
                </c:pt>
                <c:pt idx="11">
                  <c:v>97.7</c:v>
                </c:pt>
                <c:pt idx="12">
                  <c:v>98.08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98,9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{09D4EF4F-B34C-4BFD-9058-DC6EBFF8D55D}</c15:txfldGUID>
                      <c15:f>'Data 1'!$F$16</c15:f>
                      <c15:dlblFieldTableCache>
                        <c:ptCount val="1"/>
                        <c:pt idx="0">
                          <c:v>98,9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98.43</c:v>
                </c:pt>
                <c:pt idx="1">
                  <c:v>98.24</c:v>
                </c:pt>
                <c:pt idx="2">
                  <c:v>98.05</c:v>
                </c:pt>
                <c:pt idx="3">
                  <c:v>98.21</c:v>
                </c:pt>
                <c:pt idx="4">
                  <c:v>98.26</c:v>
                </c:pt>
                <c:pt idx="5">
                  <c:v>99.36</c:v>
                </c:pt>
                <c:pt idx="6">
                  <c:v>97.56</c:v>
                </c:pt>
                <c:pt idx="7">
                  <c:v>98.83</c:v>
                </c:pt>
                <c:pt idx="8">
                  <c:v>98.22</c:v>
                </c:pt>
                <c:pt idx="9">
                  <c:v>98.83</c:v>
                </c:pt>
                <c:pt idx="10">
                  <c:v>98.7</c:v>
                </c:pt>
                <c:pt idx="11">
                  <c:v>98.78</c:v>
                </c:pt>
                <c:pt idx="12">
                  <c:v>98.88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Julio 2019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F18" sqref="F1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Julio 2019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21729.688999999998</v>
      </c>
      <c r="G9" s="40"/>
      <c r="H9" s="40">
        <f>SUM(H10:H12)</f>
        <v>19133.505270000005</v>
      </c>
      <c r="I9" s="40">
        <f>SUM(I10:I12)</f>
        <v>1856.7390000000003</v>
      </c>
      <c r="J9" s="40">
        <f>SUM(J10:J12)</f>
        <v>1490.559</v>
      </c>
      <c r="K9" s="40">
        <f>SUM(F9,H9:J9)</f>
        <v>44210.49227000001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21612.699000000001</v>
      </c>
      <c r="G10" s="42"/>
      <c r="H10" s="42">
        <v>18343.413270000005</v>
      </c>
      <c r="I10" s="42">
        <v>1132.7470000000003</v>
      </c>
      <c r="J10" s="42">
        <v>1187.4939999999999</v>
      </c>
      <c r="K10" s="42">
        <f>SUM(F10,H10:J10)</f>
        <v>42276.353270000007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554.0920000000001</v>
      </c>
      <c r="I12" s="56">
        <v>183.99700000000001</v>
      </c>
      <c r="J12" s="56">
        <v>273.065</v>
      </c>
      <c r="K12" s="56">
        <f>SUM(F12,H12:J12)</f>
        <v>1099.2940000000001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1514</v>
      </c>
      <c r="G13" s="44"/>
      <c r="H13" s="44">
        <v>3225</v>
      </c>
      <c r="I13" s="44">
        <v>617</v>
      </c>
      <c r="J13" s="44">
        <v>573</v>
      </c>
      <c r="K13" s="44">
        <f>SUM(F13:J13)</f>
        <v>5929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82090.48</v>
      </c>
      <c r="G14" s="54"/>
      <c r="H14" s="54">
        <v>813</v>
      </c>
      <c r="I14" s="54">
        <v>3808</v>
      </c>
      <c r="J14" s="54">
        <v>3470</v>
      </c>
      <c r="K14" s="54">
        <f>SUM(F14,H14:J14)</f>
        <v>90181.48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155</v>
      </c>
      <c r="G15" s="56"/>
      <c r="H15" s="56">
        <v>2</v>
      </c>
      <c r="I15" s="56">
        <v>40</v>
      </c>
      <c r="J15" s="56">
        <v>29</v>
      </c>
      <c r="K15" s="56">
        <f>SUM(F15,H15:J15)</f>
        <v>226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9350</v>
      </c>
      <c r="G16" s="54"/>
      <c r="H16" s="54">
        <v>3614</v>
      </c>
      <c r="I16" s="54">
        <v>373</v>
      </c>
      <c r="J16" s="54">
        <v>18</v>
      </c>
      <c r="K16" s="54">
        <f>SUM(F16:J16)</f>
        <v>13355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64</v>
      </c>
      <c r="G17" s="56"/>
      <c r="H17" s="56">
        <v>56</v>
      </c>
      <c r="I17" s="56">
        <v>17</v>
      </c>
      <c r="J17" s="56">
        <v>2</v>
      </c>
      <c r="K17" s="56">
        <f>SUM(F17:J17)</f>
        <v>139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4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I11" sqref="I11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Julio 2019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7"/>
    </row>
    <row r="8" spans="2:11" s="20" customFormat="1" ht="12.75" customHeight="1">
      <c r="B8" s="19"/>
      <c r="C8" s="99"/>
      <c r="D8" s="23"/>
      <c r="E8" s="67"/>
    </row>
    <row r="9" spans="2:11" s="20" customFormat="1" ht="12.75" customHeight="1">
      <c r="B9" s="19"/>
      <c r="C9" s="99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J14" sqref="J14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Julio 2019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7" t="s">
        <v>27</v>
      </c>
      <c r="C7" s="70"/>
      <c r="D7" s="86" t="str">
        <f>'Data 1'!B16</f>
        <v>Julio 2019</v>
      </c>
      <c r="E7" s="71" t="s">
        <v>15</v>
      </c>
    </row>
    <row r="8" spans="2:6" ht="12.75" customHeight="1">
      <c r="B8" s="97"/>
      <c r="C8" s="65" t="s">
        <v>24</v>
      </c>
      <c r="D8" s="65"/>
      <c r="E8" s="65"/>
    </row>
    <row r="9" spans="2:6" ht="12.75" customHeight="1">
      <c r="B9" s="97"/>
      <c r="C9" s="57" t="s">
        <v>16</v>
      </c>
      <c r="D9" s="58">
        <f>'Data 1'!M16</f>
        <v>0.34</v>
      </c>
      <c r="E9" s="58">
        <f>'Data 1'!P16</f>
        <v>21.745000000000001</v>
      </c>
      <c r="F9" s="51"/>
    </row>
    <row r="10" spans="2:6" ht="12.75" customHeight="1">
      <c r="B10" s="69"/>
      <c r="C10" s="59" t="s">
        <v>17</v>
      </c>
      <c r="D10" s="60">
        <f>'Data 1'!G16</f>
        <v>1E-3</v>
      </c>
      <c r="E10" s="60">
        <f>'Data 1'!J16</f>
        <v>4.4999999999999998E-2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1.23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0.107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0.62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3.6999999999999998E-2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D16" sqref="D16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1" t="s">
        <v>39</v>
      </c>
      <c r="E1" s="102"/>
      <c r="F1" s="103"/>
      <c r="G1" s="101" t="s">
        <v>40</v>
      </c>
      <c r="H1" s="102"/>
      <c r="I1" s="103"/>
      <c r="J1" s="101" t="s">
        <v>33</v>
      </c>
      <c r="K1" s="102"/>
      <c r="L1" s="103"/>
      <c r="M1" s="101" t="s">
        <v>41</v>
      </c>
      <c r="N1" s="102"/>
      <c r="O1" s="103"/>
      <c r="P1" s="101" t="s">
        <v>32</v>
      </c>
      <c r="Q1" s="102"/>
      <c r="R1" s="102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J</v>
      </c>
      <c r="B4" s="90" t="s">
        <v>42</v>
      </c>
      <c r="C4" s="90" t="s">
        <v>38</v>
      </c>
      <c r="D4" s="91">
        <v>98.42</v>
      </c>
      <c r="E4" s="91">
        <v>99.35</v>
      </c>
      <c r="F4" s="91">
        <v>98.43</v>
      </c>
      <c r="G4" s="92">
        <v>2.5000000000000001E-2</v>
      </c>
      <c r="H4" s="92">
        <v>0</v>
      </c>
      <c r="I4" s="92">
        <v>0</v>
      </c>
      <c r="J4" s="92">
        <v>7.3999999999999996E-2</v>
      </c>
      <c r="K4" s="92">
        <v>7.6999999999999999E-2</v>
      </c>
      <c r="L4" s="92">
        <v>0.47799999999999998</v>
      </c>
      <c r="M4" s="93">
        <v>12.29</v>
      </c>
      <c r="N4" s="93">
        <v>0</v>
      </c>
      <c r="O4" s="93">
        <v>0</v>
      </c>
      <c r="P4" s="93">
        <v>36.149000000000001</v>
      </c>
      <c r="Q4" s="93">
        <v>0.88</v>
      </c>
      <c r="R4" s="93">
        <v>7.91</v>
      </c>
    </row>
    <row r="5" spans="1:18">
      <c r="A5" s="87" t="str">
        <f t="shared" ref="A5:A16" si="0">MID(B5,1,1)</f>
        <v>A</v>
      </c>
      <c r="B5" s="90" t="s">
        <v>43</v>
      </c>
      <c r="C5" s="90" t="s">
        <v>38</v>
      </c>
      <c r="D5" s="91">
        <v>98.19</v>
      </c>
      <c r="E5" s="91">
        <v>98.61</v>
      </c>
      <c r="F5" s="91">
        <v>98.24</v>
      </c>
      <c r="G5" s="92">
        <v>0.35499999999999998</v>
      </c>
      <c r="H5" s="92">
        <v>2.3109999999999999</v>
      </c>
      <c r="I5" s="92">
        <v>0</v>
      </c>
      <c r="J5" s="92">
        <v>0.433</v>
      </c>
      <c r="K5" s="92">
        <v>3.1219999999999999</v>
      </c>
      <c r="L5" s="92">
        <v>0.47399999999999998</v>
      </c>
      <c r="M5" s="93">
        <v>174.99</v>
      </c>
      <c r="N5" s="93">
        <v>36.46</v>
      </c>
      <c r="O5" s="93">
        <v>0</v>
      </c>
      <c r="P5" s="93">
        <v>211.13900000000001</v>
      </c>
      <c r="Q5" s="93">
        <v>37.340000000000003</v>
      </c>
      <c r="R5" s="93">
        <v>7.91</v>
      </c>
    </row>
    <row r="6" spans="1:18">
      <c r="A6" s="87" t="str">
        <f t="shared" si="0"/>
        <v>S</v>
      </c>
      <c r="B6" s="90" t="s">
        <v>44</v>
      </c>
      <c r="C6" s="90" t="s">
        <v>38</v>
      </c>
      <c r="D6" s="91">
        <v>97.06</v>
      </c>
      <c r="E6" s="91">
        <v>98.12</v>
      </c>
      <c r="F6" s="91">
        <v>98.05</v>
      </c>
      <c r="G6" s="92">
        <v>1E-3</v>
      </c>
      <c r="H6" s="92">
        <v>2.4E-2</v>
      </c>
      <c r="I6" s="92">
        <v>0</v>
      </c>
      <c r="J6" s="92">
        <v>0.435</v>
      </c>
      <c r="K6" s="92">
        <v>3.109</v>
      </c>
      <c r="L6" s="92">
        <v>0.47099999999999997</v>
      </c>
      <c r="M6" s="93">
        <v>0.43</v>
      </c>
      <c r="N6" s="93">
        <v>0.32</v>
      </c>
      <c r="O6" s="93">
        <v>0</v>
      </c>
      <c r="P6" s="93">
        <v>211.56899999999999</v>
      </c>
      <c r="Q6" s="93">
        <v>37.659999999999997</v>
      </c>
      <c r="R6" s="93">
        <v>7.91</v>
      </c>
    </row>
    <row r="7" spans="1:18">
      <c r="A7" s="87" t="str">
        <f t="shared" si="0"/>
        <v>O</v>
      </c>
      <c r="B7" s="90" t="s">
        <v>45</v>
      </c>
      <c r="C7" s="90" t="s">
        <v>38</v>
      </c>
      <c r="D7" s="91">
        <v>96.94</v>
      </c>
      <c r="E7" s="91">
        <v>95.69</v>
      </c>
      <c r="F7" s="91">
        <v>98.21</v>
      </c>
      <c r="G7" s="92">
        <v>0</v>
      </c>
      <c r="H7" s="92">
        <v>0</v>
      </c>
      <c r="I7" s="92">
        <v>3.181</v>
      </c>
      <c r="J7" s="92">
        <v>0.438</v>
      </c>
      <c r="K7" s="92">
        <v>3.1480000000000001</v>
      </c>
      <c r="L7" s="92">
        <v>3.7610000000000001</v>
      </c>
      <c r="M7" s="93">
        <v>0</v>
      </c>
      <c r="N7" s="93">
        <v>0</v>
      </c>
      <c r="O7" s="93">
        <v>55.49</v>
      </c>
      <c r="P7" s="93">
        <v>211.56899999999999</v>
      </c>
      <c r="Q7" s="93">
        <v>37.659999999999997</v>
      </c>
      <c r="R7" s="93">
        <v>63.4</v>
      </c>
    </row>
    <row r="8" spans="1:18">
      <c r="A8" s="87" t="str">
        <f t="shared" si="0"/>
        <v>N</v>
      </c>
      <c r="B8" s="90" t="s">
        <v>46</v>
      </c>
      <c r="C8" s="90" t="s">
        <v>38</v>
      </c>
      <c r="D8" s="91">
        <v>97.54</v>
      </c>
      <c r="E8" s="91">
        <v>90.16</v>
      </c>
      <c r="F8" s="91">
        <v>98.26</v>
      </c>
      <c r="G8" s="92">
        <v>2E-3</v>
      </c>
      <c r="H8" s="92">
        <v>0</v>
      </c>
      <c r="I8" s="92">
        <v>0</v>
      </c>
      <c r="J8" s="92">
        <v>0.44</v>
      </c>
      <c r="K8" s="92">
        <v>3.2160000000000002</v>
      </c>
      <c r="L8" s="92">
        <v>3.7639999999999998</v>
      </c>
      <c r="M8" s="93">
        <v>1.1080000000000001</v>
      </c>
      <c r="N8" s="93">
        <v>0</v>
      </c>
      <c r="O8" s="93">
        <v>0</v>
      </c>
      <c r="P8" s="93">
        <v>212.67699999999999</v>
      </c>
      <c r="Q8" s="93">
        <v>37.659999999999997</v>
      </c>
      <c r="R8" s="93">
        <v>63.4</v>
      </c>
    </row>
    <row r="9" spans="1:18">
      <c r="A9" s="87" t="str">
        <f t="shared" si="0"/>
        <v>D</v>
      </c>
      <c r="B9" s="90" t="s">
        <v>47</v>
      </c>
      <c r="C9" s="90" t="s">
        <v>38</v>
      </c>
      <c r="D9" s="91">
        <v>99.19</v>
      </c>
      <c r="E9" s="91">
        <v>96.44</v>
      </c>
      <c r="F9" s="91">
        <v>99.36</v>
      </c>
      <c r="G9" s="92">
        <v>7.9000000000000001E-2</v>
      </c>
      <c r="H9" s="92">
        <v>0</v>
      </c>
      <c r="I9" s="92">
        <v>0</v>
      </c>
      <c r="J9" s="92">
        <v>0.51800000000000002</v>
      </c>
      <c r="K9" s="92">
        <v>3.27</v>
      </c>
      <c r="L9" s="92">
        <v>3.7690000000000001</v>
      </c>
      <c r="M9" s="93">
        <v>37.450000000000003</v>
      </c>
      <c r="N9" s="93">
        <v>0</v>
      </c>
      <c r="O9" s="93">
        <v>0</v>
      </c>
      <c r="P9" s="93">
        <v>250.12700000000001</v>
      </c>
      <c r="Q9" s="93">
        <v>37.659999999999997</v>
      </c>
      <c r="R9" s="93">
        <v>63.4</v>
      </c>
    </row>
    <row r="10" spans="1:18">
      <c r="A10" s="87" t="str">
        <f t="shared" si="0"/>
        <v>E</v>
      </c>
      <c r="B10" s="90" t="s">
        <v>48</v>
      </c>
      <c r="C10" s="90" t="s">
        <v>38</v>
      </c>
      <c r="D10" s="91">
        <v>99.4</v>
      </c>
      <c r="E10" s="91">
        <v>98.89</v>
      </c>
      <c r="F10" s="91">
        <v>97.56</v>
      </c>
      <c r="G10" s="92">
        <v>0</v>
      </c>
      <c r="H10" s="92">
        <v>0</v>
      </c>
      <c r="I10" s="92">
        <v>3.6999999999999998E-2</v>
      </c>
      <c r="J10" s="92">
        <v>0</v>
      </c>
      <c r="K10" s="92">
        <v>0</v>
      </c>
      <c r="L10" s="92">
        <v>3.6999999999999998E-2</v>
      </c>
      <c r="M10" s="93">
        <v>0</v>
      </c>
      <c r="N10" s="93">
        <v>0</v>
      </c>
      <c r="O10" s="93">
        <v>0.62</v>
      </c>
      <c r="P10" s="93">
        <v>0</v>
      </c>
      <c r="Q10" s="93">
        <v>0</v>
      </c>
      <c r="R10" s="93">
        <v>0.62</v>
      </c>
    </row>
    <row r="11" spans="1:18">
      <c r="A11" s="87" t="str">
        <f t="shared" si="0"/>
        <v>F</v>
      </c>
      <c r="B11" s="90" t="s">
        <v>49</v>
      </c>
      <c r="C11" s="90" t="s">
        <v>38</v>
      </c>
      <c r="D11" s="91">
        <v>98.62</v>
      </c>
      <c r="E11" s="91">
        <v>98.65</v>
      </c>
      <c r="F11" s="91">
        <v>98.83</v>
      </c>
      <c r="G11" s="92">
        <v>5.0000000000000001E-3</v>
      </c>
      <c r="H11" s="92">
        <v>0</v>
      </c>
      <c r="I11" s="92">
        <v>0</v>
      </c>
      <c r="J11" s="92">
        <v>5.0000000000000001E-3</v>
      </c>
      <c r="K11" s="92">
        <v>0</v>
      </c>
      <c r="L11" s="92">
        <v>3.6999999999999998E-2</v>
      </c>
      <c r="M11" s="93">
        <v>2.36</v>
      </c>
      <c r="N11" s="93">
        <v>0</v>
      </c>
      <c r="O11" s="93">
        <v>0</v>
      </c>
      <c r="P11" s="93">
        <v>2.36</v>
      </c>
      <c r="Q11" s="93">
        <v>0</v>
      </c>
      <c r="R11" s="93">
        <v>0.62</v>
      </c>
    </row>
    <row r="12" spans="1:18">
      <c r="A12" s="87" t="str">
        <f t="shared" si="0"/>
        <v>M</v>
      </c>
      <c r="B12" s="90" t="s">
        <v>50</v>
      </c>
      <c r="C12" s="90" t="s">
        <v>38</v>
      </c>
      <c r="D12" s="91">
        <v>97.98</v>
      </c>
      <c r="E12" s="91">
        <v>98.67</v>
      </c>
      <c r="F12" s="91">
        <v>98.22</v>
      </c>
      <c r="G12" s="92">
        <v>0</v>
      </c>
      <c r="H12" s="92">
        <v>0.126</v>
      </c>
      <c r="I12" s="92">
        <v>0</v>
      </c>
      <c r="J12" s="92">
        <v>5.0000000000000001E-3</v>
      </c>
      <c r="K12" s="92">
        <v>0.12</v>
      </c>
      <c r="L12" s="92">
        <v>3.6999999999999998E-2</v>
      </c>
      <c r="M12" s="93">
        <v>8.5000000000000006E-2</v>
      </c>
      <c r="N12" s="93">
        <v>1.23</v>
      </c>
      <c r="O12" s="93">
        <v>0</v>
      </c>
      <c r="P12" s="93">
        <v>2.4449999999999998</v>
      </c>
      <c r="Q12" s="93">
        <v>1.23</v>
      </c>
      <c r="R12" s="93">
        <v>0.62</v>
      </c>
    </row>
    <row r="13" spans="1:18">
      <c r="A13" s="87" t="str">
        <f t="shared" si="0"/>
        <v>A</v>
      </c>
      <c r="B13" s="90" t="s">
        <v>51</v>
      </c>
      <c r="C13" s="90" t="s">
        <v>38</v>
      </c>
      <c r="D13" s="91">
        <v>98.46</v>
      </c>
      <c r="E13" s="91">
        <v>95.77</v>
      </c>
      <c r="F13" s="91">
        <v>98.83</v>
      </c>
      <c r="G13" s="92">
        <v>4.2000000000000003E-2</v>
      </c>
      <c r="H13" s="92">
        <v>0</v>
      </c>
      <c r="I13" s="92">
        <v>0</v>
      </c>
      <c r="J13" s="92">
        <v>4.3999999999999997E-2</v>
      </c>
      <c r="K13" s="92">
        <v>0.12</v>
      </c>
      <c r="L13" s="92">
        <v>3.6999999999999998E-2</v>
      </c>
      <c r="M13" s="93">
        <v>18.96</v>
      </c>
      <c r="N13" s="93">
        <v>0</v>
      </c>
      <c r="O13" s="93">
        <v>0</v>
      </c>
      <c r="P13" s="93">
        <v>21.405000000000001</v>
      </c>
      <c r="Q13" s="93">
        <v>1.23</v>
      </c>
      <c r="R13" s="93">
        <v>0.62</v>
      </c>
    </row>
    <row r="14" spans="1:18">
      <c r="A14" s="87" t="str">
        <f t="shared" si="0"/>
        <v>M</v>
      </c>
      <c r="B14" s="90" t="s">
        <v>31</v>
      </c>
      <c r="C14" s="90" t="s">
        <v>38</v>
      </c>
      <c r="D14" s="91">
        <v>97.87</v>
      </c>
      <c r="E14" s="91">
        <v>94.73</v>
      </c>
      <c r="F14" s="91">
        <v>98.7</v>
      </c>
      <c r="G14" s="92">
        <v>0</v>
      </c>
      <c r="H14" s="92">
        <v>0</v>
      </c>
      <c r="I14" s="92">
        <v>0</v>
      </c>
      <c r="J14" s="92">
        <v>4.4999999999999998E-2</v>
      </c>
      <c r="K14" s="92">
        <v>0.11899999999999999</v>
      </c>
      <c r="L14" s="92">
        <v>3.6999999999999998E-2</v>
      </c>
      <c r="M14" s="93">
        <v>0</v>
      </c>
      <c r="N14" s="93">
        <v>0</v>
      </c>
      <c r="O14" s="93">
        <v>0</v>
      </c>
      <c r="P14" s="93">
        <v>21.405000000000001</v>
      </c>
      <c r="Q14" s="93">
        <v>1.23</v>
      </c>
      <c r="R14" s="93">
        <v>0.62</v>
      </c>
    </row>
    <row r="15" spans="1:18">
      <c r="A15" s="87" t="str">
        <f t="shared" si="0"/>
        <v>J</v>
      </c>
      <c r="B15" s="90" t="s">
        <v>52</v>
      </c>
      <c r="C15" s="90" t="s">
        <v>38</v>
      </c>
      <c r="D15" s="91">
        <v>97.57</v>
      </c>
      <c r="E15" s="91">
        <v>97.7</v>
      </c>
      <c r="F15" s="91">
        <v>98.78</v>
      </c>
      <c r="G15" s="92">
        <v>0</v>
      </c>
      <c r="H15" s="92">
        <v>0</v>
      </c>
      <c r="I15" s="92">
        <v>0</v>
      </c>
      <c r="J15" s="92">
        <v>4.4999999999999998E-2</v>
      </c>
      <c r="K15" s="92">
        <v>0.115</v>
      </c>
      <c r="L15" s="92">
        <v>3.6999999999999998E-2</v>
      </c>
      <c r="M15" s="93">
        <v>0</v>
      </c>
      <c r="N15" s="93">
        <v>0</v>
      </c>
      <c r="O15" s="93">
        <v>0</v>
      </c>
      <c r="P15" s="93">
        <v>21.405000000000001</v>
      </c>
      <c r="Q15" s="93">
        <v>1.23</v>
      </c>
      <c r="R15" s="93">
        <v>0.62</v>
      </c>
    </row>
    <row r="16" spans="1:18">
      <c r="A16" s="87" t="str">
        <f t="shared" si="0"/>
        <v>J</v>
      </c>
      <c r="B16" s="90" t="s">
        <v>53</v>
      </c>
      <c r="C16" s="90" t="s">
        <v>38</v>
      </c>
      <c r="D16" s="91">
        <v>97.87</v>
      </c>
      <c r="E16" s="91">
        <v>98.08</v>
      </c>
      <c r="F16" s="91">
        <v>98.88</v>
      </c>
      <c r="G16" s="92">
        <v>1E-3</v>
      </c>
      <c r="H16" s="92">
        <v>0</v>
      </c>
      <c r="I16" s="92">
        <v>0</v>
      </c>
      <c r="J16" s="92">
        <v>4.4999999999999998E-2</v>
      </c>
      <c r="K16" s="92">
        <v>0.107</v>
      </c>
      <c r="L16" s="92">
        <v>3.6999999999999998E-2</v>
      </c>
      <c r="M16" s="93">
        <v>0.34</v>
      </c>
      <c r="N16" s="93">
        <v>0</v>
      </c>
      <c r="O16" s="93">
        <v>0</v>
      </c>
      <c r="P16" s="93">
        <v>21.745000000000001</v>
      </c>
      <c r="Q16" s="93">
        <v>1.23</v>
      </c>
      <c r="R16" s="93">
        <v>0.62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t="s">
        <v>56</v>
      </c>
    </row>
    <row r="2" spans="1:2">
      <c r="A2" t="s">
        <v>55</v>
      </c>
    </row>
    <row r="3" spans="1:2">
      <c r="A3" t="s">
        <v>54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2019-08-13T07:52:06Z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