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13_ncr:1_{86A0CEE2-EDD4-49FA-903A-A674C0C3B2E9}" xr6:coauthVersionLast="41" xr6:coauthVersionMax="41" xr10:uidLastSave="{00000000-0000-0000-0000-000000000000}"/>
  <bookViews>
    <workbookView xWindow="-120" yWindow="-120" windowWidth="24240" windowHeight="13140" tabRatio="950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<sst xmlns="http://schemas.openxmlformats.org/spreadsheetml/2006/main" count="102" uniqueCount="58">
  <si>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</si>
  <si>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</si>
  <si>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</si>
  <si>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</si>
  <si>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</si>
  <si>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</si>
  <si>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</si>
  <si>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</si>
  <si>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</si>
  <si>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</si>
  <si>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</si>
  <si>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</si>
  <si>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</si>
  <si>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</si>
  <si>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</si>
  <si>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</si>
  <si>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</si>
  <si>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</si>
  <si>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</si>
  <si>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</si>
  <si>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</si>
  <si>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</si>
  <si>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</si>
  <si>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</si>
  <si>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</si>
  <si>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</si>
  <si>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</si>
  <si>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</si>
  <si>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</si>
  <si>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</si>
  <si>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</si>
  <si>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</si>
  <si>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</si>
  <si>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</si>
  <si>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</si>
  <si>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</si>
  <si>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</si>
  <si>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</si>
  <si>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</si>
  <si>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</si>
  <si>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</si>
  <si>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</si>
  <si>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Febrero 2019</t>
  </si>
  <si>
    <t>Marzo 2019</t>
  </si>
  <si>
    <t>Abril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</si>
  <si>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</si>
  <si>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</si>
  <si>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</si>
  <si>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</si>
  <si>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</si>
  <si>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</si>
  <si>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</si>
  <si>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</si>
  <si>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</si>
  <si>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ut="03/06/2020 13:13:28" si="2.00000001f9a2619c050ea795405933d8f9d7c322f572315446affb330fd8fd7fecaade8561acc8cb4aa265a4ebd20ce77e0b0f41fc7e709708c363270fba5b5c0b604e576268696c919b15b0f17046dd21d9442c1ed7abff08c52156e29e668358c19a8df228830f57fe48912268093bc47c2a46840b3691ede1e0ac8b982adb3991.3082.0.1.Europe/Madrid.upriv*_1*_pidn2*_5*_session*-lat*_1.0000000100693c83a5571242d11dbf7058e4abb5b5ee3e727b29d3b703beec6e975f4bdfaf541397bd47261be7438d8b1e1eb8957f456234.00000001a49578ff794ee6233d8f5ddb00f9f5e2b5ee3e720361e516a694e274f052e8e93cae23aa8b501ea28268e81be891ad4e6e8fc9d5.0.1.1.BDEbi.D066E1C611E6257C10D00080EF253B44.0-3082.1.1_-0.1.0_-3082.1.1_5.5.0.*0.00000001784e9c8a10ec5dd4271f67460712681bc911585a01e86e840799d27d76b75f3a9c704f95.0.10*.25*.15*.214.23.10*.4*.0400*.0074J.e.00000001f2ed5b472e8d710236ca47c03b9409a3c911585ad4ff107b2ccc1f69310ce2295dae1913.0" msgID="3171905D11EA5FACA7030080EFE5DBAE"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nrr="747" nrc="260"&gt;&lt;pg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</si>
  <si>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ut="03/06/2020 13:13:36" si="2.00000001f9a2619c050ea795405933d8f9d7c322f572315446affb330fd8fd7fecaade8561acc8cb4aa265a4ebd20ce77e0b0f41fc7e709708c363270fba5b5c0b604e576268696c919b15b0f17046dd21d9442c1ed7abff08c52156e29e668358c19a8df228830f57fe48912268093bc47c2a46840b3691ede1e0ac8b982adb3991.3082.0.1.Europe/Madrid.upriv*_1*_pidn2*_5*_session*-lat*_1.0000000100693c83a5571242d11dbf7058e4abb5b5ee3e727b29d3b703beec6e975f4bdfaf541397bd47261be7438d8b1e1eb8957f456234.00000001a49578ff794ee6233d8f5ddb00f9f5e2b5ee3e720361e516a694e274f052e8e93cae23aa8b501ea28268e81be891ad4e6e8fc9d5.0.1.1.BDEbi.D066E1C611E6257C10D00080EF253B44.0-3082.1.1_-0.1.0_-3082.1.1_5.5.0.*0.00000001784e9c8a10ec5dd4271f67460712681bc911585a01e86e840799d27d76b75f3a9c704f95.0.10*.25*.15*.214.23.10*.4*.0400*.0074J.e.00000001f2ed5b472e8d710236ca47c03b9409a3c911585ad4ff107b2ccc1f69310ce2295dae1913.0" msgID="31781CF611EA5FACA7030080EF3579AA"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nrr="234" nrc="345"&gt;&lt;pg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</si>
  <si>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98afd3fe24db425aac5f6b8edada04f7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</si>
  <si>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ut="03/06/2020 13:13:40" si="2.00000001f9a2619c050ea795405933d8f9d7c322f572315446affb330fd8fd7fecaade8561acc8cb4aa265a4ebd20ce77e0b0f41fc7e709708c363270fba5b5c0b604e576268696c919b15b0f17046dd21d9442c1ed7abff08c52156e29e668358c19a8df228830f57fe48912268093bc47c2a46840b3691ede1e0ac8b982adb3991.3082.0.1.Europe/Madrid.upriv*_1*_pidn2*_5*_session*-lat*_1.0000000100693c83a5571242d11dbf7058e4abb5b5ee3e727b29d3b703beec6e975f4bdfaf541397bd47261be7438d8b1e1eb8957f456234.00000001a49578ff794ee6233d8f5ddb00f9f5e2b5ee3e720361e516a694e274f052e8e93cae23aa8b501ea28268e81be891ad4e6e8fc9d5.0.1.1.BDEbi.D066E1C611E6257C10D00080EF253B44.0-3082.1.1_-0.1.0_-3082.1.1_5.5.0.*0.00000001784e9c8a10ec5dd4271f67460712681bc911585a01e86e840799d27d76b75f3a9c704f95.0.10*.25*.15*.214.23.10*.4*.0400*.0074J.e.00000001f2ed5b472e8d710236ca47c03b9409a3c911585ad4ff107b2ccc1f69310ce2295dae1913.0" msgID="3172C85B11EA5FACA7030080EF65DBAF"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nrr="705" nrc="240"&gt;&lt;pg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</si>
</sst>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6" fontId="31" fillId="6" borderId="6" xfId="27" applyAlignment="1">
      <alignment horizontal="right" vertical="center"/>
    </xf>
    <xf numFmtId="178" fontId="31" fillId="6" borderId="6" xfId="29" applyAlignment="1">
      <alignment horizontal="right" vertical="center"/>
    </xf>
    <xf numFmtId="177" fontId="31" fillId="6" borderId="6" xfId="28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98,9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{A9BDA371-9E05-4028-8736-B3F8D7F9621A}</c15:txfldGUID>
                      <c15:f>'Data 1'!$D$16</c15:f>
                      <c15:dlblFieldTableCache>
                        <c:ptCount val="1"/>
                        <c:pt idx="0">
                          <c:v>98,9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98.62</c:v>
                </c:pt>
                <c:pt idx="1">
                  <c:v>97.98</c:v>
                </c:pt>
                <c:pt idx="2">
                  <c:v>98.46</c:v>
                </c:pt>
                <c:pt idx="3">
                  <c:v>97.87</c:v>
                </c:pt>
                <c:pt idx="4">
                  <c:v>97.57</c:v>
                </c:pt>
                <c:pt idx="5">
                  <c:v>97.87</c:v>
                </c:pt>
                <c:pt idx="6">
                  <c:v>98.19</c:v>
                </c:pt>
                <c:pt idx="7">
                  <c:v>97.6</c:v>
                </c:pt>
                <c:pt idx="8">
                  <c:v>96.79</c:v>
                </c:pt>
                <c:pt idx="9">
                  <c:v>97.57</c:v>
                </c:pt>
                <c:pt idx="10">
                  <c:v>98.55</c:v>
                </c:pt>
                <c:pt idx="11">
                  <c:v>99.33</c:v>
                </c:pt>
                <c:pt idx="12">
                  <c:v>98.87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4.3459350621485787E-2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96,2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{0EF5F8B8-606D-482D-89C0-16F1E4BA4736}</c15:txfldGUID>
                      <c15:f>'Data 1'!$E$16</c15:f>
                      <c15:dlblFieldTableCache>
                        <c:ptCount val="1"/>
                        <c:pt idx="0">
                          <c:v>96,2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98.65</c:v>
                </c:pt>
                <c:pt idx="1">
                  <c:v>98.67</c:v>
                </c:pt>
                <c:pt idx="2">
                  <c:v>95.77</c:v>
                </c:pt>
                <c:pt idx="3">
                  <c:v>94.73</c:v>
                </c:pt>
                <c:pt idx="4">
                  <c:v>97.7</c:v>
                </c:pt>
                <c:pt idx="5">
                  <c:v>98.08</c:v>
                </c:pt>
                <c:pt idx="6">
                  <c:v>98.09</c:v>
                </c:pt>
                <c:pt idx="7">
                  <c:v>97.59</c:v>
                </c:pt>
                <c:pt idx="8">
                  <c:v>94.32</c:v>
                </c:pt>
                <c:pt idx="9">
                  <c:v>92.67</c:v>
                </c:pt>
                <c:pt idx="10">
                  <c:v>97.5</c:v>
                </c:pt>
                <c:pt idx="11">
                  <c:v>98.03</c:v>
                </c:pt>
                <c:pt idx="12">
                  <c:v>96.15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-6.9534960994377323E-2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98,2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{4D7395FB-5B52-4CA8-8BEC-29EBF44E4AED}</c15:txfldGUID>
                      <c15:f>'Data 1'!$F$16</c15:f>
                      <c15:dlblFieldTableCache>
                        <c:ptCount val="1"/>
                        <c:pt idx="0">
                          <c:v>98,2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98.83</c:v>
                </c:pt>
                <c:pt idx="1">
                  <c:v>98.22</c:v>
                </c:pt>
                <c:pt idx="2">
                  <c:v>98.83</c:v>
                </c:pt>
                <c:pt idx="3">
                  <c:v>98.7</c:v>
                </c:pt>
                <c:pt idx="4">
                  <c:v>98.78</c:v>
                </c:pt>
                <c:pt idx="5">
                  <c:v>98.88</c:v>
                </c:pt>
                <c:pt idx="6">
                  <c:v>99.33</c:v>
                </c:pt>
                <c:pt idx="7">
                  <c:v>98.97</c:v>
                </c:pt>
                <c:pt idx="8">
                  <c:v>99.39</c:v>
                </c:pt>
                <c:pt idx="9">
                  <c:v>98.47</c:v>
                </c:pt>
                <c:pt idx="10">
                  <c:v>99.26</c:v>
                </c:pt>
                <c:pt idx="11">
                  <c:v>98.97</c:v>
                </c:pt>
                <c:pt idx="12">
                  <c:v>98.15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Febrero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N17" sqref="N17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Febrero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21736.421999999999</v>
      </c>
      <c r="G9" s="40"/>
      <c r="H9" s="40">
        <f>SUM(H10:H12)</f>
        <v>19299.250710000008</v>
      </c>
      <c r="I9" s="40">
        <f>SUM(I10:I12)</f>
        <v>1873.0297</v>
      </c>
      <c r="J9" s="40">
        <f>SUM(J10:J12)</f>
        <v>1548.768</v>
      </c>
      <c r="K9" s="40">
        <f>SUM(F9,H9:J9)</f>
        <v>44457.470410000009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21619.432000000001</v>
      </c>
      <c r="G10" s="42"/>
      <c r="H10" s="42">
        <v>18549.610210000006</v>
      </c>
      <c r="I10" s="42">
        <v>1141.0068000000001</v>
      </c>
      <c r="J10" s="42">
        <v>1235.335</v>
      </c>
      <c r="K10" s="42">
        <f>SUM(F10,H10:J10)</f>
        <v>42545.384010000009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513.64049999999997</v>
      </c>
      <c r="I12" s="56">
        <v>192.02789999999999</v>
      </c>
      <c r="J12" s="56">
        <v>283.43299999999999</v>
      </c>
      <c r="K12" s="56">
        <f>SUM(F12,H12:J12)</f>
        <v>1077.2413999999999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1535</v>
      </c>
      <c r="G13" s="44"/>
      <c r="H13" s="44">
        <v>3277</v>
      </c>
      <c r="I13" s="44">
        <v>692</v>
      </c>
      <c r="J13" s="44">
        <v>586</v>
      </c>
      <c r="K13" s="44">
        <f>SUM(F13:J13)</f>
        <v>6090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424</v>
      </c>
      <c r="J16" s="54">
        <v>18</v>
      </c>
      <c r="K16" s="54">
        <f>SUM(F16:J16)</f>
        <v>13956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20</v>
      </c>
      <c r="J17" s="56">
        <v>2</v>
      </c>
      <c r="K17" s="56">
        <f>SUM(F17:J17)</f>
        <v>146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H15" sqref="G15:H15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Febrero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D10" sqref="D10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Febrero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Febrero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2.2400000000000002</v>
      </c>
      <c r="E9" s="58">
        <f>'Data 1'!P16</f>
        <v>35.597999999999999</v>
      </c>
      <c r="F9" s="51"/>
    </row>
    <row r="10" spans="2:6" ht="12.75" customHeight="1">
      <c r="B10" s="69"/>
      <c r="C10" s="59" t="s">
        <v>17</v>
      </c>
      <c r="D10" s="60">
        <f>'Data 1'!G16</f>
        <v>5.0000000000000001E-3</v>
      </c>
      <c r="E10" s="60">
        <f>'Data 1'!J16</f>
        <v>7.1999999999999995E-2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>
      <selection activeCell="S16" sqref="S16"/>
    </sheetView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2" t="s">
        <v>39</v>
      </c>
      <c r="E1" s="103"/>
      <c r="F1" s="104"/>
      <c r="G1" s="102" t="s">
        <v>40</v>
      </c>
      <c r="H1" s="103"/>
      <c r="I1" s="104"/>
      <c r="J1" s="102" t="s">
        <v>33</v>
      </c>
      <c r="K1" s="103"/>
      <c r="L1" s="104"/>
      <c r="M1" s="102" t="s">
        <v>41</v>
      </c>
      <c r="N1" s="103"/>
      <c r="O1" s="104"/>
      <c r="P1" s="102" t="s">
        <v>32</v>
      </c>
      <c r="Q1" s="103"/>
      <c r="R1" s="103"/>
    </row>
    <row r="2" spans="1:18">
      <c r="A2"/>
      <c r="B2" s="88"/>
      <c r="C2" s="88" t="s">
        <v>36</v>
      </c>
      <c r="D2" s="95" t="s">
        <v>5</v>
      </c>
      <c r="E2" s="95" t="s">
        <v>1</v>
      </c>
      <c r="F2" s="95" t="s">
        <v>2</v>
      </c>
      <c r="G2" s="95" t="s">
        <v>5</v>
      </c>
      <c r="H2" s="95" t="s">
        <v>1</v>
      </c>
      <c r="I2" s="95" t="s">
        <v>2</v>
      </c>
      <c r="J2" s="95" t="s">
        <v>5</v>
      </c>
      <c r="K2" s="95" t="s">
        <v>1</v>
      </c>
      <c r="L2" s="95" t="s">
        <v>2</v>
      </c>
      <c r="M2" s="95" t="s">
        <v>5</v>
      </c>
      <c r="N2" s="95" t="s">
        <v>1</v>
      </c>
      <c r="O2" s="95" t="s">
        <v>2</v>
      </c>
      <c r="P2" s="95" t="s">
        <v>5</v>
      </c>
      <c r="Q2" s="95" t="s">
        <v>1</v>
      </c>
      <c r="R2" s="95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F</v>
      </c>
      <c r="B4" s="90" t="s">
        <v>42</v>
      </c>
      <c r="C4" s="90" t="s">
        <v>38</v>
      </c>
      <c r="D4" s="91">
        <v>98.62</v>
      </c>
      <c r="E4" s="91">
        <v>98.65</v>
      </c>
      <c r="F4" s="91">
        <v>98.83</v>
      </c>
      <c r="G4" s="92">
        <v>5.0000000000000001E-3</v>
      </c>
      <c r="H4" s="92">
        <v>0</v>
      </c>
      <c r="I4" s="92">
        <v>0</v>
      </c>
      <c r="J4" s="92">
        <v>5.0000000000000001E-3</v>
      </c>
      <c r="K4" s="92">
        <v>0</v>
      </c>
      <c r="L4" s="92">
        <v>3.6999999999999998E-2</v>
      </c>
      <c r="M4" s="93">
        <v>2.36</v>
      </c>
      <c r="N4" s="93">
        <v>0</v>
      </c>
      <c r="O4" s="93">
        <v>0</v>
      </c>
      <c r="P4" s="93">
        <v>2.36</v>
      </c>
      <c r="Q4" s="93">
        <v>0</v>
      </c>
      <c r="R4" s="93">
        <v>0.62</v>
      </c>
    </row>
    <row r="5" spans="1:18">
      <c r="A5" s="87" t="str">
        <f t="shared" ref="A5:A16" si="0">MID(B5,1,1)</f>
        <v>M</v>
      </c>
      <c r="B5" s="90" t="s">
        <v>43</v>
      </c>
      <c r="C5" s="90" t="s">
        <v>38</v>
      </c>
      <c r="D5" s="91">
        <v>97.98</v>
      </c>
      <c r="E5" s="91">
        <v>98.67</v>
      </c>
      <c r="F5" s="91">
        <v>98.22</v>
      </c>
      <c r="G5" s="92">
        <v>0</v>
      </c>
      <c r="H5" s="92">
        <v>0.126</v>
      </c>
      <c r="I5" s="92">
        <v>0</v>
      </c>
      <c r="J5" s="92">
        <v>5.0000000000000001E-3</v>
      </c>
      <c r="K5" s="92">
        <v>0.12</v>
      </c>
      <c r="L5" s="92">
        <v>3.6999999999999998E-2</v>
      </c>
      <c r="M5" s="93">
        <v>8.5000000000000006E-2</v>
      </c>
      <c r="N5" s="93">
        <v>1.23</v>
      </c>
      <c r="O5" s="93">
        <v>0</v>
      </c>
      <c r="P5" s="93">
        <v>2.4449999999999998</v>
      </c>
      <c r="Q5" s="93">
        <v>1.23</v>
      </c>
      <c r="R5" s="93">
        <v>0.62</v>
      </c>
    </row>
    <row r="6" spans="1:18">
      <c r="A6" s="87" t="str">
        <f t="shared" si="0"/>
        <v>A</v>
      </c>
      <c r="B6" s="90" t="s">
        <v>44</v>
      </c>
      <c r="C6" s="90" t="s">
        <v>38</v>
      </c>
      <c r="D6" s="91">
        <v>98.46</v>
      </c>
      <c r="E6" s="91">
        <v>95.77</v>
      </c>
      <c r="F6" s="91">
        <v>98.83</v>
      </c>
      <c r="G6" s="92">
        <v>4.2000000000000003E-2</v>
      </c>
      <c r="H6" s="92">
        <v>0</v>
      </c>
      <c r="I6" s="92">
        <v>0</v>
      </c>
      <c r="J6" s="92">
        <v>4.3999999999999997E-2</v>
      </c>
      <c r="K6" s="92">
        <v>0.12</v>
      </c>
      <c r="L6" s="92">
        <v>3.6999999999999998E-2</v>
      </c>
      <c r="M6" s="93">
        <v>18.96</v>
      </c>
      <c r="N6" s="93">
        <v>0</v>
      </c>
      <c r="O6" s="93">
        <v>0</v>
      </c>
      <c r="P6" s="93">
        <v>21.405000000000001</v>
      </c>
      <c r="Q6" s="93">
        <v>1.23</v>
      </c>
      <c r="R6" s="93">
        <v>0.62</v>
      </c>
    </row>
    <row r="7" spans="1:18">
      <c r="A7" s="87" t="str">
        <f t="shared" si="0"/>
        <v>M</v>
      </c>
      <c r="B7" s="90" t="s">
        <v>31</v>
      </c>
      <c r="C7" s="90" t="s">
        <v>38</v>
      </c>
      <c r="D7" s="91">
        <v>97.87</v>
      </c>
      <c r="E7" s="91">
        <v>94.73</v>
      </c>
      <c r="F7" s="91">
        <v>98.7</v>
      </c>
      <c r="G7" s="92">
        <v>0</v>
      </c>
      <c r="H7" s="92">
        <v>0</v>
      </c>
      <c r="I7" s="92">
        <v>0</v>
      </c>
      <c r="J7" s="92">
        <v>4.4999999999999998E-2</v>
      </c>
      <c r="K7" s="92">
        <v>0.11899999999999999</v>
      </c>
      <c r="L7" s="92">
        <v>3.7999999999999999E-2</v>
      </c>
      <c r="M7" s="93">
        <v>0</v>
      </c>
      <c r="N7" s="93">
        <v>0</v>
      </c>
      <c r="O7" s="93">
        <v>0</v>
      </c>
      <c r="P7" s="93">
        <v>21.405000000000001</v>
      </c>
      <c r="Q7" s="93">
        <v>1.23</v>
      </c>
      <c r="R7" s="93">
        <v>0.62</v>
      </c>
    </row>
    <row r="8" spans="1:18">
      <c r="A8" s="87" t="str">
        <f t="shared" si="0"/>
        <v>J</v>
      </c>
      <c r="B8" s="90" t="s">
        <v>45</v>
      </c>
      <c r="C8" s="90" t="s">
        <v>38</v>
      </c>
      <c r="D8" s="91">
        <v>97.57</v>
      </c>
      <c r="E8" s="91">
        <v>97.7</v>
      </c>
      <c r="F8" s="91">
        <v>98.78</v>
      </c>
      <c r="G8" s="92">
        <v>0</v>
      </c>
      <c r="H8" s="92">
        <v>0</v>
      </c>
      <c r="I8" s="92">
        <v>0</v>
      </c>
      <c r="J8" s="92">
        <v>4.4999999999999998E-2</v>
      </c>
      <c r="K8" s="92">
        <v>0.115</v>
      </c>
      <c r="L8" s="92">
        <v>3.7999999999999999E-2</v>
      </c>
      <c r="M8" s="93">
        <v>0</v>
      </c>
      <c r="N8" s="93">
        <v>0</v>
      </c>
      <c r="O8" s="93">
        <v>0</v>
      </c>
      <c r="P8" s="93">
        <v>21.405000000000001</v>
      </c>
      <c r="Q8" s="93">
        <v>1.23</v>
      </c>
      <c r="R8" s="93">
        <v>0.62</v>
      </c>
    </row>
    <row r="9" spans="1:18">
      <c r="A9" s="87" t="str">
        <f t="shared" si="0"/>
        <v>J</v>
      </c>
      <c r="B9" s="90" t="s">
        <v>46</v>
      </c>
      <c r="C9" s="90" t="s">
        <v>38</v>
      </c>
      <c r="D9" s="91">
        <v>97.87</v>
      </c>
      <c r="E9" s="91">
        <v>98.08</v>
      </c>
      <c r="F9" s="91">
        <v>98.88</v>
      </c>
      <c r="G9" s="92">
        <v>1E-3</v>
      </c>
      <c r="H9" s="92">
        <v>0</v>
      </c>
      <c r="I9" s="92">
        <v>0</v>
      </c>
      <c r="J9" s="92">
        <v>4.4999999999999998E-2</v>
      </c>
      <c r="K9" s="92">
        <v>0.107</v>
      </c>
      <c r="L9" s="92">
        <v>3.6999999999999998E-2</v>
      </c>
      <c r="M9" s="93">
        <v>0.34</v>
      </c>
      <c r="N9" s="93">
        <v>0</v>
      </c>
      <c r="O9" s="93">
        <v>0</v>
      </c>
      <c r="P9" s="93">
        <v>21.745000000000001</v>
      </c>
      <c r="Q9" s="93">
        <v>1.23</v>
      </c>
      <c r="R9" s="93">
        <v>0.62</v>
      </c>
    </row>
    <row r="10" spans="1:18">
      <c r="A10" s="87" t="str">
        <f t="shared" si="0"/>
        <v>A</v>
      </c>
      <c r="B10" s="90" t="s">
        <v>47</v>
      </c>
      <c r="C10" s="90" t="s">
        <v>38</v>
      </c>
      <c r="D10" s="91">
        <v>98.19</v>
      </c>
      <c r="E10" s="91">
        <v>98.09</v>
      </c>
      <c r="F10" s="91">
        <v>99.33</v>
      </c>
      <c r="G10" s="92">
        <v>5.0000000000000001E-3</v>
      </c>
      <c r="H10" s="92">
        <v>0</v>
      </c>
      <c r="I10" s="92">
        <v>0</v>
      </c>
      <c r="J10" s="92">
        <v>0.05</v>
      </c>
      <c r="K10" s="92">
        <v>0.10199999999999999</v>
      </c>
      <c r="L10" s="92">
        <v>3.6999999999999998E-2</v>
      </c>
      <c r="M10" s="93">
        <v>2.3180000000000001</v>
      </c>
      <c r="N10" s="93">
        <v>0</v>
      </c>
      <c r="O10" s="93">
        <v>0</v>
      </c>
      <c r="P10" s="93">
        <v>24.062999999999999</v>
      </c>
      <c r="Q10" s="93">
        <v>1.23</v>
      </c>
      <c r="R10" s="93">
        <v>0.62</v>
      </c>
    </row>
    <row r="11" spans="1:18">
      <c r="A11" s="87" t="str">
        <f t="shared" si="0"/>
        <v>S</v>
      </c>
      <c r="B11" s="90" t="s">
        <v>48</v>
      </c>
      <c r="C11" s="90" t="s">
        <v>38</v>
      </c>
      <c r="D11" s="91">
        <v>97.6</v>
      </c>
      <c r="E11" s="91">
        <v>97.59</v>
      </c>
      <c r="F11" s="91">
        <v>98.97</v>
      </c>
      <c r="G11" s="92">
        <v>0</v>
      </c>
      <c r="H11" s="92">
        <v>0</v>
      </c>
      <c r="I11" s="92">
        <v>150.69300000000001</v>
      </c>
      <c r="J11" s="92">
        <v>5.0999999999999997E-2</v>
      </c>
      <c r="K11" s="92">
        <v>0.10100000000000001</v>
      </c>
      <c r="L11" s="92">
        <v>155.98400000000001</v>
      </c>
      <c r="M11" s="93">
        <v>0</v>
      </c>
      <c r="N11" s="93">
        <v>0</v>
      </c>
      <c r="O11" s="93">
        <v>2623.8980000000001</v>
      </c>
      <c r="P11" s="93">
        <v>24.062999999999999</v>
      </c>
      <c r="Q11" s="93">
        <v>1.23</v>
      </c>
      <c r="R11" s="93">
        <v>2624.518</v>
      </c>
    </row>
    <row r="12" spans="1:18">
      <c r="A12" s="87" t="str">
        <f t="shared" si="0"/>
        <v>O</v>
      </c>
      <c r="B12" s="90" t="s">
        <v>49</v>
      </c>
      <c r="C12" s="90" t="s">
        <v>38</v>
      </c>
      <c r="D12" s="91">
        <v>96.79</v>
      </c>
      <c r="E12" s="91">
        <v>94.32</v>
      </c>
      <c r="F12" s="91">
        <v>99.39</v>
      </c>
      <c r="G12" s="92">
        <v>2.5999999999999999E-2</v>
      </c>
      <c r="H12" s="92">
        <v>0</v>
      </c>
      <c r="I12" s="92">
        <v>0</v>
      </c>
      <c r="J12" s="92">
        <v>7.4999999999999997E-2</v>
      </c>
      <c r="K12" s="92">
        <v>0.10199999999999999</v>
      </c>
      <c r="L12" s="92">
        <v>155.512</v>
      </c>
      <c r="M12" s="93">
        <v>11.5</v>
      </c>
      <c r="N12" s="93">
        <v>0</v>
      </c>
      <c r="O12" s="93">
        <v>0</v>
      </c>
      <c r="P12" s="93">
        <v>35.563000000000002</v>
      </c>
      <c r="Q12" s="93">
        <v>1.23</v>
      </c>
      <c r="R12" s="93">
        <v>2624.518</v>
      </c>
    </row>
    <row r="13" spans="1:18">
      <c r="A13" s="87" t="str">
        <f t="shared" si="0"/>
        <v>N</v>
      </c>
      <c r="B13" s="90" t="s">
        <v>50</v>
      </c>
      <c r="C13" s="90" t="s">
        <v>38</v>
      </c>
      <c r="D13" s="91">
        <v>97.57</v>
      </c>
      <c r="E13" s="91">
        <v>92.67</v>
      </c>
      <c r="F13" s="91">
        <v>98.47</v>
      </c>
      <c r="G13" s="92">
        <v>2.5999999999999999E-2</v>
      </c>
      <c r="H13" s="92">
        <v>0</v>
      </c>
      <c r="I13" s="92">
        <v>7.9000000000000001E-2</v>
      </c>
      <c r="J13" s="92">
        <v>0.10100000000000001</v>
      </c>
      <c r="K13" s="92">
        <v>0.104</v>
      </c>
      <c r="L13" s="92">
        <v>155.59899999999999</v>
      </c>
      <c r="M13" s="93">
        <v>12.5</v>
      </c>
      <c r="N13" s="93">
        <v>0</v>
      </c>
      <c r="O13" s="93">
        <v>1.33</v>
      </c>
      <c r="P13" s="93">
        <v>48.063000000000002</v>
      </c>
      <c r="Q13" s="93">
        <v>1.23</v>
      </c>
      <c r="R13" s="93">
        <v>2625.848</v>
      </c>
    </row>
    <row r="14" spans="1:18">
      <c r="A14" s="87" t="str">
        <f t="shared" si="0"/>
        <v>D</v>
      </c>
      <c r="B14" s="90" t="s">
        <v>51</v>
      </c>
      <c r="C14" s="90" t="s">
        <v>38</v>
      </c>
      <c r="D14" s="91">
        <v>98.55</v>
      </c>
      <c r="E14" s="91">
        <v>97.5</v>
      </c>
      <c r="F14" s="91">
        <v>99.26</v>
      </c>
      <c r="G14" s="92">
        <v>0</v>
      </c>
      <c r="H14" s="92">
        <v>0</v>
      </c>
      <c r="I14" s="92">
        <v>0</v>
      </c>
      <c r="J14" s="92">
        <v>0.10100000000000001</v>
      </c>
      <c r="K14" s="92">
        <v>0.106</v>
      </c>
      <c r="L14" s="92">
        <v>155.54</v>
      </c>
      <c r="M14" s="93">
        <v>0</v>
      </c>
      <c r="N14" s="93">
        <v>0</v>
      </c>
      <c r="O14" s="93">
        <v>0</v>
      </c>
      <c r="P14" s="93">
        <v>48.063000000000002</v>
      </c>
      <c r="Q14" s="93">
        <v>1.23</v>
      </c>
      <c r="R14" s="93">
        <v>2625.848</v>
      </c>
    </row>
    <row r="15" spans="1:18">
      <c r="A15" s="87" t="str">
        <f t="shared" si="0"/>
        <v>E</v>
      </c>
      <c r="B15" s="90" t="s">
        <v>52</v>
      </c>
      <c r="C15" s="90" t="s">
        <v>38</v>
      </c>
      <c r="D15" s="91">
        <v>99.33</v>
      </c>
      <c r="E15" s="91">
        <v>98.03</v>
      </c>
      <c r="F15" s="91">
        <v>98.97</v>
      </c>
      <c r="G15" s="92">
        <v>6.6000000000000003E-2</v>
      </c>
      <c r="H15" s="92">
        <v>0</v>
      </c>
      <c r="I15" s="92">
        <v>0</v>
      </c>
      <c r="J15" s="92">
        <v>6.6000000000000003E-2</v>
      </c>
      <c r="K15" s="92">
        <v>0</v>
      </c>
      <c r="L15" s="92">
        <v>0</v>
      </c>
      <c r="M15" s="93">
        <v>33.357999999999997</v>
      </c>
      <c r="N15" s="93">
        <v>0</v>
      </c>
      <c r="O15" s="93">
        <v>0</v>
      </c>
      <c r="P15" s="93">
        <v>33.357999999999997</v>
      </c>
      <c r="Q15" s="93">
        <v>0</v>
      </c>
      <c r="R15" s="93">
        <v>0</v>
      </c>
    </row>
    <row r="16" spans="1:18">
      <c r="A16" s="87" t="str">
        <f t="shared" si="0"/>
        <v>F</v>
      </c>
      <c r="B16" s="90" t="s">
        <v>53</v>
      </c>
      <c r="C16" s="90" t="s">
        <v>38</v>
      </c>
      <c r="D16" s="91">
        <v>98.87</v>
      </c>
      <c r="E16" s="91">
        <v>96.15</v>
      </c>
      <c r="F16" s="91">
        <v>98.15</v>
      </c>
      <c r="G16" s="92">
        <v>5.0000000000000001E-3</v>
      </c>
      <c r="H16" s="92">
        <v>0</v>
      </c>
      <c r="I16" s="92">
        <v>0</v>
      </c>
      <c r="J16" s="92">
        <v>7.1999999999999995E-2</v>
      </c>
      <c r="K16" s="92">
        <v>0</v>
      </c>
      <c r="L16" s="92">
        <v>0</v>
      </c>
      <c r="M16" s="93">
        <v>2.2400000000000002</v>
      </c>
      <c r="N16" s="93">
        <v>0</v>
      </c>
      <c r="O16" s="93">
        <v>0</v>
      </c>
      <c r="P16" s="93">
        <v>35.597999999999999</v>
      </c>
      <c r="Q16" s="93">
        <v>0</v>
      </c>
      <c r="R16" s="93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4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2020-03-12T12:17:46Z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