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AGO\INF_ELABORADA\"/>
    </mc:Choice>
  </mc:AlternateContent>
  <xr:revisionPtr revIDLastSave="0" documentId="13_ncr:1_{602D9064-4CE5-40EF-B0FC-DDD2CFED4255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'Data 1'!$B$1:$R$16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 l="1"/>
  <c r="E3" i="110" l="1"/>
  <c r="E10" i="110" l="1"/>
  <c r="E9" i="110"/>
  <c r="E8" i="110"/>
  <c r="K18" i="82" l="1"/>
  <c r="K17" i="82"/>
  <c r="K16" i="82"/>
  <c r="K15" i="82"/>
  <c r="K13" i="82"/>
  <c r="F9" i="82" l="1"/>
  <c r="J9" i="82"/>
  <c r="K14" i="82" l="1"/>
  <c r="K12" i="82"/>
  <c r="K11" i="82"/>
  <c r="H9" i="82" l="1"/>
  <c r="K9" i="82" s="1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<sst xmlns="http://schemas.openxmlformats.org/spreadsheetml/2006/main" count="102" uniqueCount="58">
  <si>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</si>
  <si>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</si>
  <si>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</si>
  <si>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</si>
  <si>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</si>
  <si>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</si>
  <si>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</si>
  <si>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</si>
  <si>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</si>
  <si>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</si>
  <si>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</si>
  <si>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</si>
  <si>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</si>
  <si>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</si>
  <si>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</si>
  <si>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</si>
  <si>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</si>
  <si>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</si>
  <si>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</si>
  <si>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</si>
  <si>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</si>
  <si>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</si>
  <si>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</si>
  <si>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</si>
  <si>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</si>
  <si>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</si>
  <si>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</si>
  <si>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</si>
  <si>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</si>
  <si>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</si>
  <si>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</si>
  <si>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</si>
  <si>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</si>
  <si>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</si>
  <si>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</si>
  <si>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</si>
  <si>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</si>
  <si>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</si>
  <si>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</si>
  <si>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</si>
  <si>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</si>
  <si>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</si>
  <si>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</si>
  <si>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</si>
  <si>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</si>
  <si>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</si>
  <si>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</si>
  <si>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</si>
  <si>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</si>
  <si>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</si>
  <si>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</si>
  <si>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</si>
  <si>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</si>
  <si>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</si>
  <si>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ut="09/09/2021 06:56:44" si="2.00000001028f89b98dd97ab9d422b1f807ba4757bc160186ce828bfc94942688fd516d9e512bc21998583ae8ff246c73c42e8f8c3f747a3dd3ad102cc5dbb8af48fc39edf88f56f74bb078101a7d2b43fc083b09eee93d07a138b6b43898607d1ec9c339bebd03fafd1e3723273fa9d3ef656dc85c50d3a83e3694a00978a7cf9dfc55a073ee46194aeefd824b1827483505a969fb57122e570ef681357a191ace65.p.3082.0.1.Europe/Madrid.upriv*_1*_pidn2*_25*_session*-lat*_1.00000001cebee72d64bf29b1e591d796f3c2c51eb5ee3e7202bc4d23ba12dfda4c7ce875270a02103e6d23a77c1f4032ed7f99d662730e64.00000001ab2995086e6dbd1d271114bd3a123ab8b5ee3e72f18dfa075b7298ea0a029d14f70f414af2acc9142060589d8152ded7c5c3bc59.0.1.1.BDEbi.D066E1C611E6257C10D00080EF253B44.0-3082.1.1_-0.1.0_-3082.1.1_5.5.0.*0.00000001fee98b90fb47d01cac0b399ea92fa8aec911585a8bc61d8e66b4da0447db4491c91165f6.0.23.11*.2*.0400*.31152J.e.00000001587da05304a88040be013217f4e1f741c911585a7b3f10d7dde9429ad15c218790ec8e62.0.10*.131*.122*.122.0.0" msgID="009CB62211EC113B432A0080EFB5E19D"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nrr="1899" nrc="550"&gt;&lt;pg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</si>
  <si>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ut="09/09/2021 06:56:53" si="2.00000001028f89b98dd97ab9d422b1f807ba4757bc160186ce828bfc94942688fd516d9e512bc21998583ae8ff246c73c42e8f8c3f747a3dd3ad102cc5dbb8af48fc39edf88f56f74bb078101a7d2b43fc083b09eee93d07a138b6b43898607d1ec9c339bebd03fafd1e3723273fa9d3ef656dc85c50d3a83e3694a00978a7cf9dfc55a073ee46194aeefd824b1827483505a969fb57122e570ef681357a191ace65.p.3082.0.1.Europe/Madrid.upriv*_1*_pidn2*_25*_session*-lat*_1.00000001cebee72d64bf29b1e591d796f3c2c51eb5ee3e7202bc4d23ba12dfda4c7ce875270a02103e6d23a77c1f4032ed7f99d662730e64.00000001ab2995086e6dbd1d271114bd3a123ab8b5ee3e72f18dfa075b7298ea0a029d14f70f414af2acc9142060589d8152ded7c5c3bc59.0.1.1.BDEbi.D066E1C611E6257C10D00080EF253B44.0-3082.1.1_-0.1.0_-3082.1.1_5.5.0.*0.00000001fee98b90fb47d01cac0b399ea92fa8aec911585a8bc61d8e66b4da0447db4491c91165f6.0.23.11*.2*.0400*.31152J.e.00000001587da05304a88040be013217f4e1f741c911585a7b3f10d7dde9429ad15c218790ec8e62.0.10*.131*.122*.122.0.0" msgID="00625D7E11EC113B432A0080EFA5C19D"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nrr="1917" nrc="560"&gt;&lt;pg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</si>
  <si>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3a1318db68f44033872ae2a7ef91463f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</si>
  <si>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ut="09/09/2021 06:57:00" si="2.00000001028f89b98dd97ab9d422b1f807ba4757bc160186ce828bfc94942688fd516d9e512bc21998583ae8ff246c73c42e8f8c3f747a3dd3ad102cc5dbb8af48fc39edf88f56f74bb078101a7d2b43fc083b09eee93d07a138b6b43898607d1ec9c339bebd03fafd1e3723273fa9d3ef656dc85c50d3a83e3694a00978a7cf9dfc55a073ee46194aeefd824b1827483505a969fb57122e570ef681357a191ace65.p.3082.0.1.Europe/Madrid.upriv*_1*_pidn2*_25*_session*-lat*_1.00000001cebee72d64bf29b1e591d796f3c2c51eb5ee3e7202bc4d23ba12dfda4c7ce875270a02103e6d23a77c1f4032ed7f99d662730e64.00000001ab2995086e6dbd1d271114bd3a123ab8b5ee3e72f18dfa075b7298ea0a029d14f70f414af2acc9142060589d8152ded7c5c3bc59.0.1.1.BDEbi.D066E1C611E6257C10D00080EF253B44.0-3082.1.1_-0.1.0_-3082.1.1_5.5.0.*0.00000001fee98b90fb47d01cac0b399ea92fa8aec911585a8bc61d8e66b4da0447db4491c91165f6.0.23.11*.2*.0400*.31152J.e.00000001587da05304a88040be013217f4e1f741c911585a7b3f10d7dde9429ad15c218790ec8e62.0.10*.131*.122*.122.0.0" msgID="006900D511EC113B432A0080EF95A19D"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nrr="624" nrc="795"&gt;&lt;pg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</si>
</sst>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3.6084799278304014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98.58</c:v>
                </c:pt>
                <c:pt idx="1">
                  <c:v>97.24</c:v>
                </c:pt>
                <c:pt idx="2">
                  <c:v>97.68</c:v>
                </c:pt>
                <c:pt idx="3">
                  <c:v>98.18</c:v>
                </c:pt>
                <c:pt idx="4">
                  <c:v>99.05</c:v>
                </c:pt>
                <c:pt idx="5">
                  <c:v>99.42</c:v>
                </c:pt>
                <c:pt idx="6">
                  <c:v>98.55</c:v>
                </c:pt>
                <c:pt idx="7">
                  <c:v>98.5</c:v>
                </c:pt>
                <c:pt idx="8">
                  <c:v>98.61</c:v>
                </c:pt>
                <c:pt idx="9">
                  <c:v>98.22</c:v>
                </c:pt>
                <c:pt idx="10">
                  <c:v>98.21</c:v>
                </c:pt>
                <c:pt idx="11">
                  <c:v>98.93</c:v>
                </c:pt>
                <c:pt idx="12">
                  <c:v>98.76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5.2151220745782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99.73</c:v>
                </c:pt>
                <c:pt idx="1">
                  <c:v>99.24</c:v>
                </c:pt>
                <c:pt idx="2">
                  <c:v>97.74</c:v>
                </c:pt>
                <c:pt idx="3">
                  <c:v>98.45</c:v>
                </c:pt>
                <c:pt idx="4">
                  <c:v>99.5</c:v>
                </c:pt>
                <c:pt idx="5">
                  <c:v>99.18</c:v>
                </c:pt>
                <c:pt idx="6">
                  <c:v>99.11</c:v>
                </c:pt>
                <c:pt idx="7">
                  <c:v>98.72</c:v>
                </c:pt>
                <c:pt idx="8">
                  <c:v>99.12</c:v>
                </c:pt>
                <c:pt idx="9">
                  <c:v>97.12</c:v>
                </c:pt>
                <c:pt idx="10">
                  <c:v>97.74</c:v>
                </c:pt>
                <c:pt idx="11">
                  <c:v>99.85</c:v>
                </c:pt>
                <c:pt idx="12">
                  <c:v>99.99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1.303780518644574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98.74</c:v>
                </c:pt>
                <c:pt idx="1">
                  <c:v>99.38</c:v>
                </c:pt>
                <c:pt idx="2">
                  <c:v>99</c:v>
                </c:pt>
                <c:pt idx="3">
                  <c:v>98.65</c:v>
                </c:pt>
                <c:pt idx="4">
                  <c:v>99.36</c:v>
                </c:pt>
                <c:pt idx="5">
                  <c:v>99.9</c:v>
                </c:pt>
                <c:pt idx="6">
                  <c:v>99.41</c:v>
                </c:pt>
                <c:pt idx="7">
                  <c:v>99.5</c:v>
                </c:pt>
                <c:pt idx="8">
                  <c:v>99.46</c:v>
                </c:pt>
                <c:pt idx="9">
                  <c:v>99.34</c:v>
                </c:pt>
                <c:pt idx="10">
                  <c:v>99.45</c:v>
                </c:pt>
                <c:pt idx="11">
                  <c:v>99.65</c:v>
                </c:pt>
                <c:pt idx="12">
                  <c:v>99.61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Agosto 2021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H49" sqref="H49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Agosto 2021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21755.395999999997</v>
      </c>
      <c r="G9" s="40"/>
      <c r="H9" s="40">
        <f>SUM(H10:H12)</f>
        <v>19435.893210000006</v>
      </c>
      <c r="I9" s="40">
        <f>SUM(I10:I12)</f>
        <v>1928.8650000000002</v>
      </c>
      <c r="J9" s="40">
        <f>SUM(J10:J12)</f>
        <v>1563.6970000000001</v>
      </c>
      <c r="K9" s="40">
        <f>SUM(F9,H9:J9)</f>
        <v>44683.851210000001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21638.405999999999</v>
      </c>
      <c r="G10" s="42"/>
      <c r="H10" s="42">
        <v>18658.818210000005</v>
      </c>
      <c r="I10" s="42">
        <v>1141.0070000000001</v>
      </c>
      <c r="J10" s="42">
        <v>1237.0810000000001</v>
      </c>
      <c r="K10" s="42">
        <f>SUM(F10,H10:J10)</f>
        <v>42675.312209999996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541.07500000000005</v>
      </c>
      <c r="I12" s="56">
        <v>206.17</v>
      </c>
      <c r="J12" s="56">
        <v>296.61599999999993</v>
      </c>
      <c r="K12" s="56">
        <f>SUM(F12,H12:J12)</f>
        <v>1132.001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1577</v>
      </c>
      <c r="G13" s="44"/>
      <c r="H13" s="44">
        <v>3324</v>
      </c>
      <c r="I13" s="44">
        <v>697</v>
      </c>
      <c r="J13" s="44">
        <v>631</v>
      </c>
      <c r="K13" s="44">
        <f>SUM(F13:J13)</f>
        <v>6229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85464</v>
      </c>
      <c r="G14" s="54"/>
      <c r="H14" s="54">
        <v>1563</v>
      </c>
      <c r="I14" s="54">
        <v>3838</v>
      </c>
      <c r="J14" s="54">
        <v>3630</v>
      </c>
      <c r="K14" s="54">
        <f>SUM(F14,H14:J14)</f>
        <v>94495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160</v>
      </c>
      <c r="G15" s="56"/>
      <c r="H15" s="56">
        <v>3</v>
      </c>
      <c r="I15" s="56">
        <v>40</v>
      </c>
      <c r="J15" s="56">
        <v>33</v>
      </c>
      <c r="K15" s="56">
        <f>SUM(F15,H15:J15)</f>
        <v>236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3622</v>
      </c>
      <c r="I16" s="54">
        <v>424</v>
      </c>
      <c r="J16" s="54">
        <v>36</v>
      </c>
      <c r="K16" s="54">
        <f>SUM(F16:J16)</f>
        <v>13882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54</v>
      </c>
      <c r="I17" s="56">
        <v>20</v>
      </c>
      <c r="J17" s="56">
        <v>5</v>
      </c>
      <c r="K17" s="56">
        <f>SUM(F17:J17)</f>
        <v>146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J17" sqref="J17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Agosto 2021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D9" sqref="D9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Agosto 2021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Agosto 2021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0.55000000000000004</v>
      </c>
      <c r="E9" s="58">
        <f>'Data 1'!P16</f>
        <v>127.9</v>
      </c>
      <c r="F9" s="51"/>
    </row>
    <row r="10" spans="2:6" ht="12.75" customHeight="1">
      <c r="B10" s="69"/>
      <c r="C10" s="59" t="s">
        <v>17</v>
      </c>
      <c r="D10" s="60">
        <f>'Data 1'!G16</f>
        <v>1.1800000000000001E-3</v>
      </c>
      <c r="E10" s="60">
        <f>'Data 1'!J16</f>
        <v>0.27500000000000002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0.85899999999999999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8.1000000000000003E-2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8.41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0.56699999999999995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>
      <selection activeCell="F16" sqref="F16"/>
    </sheetView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A</v>
      </c>
      <c r="B4" s="90" t="s">
        <v>41</v>
      </c>
      <c r="C4" s="90" t="s">
        <v>37</v>
      </c>
      <c r="D4" s="91">
        <v>98.58</v>
      </c>
      <c r="E4" s="91">
        <v>99.73</v>
      </c>
      <c r="F4" s="91">
        <v>98.74</v>
      </c>
      <c r="G4" s="92">
        <v>2.5739999999999999E-2</v>
      </c>
      <c r="H4" s="92">
        <v>0.186</v>
      </c>
      <c r="I4" s="92">
        <v>0</v>
      </c>
      <c r="J4" s="92">
        <v>6.3E-2</v>
      </c>
      <c r="K4" s="92">
        <v>0.246</v>
      </c>
      <c r="L4" s="92">
        <v>4.3090000000000002</v>
      </c>
      <c r="M4" s="93">
        <v>11.92</v>
      </c>
      <c r="N4" s="93">
        <v>2.36</v>
      </c>
      <c r="O4" s="93">
        <v>0</v>
      </c>
      <c r="P4" s="93">
        <v>27.92</v>
      </c>
      <c r="Q4" s="93">
        <v>2.36</v>
      </c>
      <c r="R4" s="93">
        <v>64.608000000000004</v>
      </c>
    </row>
    <row r="5" spans="1:18">
      <c r="A5" s="87" t="str">
        <f t="shared" ref="A5:A16" si="0">MID(B5,1,1)</f>
        <v>S</v>
      </c>
      <c r="B5" s="90" t="s">
        <v>42</v>
      </c>
      <c r="C5" s="90" t="s">
        <v>37</v>
      </c>
      <c r="D5" s="91">
        <v>97.24</v>
      </c>
      <c r="E5" s="91">
        <v>99.24</v>
      </c>
      <c r="F5" s="91">
        <v>99.38</v>
      </c>
      <c r="G5" s="92">
        <v>1.3999999999999999E-4</v>
      </c>
      <c r="H5" s="92">
        <v>0.222</v>
      </c>
      <c r="I5" s="92">
        <v>0</v>
      </c>
      <c r="J5" s="92">
        <v>6.3E-2</v>
      </c>
      <c r="K5" s="92">
        <v>0.46300000000000002</v>
      </c>
      <c r="L5" s="92">
        <v>4.282</v>
      </c>
      <c r="M5" s="93">
        <v>6.4000000000000001E-2</v>
      </c>
      <c r="N5" s="93">
        <v>2.0699999999999998</v>
      </c>
      <c r="O5" s="93">
        <v>0</v>
      </c>
      <c r="P5" s="93">
        <v>27.984000000000002</v>
      </c>
      <c r="Q5" s="93">
        <v>4.43</v>
      </c>
      <c r="R5" s="93">
        <v>64.608000000000004</v>
      </c>
    </row>
    <row r="6" spans="1:18">
      <c r="A6" s="87" t="str">
        <f t="shared" si="0"/>
        <v>O</v>
      </c>
      <c r="B6" s="90" t="s">
        <v>43</v>
      </c>
      <c r="C6" s="90" t="s">
        <v>37</v>
      </c>
      <c r="D6" s="91">
        <v>97.68</v>
      </c>
      <c r="E6" s="91">
        <v>97.74</v>
      </c>
      <c r="F6" s="91">
        <v>99</v>
      </c>
      <c r="G6" s="92">
        <v>0.15301999999999999</v>
      </c>
      <c r="H6" s="92">
        <v>0</v>
      </c>
      <c r="I6" s="92">
        <v>0</v>
      </c>
      <c r="J6" s="92">
        <v>0.214</v>
      </c>
      <c r="K6" s="92">
        <v>0.47</v>
      </c>
      <c r="L6" s="92">
        <v>4.2809999999999997</v>
      </c>
      <c r="M6" s="93">
        <v>67.14</v>
      </c>
      <c r="N6" s="93">
        <v>0</v>
      </c>
      <c r="O6" s="93">
        <v>0</v>
      </c>
      <c r="P6" s="93">
        <v>95.123999999999995</v>
      </c>
      <c r="Q6" s="93">
        <v>4.43</v>
      </c>
      <c r="R6" s="93">
        <v>64.608000000000004</v>
      </c>
    </row>
    <row r="7" spans="1:18">
      <c r="A7" s="87" t="str">
        <f t="shared" si="0"/>
        <v>N</v>
      </c>
      <c r="B7" s="90" t="s">
        <v>44</v>
      </c>
      <c r="C7" s="90" t="s">
        <v>37</v>
      </c>
      <c r="D7" s="91">
        <v>98.18</v>
      </c>
      <c r="E7" s="91">
        <v>98.45</v>
      </c>
      <c r="F7" s="91">
        <v>98.65</v>
      </c>
      <c r="G7" s="92">
        <v>0</v>
      </c>
      <c r="H7" s="92">
        <v>0</v>
      </c>
      <c r="I7" s="92">
        <v>0</v>
      </c>
      <c r="J7" s="92">
        <v>0.21299999999999999</v>
      </c>
      <c r="K7" s="92">
        <v>0.47399999999999998</v>
      </c>
      <c r="L7" s="92">
        <v>4.2750000000000004</v>
      </c>
      <c r="M7" s="93">
        <v>0</v>
      </c>
      <c r="N7" s="93">
        <v>0</v>
      </c>
      <c r="O7" s="93">
        <v>0</v>
      </c>
      <c r="P7" s="93">
        <v>95.123999999999995</v>
      </c>
      <c r="Q7" s="93">
        <v>4.43</v>
      </c>
      <c r="R7" s="93">
        <v>64.608000000000004</v>
      </c>
    </row>
    <row r="8" spans="1:18">
      <c r="A8" s="87" t="str">
        <f t="shared" si="0"/>
        <v>D</v>
      </c>
      <c r="B8" s="90" t="s">
        <v>45</v>
      </c>
      <c r="C8" s="90" t="s">
        <v>37</v>
      </c>
      <c r="D8" s="91">
        <v>99.05</v>
      </c>
      <c r="E8" s="91">
        <v>99.5</v>
      </c>
      <c r="F8" s="91">
        <v>99.36</v>
      </c>
      <c r="G8" s="92">
        <v>0</v>
      </c>
      <c r="H8" s="92">
        <v>0</v>
      </c>
      <c r="I8" s="92">
        <v>0</v>
      </c>
      <c r="J8" s="92">
        <v>0.21199999999999999</v>
      </c>
      <c r="K8" s="92">
        <v>0.47199999999999998</v>
      </c>
      <c r="L8" s="92">
        <v>4.2750000000000004</v>
      </c>
      <c r="M8" s="93">
        <v>0</v>
      </c>
      <c r="N8" s="93">
        <v>0</v>
      </c>
      <c r="O8" s="93">
        <v>0</v>
      </c>
      <c r="P8" s="93">
        <v>95.123999999999995</v>
      </c>
      <c r="Q8" s="93">
        <v>4.43</v>
      </c>
      <c r="R8" s="93">
        <v>64.608000000000004</v>
      </c>
    </row>
    <row r="9" spans="1:18">
      <c r="A9" s="87" t="str">
        <f t="shared" si="0"/>
        <v>E</v>
      </c>
      <c r="B9" s="90" t="s">
        <v>46</v>
      </c>
      <c r="C9" s="90" t="s">
        <v>37</v>
      </c>
      <c r="D9" s="91">
        <v>99.42</v>
      </c>
      <c r="E9" s="91">
        <v>99.18</v>
      </c>
      <c r="F9" s="91">
        <v>99.9</v>
      </c>
      <c r="G9" s="92">
        <v>0.22720000000000001</v>
      </c>
      <c r="H9" s="92">
        <v>0</v>
      </c>
      <c r="I9" s="92">
        <v>0</v>
      </c>
      <c r="J9" s="92">
        <v>0.22700000000000001</v>
      </c>
      <c r="K9" s="92">
        <v>0</v>
      </c>
      <c r="L9" s="92">
        <v>0</v>
      </c>
      <c r="M9" s="93">
        <v>115.75</v>
      </c>
      <c r="N9" s="93">
        <v>0</v>
      </c>
      <c r="O9" s="93">
        <v>0</v>
      </c>
      <c r="P9" s="93">
        <v>115.75</v>
      </c>
      <c r="Q9" s="93">
        <v>0</v>
      </c>
      <c r="R9" s="93">
        <v>0</v>
      </c>
    </row>
    <row r="10" spans="1:18">
      <c r="A10" s="87" t="str">
        <f t="shared" si="0"/>
        <v>F</v>
      </c>
      <c r="B10" s="90" t="s">
        <v>47</v>
      </c>
      <c r="C10" s="90" t="s">
        <v>37</v>
      </c>
      <c r="D10" s="91">
        <v>98.55</v>
      </c>
      <c r="E10" s="91">
        <v>99.11</v>
      </c>
      <c r="F10" s="91">
        <v>99.41</v>
      </c>
      <c r="G10" s="92">
        <v>4.8500000000000001E-3</v>
      </c>
      <c r="H10" s="92">
        <v>0</v>
      </c>
      <c r="I10" s="92">
        <v>0</v>
      </c>
      <c r="J10" s="92">
        <v>0.23899999999999999</v>
      </c>
      <c r="K10" s="92">
        <v>0</v>
      </c>
      <c r="L10" s="92">
        <v>0</v>
      </c>
      <c r="M10" s="93">
        <v>2.31</v>
      </c>
      <c r="N10" s="93">
        <v>0</v>
      </c>
      <c r="O10" s="93">
        <v>0</v>
      </c>
      <c r="P10" s="93">
        <v>118.06</v>
      </c>
      <c r="Q10" s="93">
        <v>0</v>
      </c>
      <c r="R10" s="93">
        <v>0</v>
      </c>
    </row>
    <row r="11" spans="1:18">
      <c r="A11" s="87" t="str">
        <f t="shared" si="0"/>
        <v>M</v>
      </c>
      <c r="B11" s="90" t="s">
        <v>48</v>
      </c>
      <c r="C11" s="90" t="s">
        <v>37</v>
      </c>
      <c r="D11" s="91">
        <v>98.5</v>
      </c>
      <c r="E11" s="91">
        <v>98.72</v>
      </c>
      <c r="F11" s="91">
        <v>99.5</v>
      </c>
      <c r="G11" s="92">
        <v>0</v>
      </c>
      <c r="H11" s="92">
        <v>9.4E-2</v>
      </c>
      <c r="I11" s="92">
        <v>0</v>
      </c>
      <c r="J11" s="92">
        <v>0.24399999999999999</v>
      </c>
      <c r="K11" s="92">
        <v>0.09</v>
      </c>
      <c r="L11" s="92">
        <v>0</v>
      </c>
      <c r="M11" s="93">
        <v>0</v>
      </c>
      <c r="N11" s="93">
        <v>0.85899999999999999</v>
      </c>
      <c r="O11" s="93">
        <v>0</v>
      </c>
      <c r="P11" s="93">
        <v>118.06</v>
      </c>
      <c r="Q11" s="93">
        <v>0.85899999999999999</v>
      </c>
      <c r="R11" s="93">
        <v>0</v>
      </c>
    </row>
    <row r="12" spans="1:18">
      <c r="A12" s="87" t="str">
        <f t="shared" si="0"/>
        <v>A</v>
      </c>
      <c r="B12" s="90" t="s">
        <v>49</v>
      </c>
      <c r="C12" s="90" t="s">
        <v>37</v>
      </c>
      <c r="D12" s="91">
        <v>98.61</v>
      </c>
      <c r="E12" s="91">
        <v>99.12</v>
      </c>
      <c r="F12" s="91">
        <v>99.46</v>
      </c>
      <c r="G12" s="92">
        <v>1.506E-2</v>
      </c>
      <c r="H12" s="92">
        <v>0</v>
      </c>
      <c r="I12" s="92">
        <v>0</v>
      </c>
      <c r="J12" s="92">
        <v>0.26400000000000001</v>
      </c>
      <c r="K12" s="92">
        <v>9.1999999999999998E-2</v>
      </c>
      <c r="L12" s="92">
        <v>0</v>
      </c>
      <c r="M12" s="93">
        <v>6.59</v>
      </c>
      <c r="N12" s="93">
        <v>0</v>
      </c>
      <c r="O12" s="93">
        <v>0</v>
      </c>
      <c r="P12" s="93">
        <v>124.65</v>
      </c>
      <c r="Q12" s="93">
        <v>0.85899999999999999</v>
      </c>
      <c r="R12" s="93">
        <v>0</v>
      </c>
    </row>
    <row r="13" spans="1:18">
      <c r="A13" s="87" t="str">
        <f t="shared" si="0"/>
        <v>M</v>
      </c>
      <c r="B13" s="90" t="s">
        <v>50</v>
      </c>
      <c r="C13" s="90" t="s">
        <v>37</v>
      </c>
      <c r="D13" s="91">
        <v>98.22</v>
      </c>
      <c r="E13" s="91">
        <v>97.12</v>
      </c>
      <c r="F13" s="91">
        <v>99.34</v>
      </c>
      <c r="G13" s="92">
        <v>3.4199999999999999E-3</v>
      </c>
      <c r="H13" s="92">
        <v>0</v>
      </c>
      <c r="I13" s="92">
        <v>0</v>
      </c>
      <c r="J13" s="92">
        <v>0.27200000000000002</v>
      </c>
      <c r="K13" s="92">
        <v>9.2999999999999999E-2</v>
      </c>
      <c r="L13" s="92">
        <v>0</v>
      </c>
      <c r="M13" s="93">
        <v>1.47</v>
      </c>
      <c r="N13" s="93">
        <v>0</v>
      </c>
      <c r="O13" s="93">
        <v>0</v>
      </c>
      <c r="P13" s="93">
        <v>126.12</v>
      </c>
      <c r="Q13" s="93">
        <v>0.85899999999999999</v>
      </c>
      <c r="R13" s="93">
        <v>0</v>
      </c>
    </row>
    <row r="14" spans="1:18">
      <c r="A14" s="87" t="str">
        <f t="shared" si="0"/>
        <v>J</v>
      </c>
      <c r="B14" s="90" t="s">
        <v>51</v>
      </c>
      <c r="C14" s="90" t="s">
        <v>37</v>
      </c>
      <c r="D14" s="91">
        <v>98.21</v>
      </c>
      <c r="E14" s="91">
        <v>97.74</v>
      </c>
      <c r="F14" s="91">
        <v>99.45</v>
      </c>
      <c r="G14" s="92">
        <v>0</v>
      </c>
      <c r="H14" s="92">
        <v>0</v>
      </c>
      <c r="I14" s="92">
        <v>0.57199999999999995</v>
      </c>
      <c r="J14" s="92">
        <v>0.27300000000000002</v>
      </c>
      <c r="K14" s="92">
        <v>9.0999999999999998E-2</v>
      </c>
      <c r="L14" s="92">
        <v>0.58499999999999996</v>
      </c>
      <c r="M14" s="93">
        <v>0</v>
      </c>
      <c r="N14" s="93">
        <v>0</v>
      </c>
      <c r="O14" s="93">
        <v>8.41</v>
      </c>
      <c r="P14" s="93">
        <v>126.12</v>
      </c>
      <c r="Q14" s="93">
        <v>0.85899999999999999</v>
      </c>
      <c r="R14" s="93">
        <v>8.41</v>
      </c>
    </row>
    <row r="15" spans="1:18">
      <c r="A15" s="87" t="str">
        <f t="shared" si="0"/>
        <v>J</v>
      </c>
      <c r="B15" s="90" t="s">
        <v>52</v>
      </c>
      <c r="C15" s="90" t="s">
        <v>37</v>
      </c>
      <c r="D15" s="91">
        <v>98.93</v>
      </c>
      <c r="E15" s="91">
        <v>99.85</v>
      </c>
      <c r="F15" s="91">
        <v>99.65</v>
      </c>
      <c r="G15" s="92">
        <v>2.5699999999999998E-3</v>
      </c>
      <c r="H15" s="92">
        <v>0</v>
      </c>
      <c r="I15" s="92">
        <v>0</v>
      </c>
      <c r="J15" s="92">
        <v>0.27400000000000002</v>
      </c>
      <c r="K15" s="92">
        <v>8.5999999999999993E-2</v>
      </c>
      <c r="L15" s="92">
        <v>0.57699999999999996</v>
      </c>
      <c r="M15" s="93">
        <v>1.23</v>
      </c>
      <c r="N15" s="93">
        <v>0</v>
      </c>
      <c r="O15" s="93">
        <v>0</v>
      </c>
      <c r="P15" s="93">
        <v>127.35</v>
      </c>
      <c r="Q15" s="93">
        <v>0.85899999999999999</v>
      </c>
      <c r="R15" s="93">
        <v>8.41</v>
      </c>
    </row>
    <row r="16" spans="1:18">
      <c r="A16" s="87" t="str">
        <f t="shared" si="0"/>
        <v>A</v>
      </c>
      <c r="B16" s="90" t="s">
        <v>53</v>
      </c>
      <c r="C16" s="90" t="s">
        <v>37</v>
      </c>
      <c r="D16" s="91">
        <v>98.76</v>
      </c>
      <c r="E16" s="91">
        <v>99.99</v>
      </c>
      <c r="F16" s="91">
        <v>99.61</v>
      </c>
      <c r="G16" s="92">
        <v>1.1800000000000001E-3</v>
      </c>
      <c r="H16" s="92">
        <v>0</v>
      </c>
      <c r="I16" s="92">
        <v>0</v>
      </c>
      <c r="J16" s="92">
        <v>0.27500000000000002</v>
      </c>
      <c r="K16" s="92">
        <v>8.1000000000000003E-2</v>
      </c>
      <c r="L16" s="92">
        <v>0.56699999999999995</v>
      </c>
      <c r="M16" s="93">
        <v>0.55000000000000004</v>
      </c>
      <c r="N16" s="93">
        <v>0</v>
      </c>
      <c r="O16" s="93">
        <v>0</v>
      </c>
      <c r="P16" s="93">
        <v>127.9</v>
      </c>
      <c r="Q16" s="93">
        <v>0.85899999999999999</v>
      </c>
      <c r="R16" s="93">
        <v>8.41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57</v>
      </c>
    </row>
    <row r="3" spans="1:2">
      <c r="A3" t="s">
        <v>55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  <vt:lpstr>Indice!XXXX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2021-09-15T06:40:35Z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