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BOLETIN AWG\INF_ELABORADA\2019-04\"/>
    </mc:Choice>
  </mc:AlternateContent>
  <bookViews>
    <workbookView xWindow="14400" yWindow="-15" windowWidth="14445" windowHeight="11895" tabRatio="592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<sst xmlns="http://schemas.openxmlformats.org/spreadsheetml/2006/main" count="69" uniqueCount="43">
  <si>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</si>
  <si>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</si>
  <si>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</si>
  <si>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</si>
  <si>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</si>
  <si>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</si>
  <si>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</si>
  <si>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</si>
  <si>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</si>
  <si>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</si>
  <si>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</si>
  <si>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</si>
  <si>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</si>
  <si>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</si>
  <si>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</si>
  <si>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</si>
  <si>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</si>
  <si>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</si>
  <si>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</si>
  <si>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</si>
  <si>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</si>
  <si>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</si>
  <si>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</si>
  <si>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</si>
  <si>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</si>
  <si>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</si>
  <si>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</si>
  <si>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</si>
  <si>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</si>
  <si>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</si>
  <si>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</si>
  <si>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</si>
  <si>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</si>
  <si>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Abril 2019</t>
  </si>
  <si>
    <t>A</t>
  </si>
  <si>
    <t>M</t>
  </si>
  <si>
    <t>J</t>
  </si>
  <si>
    <t>S</t>
  </si>
  <si>
    <t>O</t>
  </si>
  <si>
    <t>N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</si>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</sst>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18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</cellStyleXfs>
  <cellXfs count="105">
    <xf numFmtId="0" fontId="0" fillId="0" borderId="0" xfId="0"/>
    <xf numFmtId="0" fontId="5" fillId="0" borderId="0" xfId="10" applyFont="1" applyFill="1" applyAlignment="1" applyProtection="1">
      <alignment horizontal="right"/>
    </xf>
    <xf numFmtId="0" fontId="3" fillId="0" borderId="0" xfId="9" applyFill="1" applyProtection="1"/>
    <xf numFmtId="0" fontId="5" fillId="0" borderId="0" xfId="9" applyFont="1" applyFill="1" applyAlignment="1" applyProtection="1">
      <alignment horizontal="right"/>
    </xf>
    <xf numFmtId="0" fontId="12" fillId="0" borderId="0" xfId="9" applyFont="1" applyFill="1" applyBorder="1" applyProtection="1"/>
    <xf numFmtId="0" fontId="11" fillId="0" borderId="0" xfId="9" applyFont="1" applyFill="1" applyBorder="1" applyProtection="1"/>
    <xf numFmtId="0" fontId="6" fillId="0" borderId="0" xfId="9" applyFont="1" applyFill="1" applyBorder="1" applyAlignment="1" applyProtection="1"/>
    <xf numFmtId="0" fontId="6" fillId="0" borderId="0" xfId="9" applyFont="1" applyFill="1" applyBorder="1" applyAlignment="1" applyProtection="1">
      <alignment horizontal="left" vertical="center" indent="1"/>
    </xf>
    <xf numFmtId="0" fontId="6" fillId="0" borderId="0" xfId="9" applyFont="1" applyFill="1" applyBorder="1" applyAlignment="1" applyProtection="1">
      <alignment horizontal="left"/>
    </xf>
    <xf numFmtId="0" fontId="9" fillId="2" borderId="0" xfId="9" applyFont="1" applyFill="1" applyBorder="1" applyProtection="1"/>
    <xf numFmtId="0" fontId="9" fillId="2" borderId="2" xfId="9" applyFont="1" applyFill="1" applyBorder="1" applyProtection="1"/>
    <xf numFmtId="0" fontId="10" fillId="0" borderId="0" xfId="9" applyFont="1" applyFill="1" applyBorder="1" applyProtection="1"/>
    <xf numFmtId="1" fontId="13" fillId="0" borderId="0" xfId="9" applyNumberFormat="1" applyFont="1" applyFill="1" applyProtection="1"/>
    <xf numFmtId="0" fontId="13" fillId="0" borderId="0" xfId="9" applyFont="1" applyFill="1" applyBorder="1" applyProtection="1"/>
    <xf numFmtId="0" fontId="13" fillId="0" borderId="0" xfId="9" applyFont="1" applyFill="1" applyProtection="1"/>
    <xf numFmtId="0" fontId="14" fillId="0" borderId="0" xfId="9" applyFont="1" applyFill="1" applyAlignment="1" applyProtection="1">
      <alignment horizontal="right"/>
    </xf>
    <xf numFmtId="0" fontId="12" fillId="0" borderId="0" xfId="9" applyFont="1" applyFill="1" applyBorder="1" applyAlignment="1" applyProtection="1">
      <alignment horizontal="left" indent="1"/>
    </xf>
    <xf numFmtId="3" fontId="13" fillId="0" borderId="0" xfId="9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9" applyFont="1" applyFill="1" applyBorder="1" applyProtection="1"/>
    <xf numFmtId="0" fontId="9" fillId="2" borderId="2" xfId="9" applyFont="1" applyFill="1" applyBorder="1" applyAlignment="1" applyProtection="1">
      <alignment horizontal="right"/>
    </xf>
    <xf numFmtId="0" fontId="9" fillId="2" borderId="0" xfId="9" applyFont="1" applyFill="1" applyBorder="1" applyAlignment="1" applyProtection="1">
      <alignment horizontal="right"/>
    </xf>
    <xf numFmtId="3" fontId="8" fillId="0" borderId="0" xfId="9" applyNumberFormat="1" applyFont="1" applyFill="1" applyProtection="1"/>
    <xf numFmtId="164" fontId="8" fillId="0" borderId="0" xfId="9" applyNumberFormat="1" applyFont="1" applyFill="1" applyProtection="1"/>
    <xf numFmtId="165" fontId="13" fillId="0" borderId="0" xfId="9" applyNumberFormat="1" applyFont="1" applyFill="1" applyProtection="1"/>
    <xf numFmtId="3" fontId="10" fillId="0" borderId="0" xfId="9" applyNumberFormat="1" applyFont="1" applyFill="1" applyProtection="1"/>
    <xf numFmtId="0" fontId="6" fillId="0" borderId="0" xfId="9" applyFont="1" applyFill="1" applyBorder="1" applyProtection="1"/>
    <xf numFmtId="3" fontId="15" fillId="0" borderId="0" xfId="9" applyNumberFormat="1" applyFont="1" applyFill="1" applyProtection="1"/>
    <xf numFmtId="0" fontId="11" fillId="0" borderId="0" xfId="0" applyFont="1" applyFill="1"/>
    <xf numFmtId="0" fontId="11" fillId="3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4" borderId="0" xfId="9" applyFont="1" applyFill="1" applyProtection="1"/>
    <xf numFmtId="3" fontId="6" fillId="4" borderId="0" xfId="9" applyNumberFormat="1" applyFont="1" applyFill="1" applyProtection="1"/>
    <xf numFmtId="0" fontId="8" fillId="4" borderId="0" xfId="9" applyFont="1" applyFill="1" applyProtection="1"/>
    <xf numFmtId="3" fontId="8" fillId="4" borderId="0" xfId="9" applyNumberFormat="1" applyFont="1" applyFill="1" applyProtection="1"/>
    <xf numFmtId="0" fontId="6" fillId="4" borderId="2" xfId="9" applyFont="1" applyFill="1" applyBorder="1" applyProtection="1"/>
    <xf numFmtId="3" fontId="6" fillId="4" borderId="2" xfId="9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2" fillId="0" borderId="0" xfId="7" applyFont="1" applyFill="1" applyBorder="1" applyAlignment="1" applyProtection="1">
      <alignment horizontal="left"/>
    </xf>
    <xf numFmtId="17" fontId="5" fillId="0" borderId="0" xfId="10" quotePrefix="1" applyNumberFormat="1" applyFont="1" applyFill="1" applyAlignment="1" applyProtection="1">
      <alignment horizontal="right"/>
    </xf>
    <xf numFmtId="0" fontId="5" fillId="0" borderId="0" xfId="10" applyFont="1" applyFill="1" applyAlignment="1" applyProtection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6" fillId="4" borderId="0" xfId="9" applyFont="1" applyFill="1" applyBorder="1" applyProtection="1"/>
    <xf numFmtId="3" fontId="6" fillId="4" borderId="0" xfId="9" applyNumberFormat="1" applyFont="1" applyFill="1" applyBorder="1" applyProtection="1"/>
    <xf numFmtId="0" fontId="8" fillId="4" borderId="2" xfId="9" applyFont="1" applyFill="1" applyBorder="1" applyProtection="1"/>
    <xf numFmtId="3" fontId="8" fillId="4" borderId="2" xfId="9" applyNumberFormat="1" applyFont="1" applyFill="1" applyBorder="1" applyProtection="1"/>
    <xf numFmtId="3" fontId="6" fillId="4" borderId="0" xfId="9" applyNumberFormat="1" applyFont="1" applyFill="1" applyBorder="1" applyAlignment="1" applyProtection="1">
      <alignment horizontal="right"/>
    </xf>
    <xf numFmtId="3" fontId="8" fillId="4" borderId="2" xfId="9" applyNumberFormat="1" applyFont="1" applyFill="1" applyBorder="1" applyAlignment="1" applyProtection="1">
      <alignment horizontal="right"/>
    </xf>
    <xf numFmtId="0" fontId="25" fillId="5" borderId="0" xfId="4" applyFont="1" applyFill="1"/>
    <xf numFmtId="4" fontId="25" fillId="5" borderId="0" xfId="4" applyNumberFormat="1" applyFont="1" applyFill="1" applyAlignment="1">
      <alignment horizontal="right"/>
    </xf>
    <xf numFmtId="0" fontId="25" fillId="5" borderId="7" xfId="4" applyFont="1" applyFill="1" applyBorder="1"/>
    <xf numFmtId="169" fontId="25" fillId="5" borderId="7" xfId="4" applyNumberFormat="1" applyFont="1" applyFill="1" applyBorder="1" applyAlignment="1">
      <alignment horizontal="right"/>
    </xf>
    <xf numFmtId="0" fontId="25" fillId="5" borderId="0" xfId="15" applyNumberFormat="1" applyFont="1" applyFill="1"/>
    <xf numFmtId="4" fontId="25" fillId="5" borderId="0" xfId="15" applyNumberFormat="1" applyFont="1" applyFill="1" applyAlignment="1">
      <alignment horizontal="right"/>
    </xf>
    <xf numFmtId="0" fontId="25" fillId="5" borderId="7" xfId="15" applyNumberFormat="1" applyFont="1" applyFill="1" applyBorder="1"/>
    <xf numFmtId="169" fontId="25" fillId="5" borderId="7" xfId="15" applyNumberFormat="1" applyFont="1" applyFill="1" applyBorder="1" applyAlignment="1">
      <alignment horizontal="right"/>
    </xf>
    <xf numFmtId="0" fontId="23" fillId="5" borderId="5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0" fontId="17" fillId="4" borderId="4" xfId="8" applyFont="1" applyFill="1" applyBorder="1" applyAlignment="1" applyProtection="1">
      <alignment horizontal="right"/>
    </xf>
    <xf numFmtId="0" fontId="17" fillId="4" borderId="6" xfId="8" applyFont="1" applyFill="1" applyBorder="1" applyProtection="1"/>
    <xf numFmtId="0" fontId="17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7" fillId="4" borderId="0" xfId="8" applyNumberFormat="1" applyFont="1" applyFill="1" applyProtection="1"/>
    <xf numFmtId="4" fontId="17" fillId="4" borderId="8" xfId="8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6" borderId="2" xfId="3" applyNumberFormat="1" applyFont="1" applyFill="1" applyBorder="1" applyProtection="1"/>
    <xf numFmtId="1" fontId="9" fillId="6" borderId="2" xfId="3" applyNumberFormat="1" applyFont="1" applyFill="1" applyBorder="1" applyAlignment="1" applyProtection="1">
      <alignment horizontal="right"/>
    </xf>
    <xf numFmtId="0" fontId="2" fillId="0" borderId="0" xfId="17" applyFill="1" applyProtection="1"/>
    <xf numFmtId="0" fontId="20" fillId="0" borderId="0" xfId="17" applyFont="1" applyFill="1" applyProtection="1"/>
    <xf numFmtId="0" fontId="26" fillId="0" borderId="0" xfId="10" applyFont="1" applyFill="1" applyAlignment="1" applyProtection="1">
      <alignment horizontal="right"/>
    </xf>
    <xf numFmtId="166" fontId="26" fillId="0" borderId="0" xfId="3" quotePrefix="1" applyFont="1" applyFill="1" applyAlignment="1" applyProtection="1">
      <alignment horizontal="right"/>
    </xf>
    <xf numFmtId="0" fontId="27" fillId="0" borderId="0" xfId="17" applyFont="1" applyFill="1" applyBorder="1" applyProtection="1"/>
    <xf numFmtId="0" fontId="28" fillId="0" borderId="0" xfId="17" applyFont="1" applyFill="1" applyBorder="1" applyProtection="1"/>
    <xf numFmtId="0" fontId="6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/>
    </xf>
    <xf numFmtId="0" fontId="28" fillId="4" borderId="0" xfId="17" applyFont="1" applyFill="1" applyBorder="1" applyAlignment="1" applyProtection="1">
      <alignment horizontal="left" indent="1"/>
    </xf>
    <xf numFmtId="0" fontId="29" fillId="4" borderId="0" xfId="17" applyFont="1" applyFill="1" applyBorder="1" applyAlignment="1" applyProtection="1">
      <alignment horizontal="right" vertical="center"/>
    </xf>
    <xf numFmtId="0" fontId="18" fillId="4" borderId="0" xfId="13" applyFont="1" applyFill="1" applyBorder="1" applyAlignment="1" applyProtection="1">
      <alignment horizontal="left"/>
    </xf>
    <xf numFmtId="0" fontId="30" fillId="0" borderId="0" xfId="17" applyFont="1" applyFill="1" applyBorder="1" applyAlignment="1" applyProtection="1">
      <alignment horizontal="right"/>
    </xf>
    <xf numFmtId="0" fontId="2" fillId="0" borderId="0" xfId="17"/>
    <xf numFmtId="166" fontId="8" fillId="0" borderId="0" xfId="7" applyFont="1" applyFill="1" applyBorder="1" applyAlignment="1" applyProtection="1">
      <alignment vertical="top" wrapText="1"/>
    </xf>
    <xf numFmtId="0" fontId="17" fillId="4" borderId="0" xfId="3" applyNumberFormat="1" applyFont="1" applyFill="1" applyBorder="1" applyAlignment="1" applyProtection="1">
      <alignment horizontal="right" indent="1"/>
    </xf>
    <xf numFmtId="0" fontId="17" fillId="4" borderId="2" xfId="3" applyNumberFormat="1" applyFont="1" applyFill="1" applyBorder="1" applyAlignment="1" applyProtection="1">
      <alignment horizontal="right" indent="1"/>
    </xf>
    <xf numFmtId="0" fontId="11" fillId="0" borderId="0" xfId="0" applyNumberFormat="1" applyFont="1" applyFill="1"/>
    <xf numFmtId="0" fontId="18" fillId="4" borderId="4" xfId="8" applyFont="1" applyFill="1" applyBorder="1" applyProtection="1"/>
    <xf numFmtId="1" fontId="9" fillId="6" borderId="2" xfId="3" quotePrefix="1" applyNumberFormat="1" applyFont="1" applyFill="1" applyBorder="1" applyAlignment="1" applyProtection="1">
      <alignment horizontal="right"/>
    </xf>
    <xf numFmtId="0" fontId="9" fillId="2" borderId="2" xfId="9" applyFont="1" applyFill="1" applyBorder="1" applyAlignment="1" applyProtection="1">
      <alignment horizontal="center"/>
    </xf>
    <xf numFmtId="0" fontId="8" fillId="0" borderId="3" xfId="9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9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5" fillId="0" borderId="0" xfId="15" applyFont="1" applyFill="1" applyAlignment="1">
      <alignment horizontal="justify" vertical="center" wrapText="1"/>
    </xf>
  </cellXfs>
  <cellStyles count="18">
    <cellStyle name="Euro" xfId="1"/>
    <cellStyle name="Euro 2" xfId="14"/>
    <cellStyle name="FUTURA9" xfId="2"/>
    <cellStyle name="Hipervínculo 2" xfId="13"/>
    <cellStyle name="Normal" xfId="0" builtinId="0"/>
    <cellStyle name="Normal 2" xfId="3"/>
    <cellStyle name="Normal 2 2" xfId="17"/>
    <cellStyle name="Normal 3" xfId="4"/>
    <cellStyle name="Normal 4" xfId="5"/>
    <cellStyle name="Normal 5" xfId="6"/>
    <cellStyle name="Normal 5 2" xfId="16"/>
    <cellStyle name="Normal 6" xfId="7"/>
    <cellStyle name="Normal 7" xfId="12"/>
    <cellStyle name="Normal 8" xfId="15"/>
    <cellStyle name="Normal_4.1.5" xfId="8"/>
    <cellStyle name="Normal_7 Red de Transporte - Salvo perdidas" xfId="9"/>
    <cellStyle name="Normal_A1 Comparacion Internacional" xfId="10"/>
    <cellStyle name="Style 2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97.83</c:v>
                </c:pt>
                <c:pt idx="1">
                  <c:v>97.48</c:v>
                </c:pt>
                <c:pt idx="2">
                  <c:v>97.93</c:v>
                </c:pt>
                <c:pt idx="3">
                  <c:v>98.42</c:v>
                </c:pt>
                <c:pt idx="4">
                  <c:v>98.19</c:v>
                </c:pt>
                <c:pt idx="5">
                  <c:v>97.06</c:v>
                </c:pt>
                <c:pt idx="6">
                  <c:v>96.94</c:v>
                </c:pt>
                <c:pt idx="7">
                  <c:v>97.54</c:v>
                </c:pt>
                <c:pt idx="8">
                  <c:v>99.19</c:v>
                </c:pt>
                <c:pt idx="9">
                  <c:v>99.4</c:v>
                </c:pt>
                <c:pt idx="10">
                  <c:v>98.62</c:v>
                </c:pt>
                <c:pt idx="11">
                  <c:v>97.98</c:v>
                </c:pt>
                <c:pt idx="12">
                  <c:v>98.46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9.0211998195758713E-3"/>
                  <c:y val="1.7383740248594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94.34</c:v>
                </c:pt>
                <c:pt idx="1">
                  <c:v>96.01</c:v>
                </c:pt>
                <c:pt idx="2">
                  <c:v>97.7</c:v>
                </c:pt>
                <c:pt idx="3">
                  <c:v>99.35</c:v>
                </c:pt>
                <c:pt idx="4">
                  <c:v>98.61</c:v>
                </c:pt>
                <c:pt idx="5">
                  <c:v>98.12</c:v>
                </c:pt>
                <c:pt idx="6">
                  <c:v>95.69</c:v>
                </c:pt>
                <c:pt idx="7">
                  <c:v>90.16</c:v>
                </c:pt>
                <c:pt idx="8">
                  <c:v>96.44</c:v>
                </c:pt>
                <c:pt idx="9">
                  <c:v>98.89</c:v>
                </c:pt>
                <c:pt idx="10">
                  <c:v>98.65</c:v>
                </c:pt>
                <c:pt idx="11">
                  <c:v>98.67</c:v>
                </c:pt>
                <c:pt idx="12">
                  <c:v>95.77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99.01</c:v>
                </c:pt>
                <c:pt idx="1">
                  <c:v>99.36</c:v>
                </c:pt>
                <c:pt idx="2">
                  <c:v>98.58</c:v>
                </c:pt>
                <c:pt idx="3">
                  <c:v>98.43</c:v>
                </c:pt>
                <c:pt idx="4">
                  <c:v>98.24</c:v>
                </c:pt>
                <c:pt idx="5">
                  <c:v>98.05</c:v>
                </c:pt>
                <c:pt idx="6">
                  <c:v>98.21</c:v>
                </c:pt>
                <c:pt idx="7">
                  <c:v>98.26</c:v>
                </c:pt>
                <c:pt idx="8">
                  <c:v>99.36</c:v>
                </c:pt>
                <c:pt idx="9">
                  <c:v>97.56</c:v>
                </c:pt>
                <c:pt idx="10">
                  <c:v>98.83</c:v>
                </c:pt>
                <c:pt idx="11">
                  <c:v>98.22</c:v>
                </c:pt>
                <c:pt idx="12">
                  <c:v>98.83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073112"/>
        <c:axId val="670073504"/>
      </c:lineChart>
      <c:catAx>
        <c:axId val="67007311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0073504"/>
        <c:crosses val="autoZero"/>
        <c:auto val="1"/>
        <c:lblAlgn val="ctr"/>
        <c:lblOffset val="100"/>
        <c:noMultiLvlLbl val="1"/>
      </c:catAx>
      <c:valAx>
        <c:axId val="670073504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007311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0" customWidth="1"/>
    <col min="2" max="2" width="2.7109375" style="80" customWidth="1"/>
    <col min="3" max="3" width="16.42578125" style="80" customWidth="1"/>
    <col min="4" max="4" width="4.7109375" style="80" customWidth="1"/>
    <col min="5" max="5" width="95.7109375" style="80" customWidth="1"/>
    <col min="6" max="16384" width="11.42578125" style="80"/>
  </cols>
  <sheetData>
    <row r="1" spans="2:15" ht="0.75" customHeight="1"/>
    <row r="2" spans="2:15" ht="21" customHeight="1">
      <c r="B2" s="80" t="s">
        <v>30</v>
      </c>
      <c r="C2" s="81"/>
      <c r="D2" s="81"/>
      <c r="E2" s="82" t="s">
        <v>14</v>
      </c>
    </row>
    <row r="3" spans="2:15" ht="15" customHeight="1">
      <c r="C3" s="81"/>
      <c r="D3" s="81"/>
      <c r="E3" s="83" t="str">
        <f>'T1'!K3</f>
        <v>Abril 2019</v>
      </c>
    </row>
    <row r="4" spans="2:15" s="85" customFormat="1" ht="20.25" customHeight="1">
      <c r="B4" s="84"/>
      <c r="C4" s="49" t="s">
        <v>11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31</v>
      </c>
      <c r="E8" s="90" t="str">
        <f>'T1'!C7</f>
        <v>Instalaciones de la red de transporte en España</v>
      </c>
    </row>
    <row r="9" spans="2:15" s="85" customFormat="1" ht="12.6" customHeight="1">
      <c r="B9" s="84"/>
      <c r="C9" s="91"/>
      <c r="D9" s="89" t="s">
        <v>31</v>
      </c>
      <c r="E9" s="90" t="str">
        <f>'T2'!C7</f>
        <v>Evolución del índice de disponibilidad de la red de transporte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31</v>
      </c>
      <c r="E10" s="90" t="str">
        <f>'T3'!B7</f>
        <v>Energía no suministrada (ENS) y tiempo de interrupción medio (TIM)</v>
      </c>
      <c r="F10" s="80"/>
      <c r="G10" s="92"/>
      <c r="H10" s="92"/>
      <c r="I10" s="92"/>
      <c r="J10" s="92"/>
      <c r="K10" s="92"/>
      <c r="L10" s="92"/>
      <c r="M10" s="92"/>
      <c r="N10" s="92"/>
      <c r="O10" s="92"/>
    </row>
    <row r="11" spans="2:15" s="85" customFormat="1" ht="7.5" customHeight="1">
      <c r="B11" s="84"/>
      <c r="C11" s="87"/>
      <c r="D11" s="88"/>
      <c r="E11" s="88"/>
    </row>
  </sheetData>
  <hyperlinks>
    <hyperlink ref="E8" location="'T1'!A1" display="'T1'!A1"/>
    <hyperlink ref="E9" location="'T2'!A1" display="'T2'!A1"/>
    <hyperlink ref="E10" location="'T3'!A1" display="'T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R41"/>
  <sheetViews>
    <sheetView showGridLines="0" showRowColHeaders="0" showOutlineSymbols="0" zoomScaleNormal="100" workbookViewId="0">
      <selection activeCell="K14" sqref="K14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33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1" t="s">
        <v>12</v>
      </c>
      <c r="D7" s="16"/>
      <c r="E7" s="28"/>
      <c r="F7" s="29" t="s">
        <v>3</v>
      </c>
      <c r="G7" s="10"/>
      <c r="H7" s="99" t="s">
        <v>4</v>
      </c>
      <c r="I7" s="99"/>
      <c r="J7" s="99"/>
      <c r="K7" s="30"/>
    </row>
    <row r="8" spans="1:18" ht="12.75" customHeight="1">
      <c r="A8" s="4"/>
      <c r="B8" s="5"/>
      <c r="C8" s="101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21731.285</v>
      </c>
      <c r="G9" s="41"/>
      <c r="H9" s="41">
        <f>SUM(H10:H12)</f>
        <v>19132.893270000004</v>
      </c>
      <c r="I9" s="41">
        <f>SUM(I10:I12)</f>
        <v>1853.7070000000003</v>
      </c>
      <c r="J9" s="41">
        <f>SUM(J10:J12)</f>
        <v>1490.559</v>
      </c>
      <c r="K9" s="41">
        <f>SUM(F9,H9:J9)</f>
        <v>44208.444270000007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21614.295000000002</v>
      </c>
      <c r="G10" s="43"/>
      <c r="H10" s="43">
        <v>18343.413270000005</v>
      </c>
      <c r="I10" s="43">
        <v>1132.7470000000003</v>
      </c>
      <c r="J10" s="43">
        <v>1187.4939999999999</v>
      </c>
      <c r="K10" s="43">
        <f>SUM(F10,H10:J10)</f>
        <v>42277.949270000005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553.48</v>
      </c>
      <c r="I12" s="57">
        <v>180.96500000000003</v>
      </c>
      <c r="J12" s="57">
        <v>273.065</v>
      </c>
      <c r="K12" s="57">
        <f>SUM(F12,H12:J12)</f>
        <v>1095.6500000000001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1509</v>
      </c>
      <c r="G13" s="45"/>
      <c r="H13" s="45">
        <v>3206</v>
      </c>
      <c r="I13" s="45">
        <v>595</v>
      </c>
      <c r="J13" s="45">
        <v>562</v>
      </c>
      <c r="K13" s="45">
        <f>SUM(F13:J13)</f>
        <v>5872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82090.48</v>
      </c>
      <c r="G14" s="55"/>
      <c r="H14" s="55">
        <v>613</v>
      </c>
      <c r="I14" s="55">
        <v>3433</v>
      </c>
      <c r="J14" s="55">
        <v>3310</v>
      </c>
      <c r="K14" s="55">
        <f>SUM(F14,H14:J14)</f>
        <v>89446.48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155</v>
      </c>
      <c r="G15" s="57"/>
      <c r="H15" s="57">
        <v>2</v>
      </c>
      <c r="I15" s="57">
        <v>37</v>
      </c>
      <c r="J15" s="57">
        <v>27</v>
      </c>
      <c r="K15" s="57">
        <f>SUM(F15,H15:J15)</f>
        <v>221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9350</v>
      </c>
      <c r="G16" s="55"/>
      <c r="H16" s="55">
        <v>3614</v>
      </c>
      <c r="I16" s="55">
        <v>373</v>
      </c>
      <c r="J16" s="58">
        <v>9</v>
      </c>
      <c r="K16" s="55">
        <f>SUM(F16:J16)</f>
        <v>13346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64</v>
      </c>
      <c r="G17" s="57"/>
      <c r="H17" s="57">
        <v>56</v>
      </c>
      <c r="I17" s="57">
        <v>17</v>
      </c>
      <c r="J17" s="59">
        <v>1</v>
      </c>
      <c r="K17" s="57">
        <f>SUM(F17:J17)</f>
        <v>138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0" t="s">
        <v>13</v>
      </c>
      <c r="F20" s="100"/>
      <c r="G20" s="100"/>
      <c r="H20" s="100"/>
      <c r="I20" s="100"/>
      <c r="J20" s="100"/>
      <c r="K20" s="100"/>
    </row>
    <row r="21" spans="1:14" ht="12" customHeight="1">
      <c r="C21" s="14"/>
      <c r="E21" s="102" t="s">
        <v>32</v>
      </c>
      <c r="F21" s="102"/>
      <c r="G21" s="102"/>
      <c r="H21" s="102"/>
      <c r="I21" s="102"/>
      <c r="J21" s="102"/>
      <c r="K21" s="102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K28"/>
  <sheetViews>
    <sheetView showGridLines="0" showRowColHeaders="0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33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3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9"/>
  <sheetViews>
    <sheetView showGridLines="0" showRowColHeaders="0" workbookViewId="0">
      <selection activeCell="D10" sqref="D10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33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1" t="s">
        <v>29</v>
      </c>
      <c r="C7" s="78"/>
      <c r="D7" s="98" t="s">
        <v>33</v>
      </c>
      <c r="E7" s="79" t="s">
        <v>15</v>
      </c>
    </row>
    <row r="8" spans="2:6" ht="12.75" customHeight="1">
      <c r="B8" s="101"/>
      <c r="C8" s="68" t="s">
        <v>24</v>
      </c>
      <c r="D8" s="68"/>
      <c r="E8" s="68"/>
    </row>
    <row r="9" spans="2:6" ht="12.75" customHeight="1">
      <c r="B9" s="101"/>
      <c r="C9" s="60" t="s">
        <v>16</v>
      </c>
      <c r="D9" s="61">
        <v>18.96</v>
      </c>
      <c r="E9" s="61">
        <v>21.405000000000001</v>
      </c>
      <c r="F9" s="52"/>
    </row>
    <row r="10" spans="2:6" ht="12.75" customHeight="1">
      <c r="B10" s="77"/>
      <c r="C10" s="62" t="s">
        <v>17</v>
      </c>
      <c r="D10" s="63">
        <v>4.1939999999999998E-2</v>
      </c>
      <c r="E10" s="63">
        <v>4.3999999999999997E-2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0</v>
      </c>
      <c r="E12" s="65">
        <v>1.23</v>
      </c>
    </row>
    <row r="13" spans="2:6" ht="12.75" customHeight="1">
      <c r="C13" s="66" t="s">
        <v>23</v>
      </c>
      <c r="D13" s="67">
        <v>0</v>
      </c>
      <c r="E13" s="67">
        <v>0.12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0</v>
      </c>
      <c r="E15" s="65">
        <v>0.62</v>
      </c>
    </row>
    <row r="16" spans="2:6" ht="12.75" customHeight="1">
      <c r="C16" s="66" t="s">
        <v>23</v>
      </c>
      <c r="D16" s="67">
        <v>0</v>
      </c>
      <c r="E16" s="67">
        <v>3.6999999999999998E-2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7" t="s">
        <v>27</v>
      </c>
      <c r="D3" s="71" t="s">
        <v>5</v>
      </c>
      <c r="E3" s="71" t="s">
        <v>25</v>
      </c>
      <c r="F3" s="71" t="s">
        <v>26</v>
      </c>
    </row>
    <row r="4" spans="1:11">
      <c r="C4" s="94" t="s">
        <v>34</v>
      </c>
      <c r="D4" s="75">
        <v>97.83</v>
      </c>
      <c r="E4" s="75">
        <v>94.34</v>
      </c>
      <c r="F4" s="75">
        <v>99.01</v>
      </c>
    </row>
    <row r="5" spans="1:11">
      <c r="C5" s="94" t="s">
        <v>35</v>
      </c>
      <c r="D5" s="75">
        <v>97.48</v>
      </c>
      <c r="E5" s="75">
        <v>96.01</v>
      </c>
      <c r="F5" s="75">
        <v>99.36</v>
      </c>
    </row>
    <row r="6" spans="1:11">
      <c r="C6" s="94" t="s">
        <v>36</v>
      </c>
      <c r="D6" s="75">
        <v>97.93</v>
      </c>
      <c r="E6" s="75">
        <v>97.7</v>
      </c>
      <c r="F6" s="75">
        <v>98.58</v>
      </c>
    </row>
    <row r="7" spans="1:11">
      <c r="C7" s="94" t="s">
        <v>36</v>
      </c>
      <c r="D7" s="75">
        <v>98.42</v>
      </c>
      <c r="E7" s="75">
        <v>99.35</v>
      </c>
      <c r="F7" s="75">
        <v>98.43</v>
      </c>
    </row>
    <row r="8" spans="1:11">
      <c r="C8" s="94" t="s">
        <v>34</v>
      </c>
      <c r="D8" s="75">
        <v>98.19</v>
      </c>
      <c r="E8" s="75">
        <v>98.61</v>
      </c>
      <c r="F8" s="75">
        <v>98.24</v>
      </c>
    </row>
    <row r="9" spans="1:11">
      <c r="C9" s="94" t="s">
        <v>37</v>
      </c>
      <c r="D9" s="75">
        <v>97.06</v>
      </c>
      <c r="E9" s="75">
        <v>98.12</v>
      </c>
      <c r="F9" s="75">
        <v>98.05</v>
      </c>
    </row>
    <row r="10" spans="1:11">
      <c r="C10" s="94" t="s">
        <v>38</v>
      </c>
      <c r="D10" s="75">
        <v>96.94</v>
      </c>
      <c r="E10" s="75">
        <v>95.69</v>
      </c>
      <c r="F10" s="75">
        <v>98.21</v>
      </c>
    </row>
    <row r="11" spans="1:11">
      <c r="C11" s="94" t="s">
        <v>39</v>
      </c>
      <c r="D11" s="75">
        <v>97.54</v>
      </c>
      <c r="E11" s="75">
        <v>90.16</v>
      </c>
      <c r="F11" s="75">
        <v>98.26</v>
      </c>
    </row>
    <row r="12" spans="1:11">
      <c r="C12" s="94" t="s">
        <v>40</v>
      </c>
      <c r="D12" s="75">
        <v>99.19</v>
      </c>
      <c r="E12" s="75">
        <v>96.44</v>
      </c>
      <c r="F12" s="75">
        <v>99.36</v>
      </c>
    </row>
    <row r="13" spans="1:11">
      <c r="C13" s="94" t="s">
        <v>41</v>
      </c>
      <c r="D13" s="75">
        <v>99.4</v>
      </c>
      <c r="E13" s="75">
        <v>98.89</v>
      </c>
      <c r="F13" s="75">
        <v>97.56</v>
      </c>
    </row>
    <row r="14" spans="1:11">
      <c r="C14" s="94" t="s">
        <v>42</v>
      </c>
      <c r="D14" s="75">
        <v>98.62</v>
      </c>
      <c r="E14" s="75">
        <v>98.65</v>
      </c>
      <c r="F14" s="75">
        <v>98.83</v>
      </c>
    </row>
    <row r="15" spans="1:11">
      <c r="C15" s="94" t="s">
        <v>35</v>
      </c>
      <c r="D15" s="75">
        <v>97.98</v>
      </c>
      <c r="E15" s="75">
        <v>98.67</v>
      </c>
      <c r="F15" s="75">
        <v>98.22</v>
      </c>
    </row>
    <row r="16" spans="1:11">
      <c r="C16" s="95" t="s">
        <v>34</v>
      </c>
      <c r="D16" s="76">
        <v>98.46</v>
      </c>
      <c r="E16" s="76">
        <v>95.77</v>
      </c>
      <c r="F16" s="76">
        <v>98.83</v>
      </c>
    </row>
    <row r="17" spans="3:3">
      <c r="C17" s="96"/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2019-05-09T13:44:08Z</dcterms:modified>
</cp:coreProperties>
</file>