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OCT\INF_ELABORADA\"/>
    </mc:Choice>
  </mc:AlternateContent>
  <xr:revisionPtr revIDLastSave="0" documentId="13_ncr:1_{B4C75169-E124-4BC5-BDB3-613FBCD3227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6" l="1"/>
  <c r="B43" i="16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<sst xmlns="http://schemas.openxmlformats.org/spreadsheetml/2006/main" count="1016" uniqueCount="493">
  <si>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</si>
  <si>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</si>
  <si>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</si>
  <si>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</si>
  <si>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</si>
  <si>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</si>
  <si>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</si>
  <si>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</si>
  <si>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</si>
  <si>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</si>
  <si>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</si>
  <si>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</si>
  <si>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</si>
  <si>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</si>
  <si>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</si>
  <si>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</si>
  <si>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</si>
  <si>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</si>
  <si>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</si>
  <si>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</si>
  <si>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</si>
  <si>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</si>
  <si>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</si>
  <si>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</si>
  <si>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</si>
  <si>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</si>
  <si>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</si>
  <si>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</si>
  <si>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</si>
  <si>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</si>
  <si>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</si>
  <si>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</si>
  <si>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</si>
  <si>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</si>
  <si>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</si>
  <si>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</si>
  <si>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</si>
  <si>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</si>
  <si>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</si>
  <si>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</si>
  <si>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</si>
  <si>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</si>
  <si>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</si>
  <si>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</si>
  <si>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</si>
  <si>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</si>
  <si>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</si>
  <si>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</si>
  <si>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</si>
  <si>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</si>
  <si>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</si>
  <si>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</si>
  <si>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</si>
  <si>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</si>
  <si>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</si>
  <si>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</si>
  <si>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</si>
  <si>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</si>
  <si>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</si>
  <si>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</si>
  <si>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</si>
  <si>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</si>
  <si>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</si>
  <si>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</si>
  <si>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</si>
  <si>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</si>
  <si>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</si>
  <si>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</si>
  <si>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</si>
  <si>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</si>
  <si>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</si>
  <si>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</si>
  <si>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</si>
  <si>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</si>
  <si>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-</t>
  </si>
  <si>
    <t>Septiembre 2022</t>
  </si>
  <si>
    <t>Octubre 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</si>
  <si>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</si>
  <si>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</si>
  <si>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</si>
  <si>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</si>
  <si>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</si>
  <si>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</si>
  <si>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</si>
  <si>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</si>
  <si>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</si>
  <si>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</si>
  <si>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</si>
  <si>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</si>
  <si>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</si>
  <si>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</si>
  <si>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</si>
  <si>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</si>
  <si>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</si>
  <si>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</si>
  <si>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</si>
  <si>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</si>
  <si>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</si>
  <si>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</si>
  <si>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</si>
  <si>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</si>
  <si>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</si>
  <si>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</si>
  <si>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</si>
  <si>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</si>
  <si>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</si>
  <si>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</si>
  <si>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</si>
  <si>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</si>
  <si>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</si>
  <si>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</si>
  <si>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</si>
  <si>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</si>
  <si>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</si>
  <si>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</si>
  <si>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</si>
  <si>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</si>
  <si>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</si>
  <si>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</si>
  <si>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</si>
  <si>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</si>
  <si>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</si>
  <si>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</si>
  <si>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</si>
  <si>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</si>
  <si>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</si>
  <si>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</si>
  <si>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</si>
  <si>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</si>
  <si>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</si>
  <si>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</si>
  <si>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</si>
  <si>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</si>
  <si>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</si>
  <si>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</si>
  <si>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</si>
  <si>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</si>
  <si>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</si>
  <si>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</si>
  <si>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</si>
  <si>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</si>
  <si>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</si>
  <si>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</si>
  <si>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</si>
  <si>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</si>
  <si>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</si>
  <si>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</si>
  <si>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</si>
  <si>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</si>
  <si>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</si>
  <si>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</si>
  <si>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</si>
  <si>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</si>
  <si>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</si>
  <si>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</si>
  <si>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</si>
  <si>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</si>
  <si>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</si>
  <si>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</si>
  <si>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</si>
  <si>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</si>
  <si>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</si>
  <si>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</si>
  <si>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</si>
  <si>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</si>
  <si>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</si>
  <si>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</si>
  <si>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</si>
  <si>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</si>
  <si>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</si>
  <si>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</si>
  <si>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</si>
  <si>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</si>
  <si>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</si>
  <si>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</si>
  <si>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</si>
  <si>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</si>
  <si>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</si>
  <si>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</si>
  <si>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</si>
  <si>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</si>
  <si>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</si>
  <si>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</si>
  <si>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</si>
  <si>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</si>
  <si>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</si>
  <si>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</si>
  <si>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</si>
  <si>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</si>
  <si>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</si>
  <si>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</si>
  <si>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</si>
  <si>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</si>
  <si>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</si>
  <si>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</si>
  <si>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</si>
  <si>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</si>
  <si>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</si>
  <si>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</si>
  <si>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</si>
  <si>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</si>
  <si>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</si>
  <si>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</si>
  <si>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</si>
  <si>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</si>
  <si>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</si>
  <si>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</si>
  <si>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</si>
  <si>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</si>
  <si>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</si>
  <si>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</si>
  <si>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</si>
  <si>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</si>
  <si>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</si>
  <si>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</si>
  <si>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</si>
  <si>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</si>
  <si>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</si>
  <si>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</si>
  <si>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</si>
  <si>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</si>
  <si>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</si>
  <si>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</si>
  <si>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</si>
  <si>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</si>
  <si>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</si>
  <si>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</si>
  <si>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</si>
  <si>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</si>
  <si>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</si>
  <si>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</si>
  <si>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</si>
  <si>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</si>
  <si>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</si>
  <si>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</si>
  <si>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</si>
  <si>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</si>
  <si>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</si>
  <si>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</si>
  <si>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</si>
  <si>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</si>
  <si>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</si>
  <si>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</si>
  <si>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</si>
  <si>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</si>
  <si>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</si>
  <si>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</si>
  <si>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</si>
  <si>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</si>
  <si>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</si>
  <si>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</si>
  <si>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</si>
  <si>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</si>
  <si>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</si>
  <si>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</si>
  <si>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</si>
  <si>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</si>
  <si>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</si>
  <si>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</si>
  <si>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</si>
  <si>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</si>
  <si>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</si>
  <si>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</si>
  <si>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</si>
  <si>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</si>
  <si>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</si>
  <si>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</si>
  <si>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</si>
  <si>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</si>
  <si>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</si>
  <si>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</si>
  <si>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</si>
  <si>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</si>
  <si>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</si>
  <si>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</si>
  <si>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</si>
  <si>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</si>
  <si>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</si>
  <si>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</si>
  <si>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</si>
  <si>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</si>
  <si>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</si>
  <si>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</si>
  <si>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</si>
  <si>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</si>
  <si>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</si>
  <si>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</si>
  <si>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</si>
  <si>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</si>
  <si>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</si>
  <si>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</si>
  <si>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</si>
  <si>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</si>
  <si>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</si>
  <si>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</si>
  <si>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</si>
  <si>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</si>
  <si>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</si>
  <si>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</si>
  <si>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</si>
  <si>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</si>
  <si>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</si>
  <si>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</si>
  <si>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</si>
  <si>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</si>
  <si>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</si>
  <si>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</si>
  <si>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</si>
  <si>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</si>
  <si>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</si>
  <si>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</si>
  <si>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</si>
  <si>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</si>
  <si>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</si>
  <si>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</si>
  <si>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</si>
  <si>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</si>
  <si>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</si>
  <si>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</si>
  <si>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</si>
  <si>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</si>
  <si>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</si>
  <si>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</si>
  <si>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</si>
  <si>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</si>
  <si>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</si>
  <si>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</si>
  <si>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</si>
  <si>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</si>
  <si>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</si>
  <si>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</si>
  <si>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</si>
  <si>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</si>
  <si>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</si>
  <si>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</si>
  <si>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</si>
  <si>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</si>
  <si>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</si>
  <si>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</si>
  <si>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</si>
  <si>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</si>
  <si>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</si>
  <si>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</si>
  <si>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</si>
  <si>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</si>
  <si>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</si>
  <si>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</si>
  <si>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</si>
  <si>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</si>
  <si>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</si>
  <si>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</si>
  <si>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</si>
  <si>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</si>
  <si>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</si>
  <si>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</si>
  <si>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</si>
  <si>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</si>
  <si>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</si>
  <si>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</si>
  <si>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</si>
  <si>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</si>
  <si>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</si>
  <si>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</si>
  <si>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</si>
  <si>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</si>
  <si>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</si>
  <si>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</si>
  <si>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</si>
  <si>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</si>
  <si>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</si>
  <si>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</si>
  <si>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</si>
  <si>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</si>
  <si>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</si>
  <si>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</si>
  <si>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</si>
  <si>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</si>
  <si>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</si>
  <si>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</si>
  <si>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</si>
  <si>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</si>
  <si>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</si>
  <si>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</si>
  <si>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</si>
  <si>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</si>
  <si>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</si>
  <si>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</si>
  <si>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</si>
  <si>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</si>
  <si>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</si>
  <si>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</si>
  <si>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</si>
  <si>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</si>
  <si>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</si>
  <si>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</si>
  <si>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</si>
  <si>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</si>
  <si>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</si>
  <si>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</si>
  <si>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</si>
  <si>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</si>
  <si>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</si>
  <si>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</si>
  <si>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</si>
  <si>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</si>
  <si>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</si>
  <si>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</si>
  <si>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</si>
  <si>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</si>
  <si>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</si>
  <si>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</si>
  <si>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</si>
  <si>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</si>
  <si>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</si>
  <si>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</si>
  <si>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</si>
  <si>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</si>
  <si>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</si>
  <si>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</si>
  <si>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</si>
  <si>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</si>
  <si>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</si>
  <si>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</si>
  <si>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</si>
  <si>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</si>
  <si>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</si>
  <si>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</si>
  <si>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</si>
  <si>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</si>
  <si>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</si>
  <si>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</si>
  <si>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</si>
  <si>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</si>
  <si>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</si>
  <si>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</si>
  <si>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</si>
  <si>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</si>
  <si>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</si>
  <si>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</si>
  <si>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</si>
  <si>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</si>
  <si>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</si>
  <si>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</si>
  <si>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</si>
  <si>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</si>
  <si>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</si>
  <si>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</si>
  <si>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</si>
  <si>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</si>
  <si>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</si>
  <si>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</si>
  <si>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</si>
  <si>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</si>
  <si>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</si>
  <si>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</si>
  <si>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ut="11/14/2023 06:56:58" si="2.000000011743094ad8c182cc01f8416a9b8f6010d0ea407229e61e94618f4754a485ec6d44688f930a3601dcbe1b466e6e528abe170ec1a09aa4d07d860b434139d0557de8d49f292292f591542fa9d96b2c8abcef6bbed7cd14c5d0b9ece6a0e415370fed1ef5689309ee4198a32933915e238bd03c102c08525c4ec8c92668311e78f2a63d18b8f1c32d4effc92cac2a1e361dabca9b372c52c309408edcabdd93.p.3082.0.1.Europe/Madrid.upriv*_1*_pidn2*_1*_session*-lat*_1.00000001de50007fae5d735888a7c0b9301ebea0bc6025e0cee500dc0f84d3d04db2121fa7e05d9854c3e73d3b083ec1955d603a46dcea5c.00000001f6e6036bdb02614eefa4f5756d36ce1fbc6025e0969fe62cf5159f0e69b3f44ce75a97460dcc5785dac13cbb7970f6491229586e.0.1.1.BDEbi.D066E1C611E6257C10D00080EF253B44.0-3082.1.1_-0.1.0_-3082.1.1_5.5.0.*0.00000001e1ca9c7e0fba29b55987a297333e0756c911585af3634ebb0b692ad6db42b0cf1a353ecf.0.23.11*.2*.0400*.31152J.e.00000001ce565c029436b7f63fa166c46a55b67cc911585a2e750417c618da8cb2c4e51dd4d661b0.0.10*.131*.122*.122.0.0" msgID="FCC6718F11EE82BAC1A20080EFB5802E"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</si>
  <si>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Noviembre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</si>
  <si>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ut="11/14/2023 06:59:19" si="2.000000011743094ad8c182cc01f8416a9b8f6010d0ea407229e61e94618f4754a485ec6d44688f930a3601dcbe1b466e6e528abe170ec1a09aa4d07d860b434139d0557de8d49f292292f591542fa9d96b2c8abcef6bbed7cd14c5d0b9ece6a0e415370fed1ef5689309ee4198a32933915e238bd03c102c08525c4ec8c92668311e78f2a63d18b8f1c32d4effc92cac2a1e361dabca9b372c52c309408edcabdd93.p.3082.0.1.Europe/Madrid.upriv*_1*_pidn2*_1*_session*-lat*_1.00000001de50007fae5d735888a7c0b9301ebea0bc6025e0cee500dc0f84d3d04db2121fa7e05d9854c3e73d3b083ec1955d603a46dcea5c.00000001f6e6036bdb02614eefa4f5756d36ce1fbc6025e0969fe62cf5159f0e69b3f44ce75a97460dcc5785dac13cbb7970f6491229586e.0.1.1.BDEbi.D066E1C611E6257C10D00080EF253B44.0-3082.1.1_-0.1.0_-3082.1.1_5.5.0.*0.00000001e1ca9c7e0fba29b55987a297333e0756c911585af3634ebb0b692ad6db42b0cf1a353ecf.0.23.11*.2*.0400*.31152J.e.00000001ce565c029436b7f63fa166c46a55b67cc911585a2e750417c618da8cb2c4e51dd4d661b0.0.10*.131*.122*.122.0.0" msgID="0E5BE61811EE82BBC1A20080EFD5C230"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rows="27" cols="13" /&gt;&lt;esdo ews="" ece="" ptn="" /&gt;&lt;/excel&gt;&lt;pgs&gt;&lt;pg rows="23" cols="12" nrr="1727" nrc="1080"&gt;&lt;pg /&gt;&lt;bls&gt;&lt;bl sr="1" sc="1" rfetch="23" cfetch="12" posid="1" darows="0" dacols="1"&gt;&lt;excel&gt;&lt;epo ews="Dat_01" ece="$A$4"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</si>
  <si>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ut="11/14/2023 07:01:01" si="2.000000013411fbf6d65290137bd2b7c15882c33cb812b3983c2f68a7b2c375d23f22b5f9d229c7b8cb1f04ab9806d6e7deb9dc986cd6bcc0e70839d3585da3504d5c786ab6479b4681d0fa82761e71020ff3d2e6f9439e36f76bf49ec8aa305e99c78e10719d5457b60c466d291896b63f5b49d5fcfdf2ebd38c1e069b461a4a2aaabe77da2f017a7dbe048fcc7f8d24e8d963e7de454ddf45c577a3d78120dcf307.p.3082.0.1.Europe/Madrid.upriv*_1*_pidn2*_1*_session*-lat*_1.000000018b88e8af8deeb1d820269d9971e5af0fbc6025e07f65078309e2062615c86df280f3def90cce8da50d39eb396b64e630dac862e9.000000017626c90f346a8d0f56b9db415d1333dabc6025e02e9a50fb6dfc8cd0ff609602f4100594d09997bfa83500c61e9cd4c7521af91f.0.1.1.SIOSbi.A04572404A6ABF2446090B938515E87E.0-3082.1.1_-0.1.0_-3082.1.1_5.5.0.*0.00000001f419aad08fff5b86b882fb5ee7a5402fc911585a445612650623bbf42a7f43ca6f82f79e.0.23.11*.2*.0400*.31152J.e.00000001f2d35560496bea001fa03c4c718a789dc911585a9954db0b907611ddfc895db167cb078f.0.10*.131*.122*.122.0.0" msgID="8443CEA411EE82BB51430080EF657FFF"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nrr="1175" nrc="285"&gt;&lt;pg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</si>
  <si>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ut="11/14/2023 07:01:28" si="2.000000013411fbf6d65290137bd2b7c15882c33cb812b3983c2f68a7b2c375d23f22b5f9d229c7b8cb1f04ab9806d6e7deb9dc986cd6bcc0e70839d3585da3504d5c786ab6479b4681d0fa82761e71020ff3d2e6f9439e36f76bf49ec8aa305e99c78e10719d5457b60c466d291896b63f5b49d5fcfdf2ebd38c1e069b461a4a2aaabe77da2f017a7dbe048fcc7f8d24e8d963e7de454ddf45c577a3d78120dcf307.p.3082.0.1.Europe/Madrid.upriv*_1*_pidn2*_1*_session*-lat*_1.000000018b88e8af8deeb1d820269d9971e5af0fbc6025e07f65078309e2062615c86df280f3def90cce8da50d39eb396b64e630dac862e9.000000017626c90f346a8d0f56b9db415d1333dabc6025e02e9a50fb6dfc8cd0ff609602f4100594d09997bfa83500c61e9cd4c7521af91f.0.1.1.SIOSbi.A04572404A6ABF2446090B938515E87E.0-3082.1.1_-0.1.0_-3082.1.1_5.5.0.*0.00000001f419aad08fff5b86b882fb5ee7a5402fc911585a445612650623bbf42a7f43ca6f82f79e.0.23.11*.2*.0400*.31152J.e.00000001f2d35560496bea001fa03c4c718a789dc911585a9954db0b907611ddfc895db167cb078f.0.10*.131*.122*.122.0.0" msgID="9D1F311611EE82BB51430080EFD560FF"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nrr="1148" nrc="270"&gt;&lt;pg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</si>
  <si>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</si>
  <si>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</si>
  <si>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</si>
  <si>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</si>
  <si>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</si>
  <si>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</si>
  <si>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</si>
  <si>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</si>
  <si>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</si>
  <si>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</si>
  <si>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</si>
  <si>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</si>
  <si>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</si>
  <si>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</si>
  <si>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</si>
  <si>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</si>
  <si>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</si>
  <si>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</si>
  <si>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</si>
  <si>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</si>
  <si>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</si>
  <si>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</si>
  <si>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</si>
  <si>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</si>
  <si>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</si>
  <si>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</si>
  <si>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</si>
  <si>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</si>
  <si>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</si>
  <si>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</si>
  <si>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ut="11/14/2023 07:01:58" si="2.000000013411fbf6d65290137bd2b7c15882c33cb812b3983c2f68a7b2c375d23f22b5f9d229c7b8cb1f04ab9806d6e7deb9dc986cd6bcc0e70839d3585da3504d5c786ab6479b4681d0fa82761e71020ff3d2e6f9439e36f76bf49ec8aa305e99c78e10719d5457b60c466d291896b63f5b49d5fcfdf2ebd38c1e069b461a4a2aaabe77da2f017a7dbe048fcc7f8d24e8d963e7de454ddf45c577a3d78120dcf307.p.3082.0.1.Europe/Madrid.upriv*_1*_pidn2*_1*_session*-lat*_1.000000018b88e8af8deeb1d820269d9971e5af0fbc6025e07f65078309e2062615c86df280f3def90cce8da50d39eb396b64e630dac862e9.000000017626c90f346a8d0f56b9db415d1333dabc6025e02e9a50fb6dfc8cd0ff609602f4100594d09997bfa83500c61e9cd4c7521af91f.0.1.1.SIOSbi.A04572404A6ABF2446090B938515E87E.0-3082.1.1_-0.1.0_-3082.1.1_5.5.0.*0.00000001f419aad08fff5b86b882fb5ee7a5402fc911585a445612650623bbf42a7f43ca6f82f79e.0.23.11*.2*.0400*.31152J.e.00000001f2d35560496bea001fa03c4c718a789dc911585a9954db0b907611ddfc895db167cb078f.0.10*.131*.122*.122.0.0" msgID="B21CA38C11EE82BB51430080EFC540FF"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nrr="34923" nrc="360"&gt;&lt;pg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</si>
  <si>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fcb3436c6bf44c0db560a8a11275beef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</si>
  <si>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ut="11/14/2023 07:04:12" si="2.000000013411fbf6d65290137bd2b7c15882c33cb812b3983c2f68a7b2c375d23f22b5f9d229c7b8cb1f04ab9806d6e7deb9dc986cd6bcc0e70839d3585da3504d5c786ab6479b4681d0fa82761e71020ff3d2e6f9439e36f76bf49ec8aa305e99c78e10719d5457b60c466d291896b63f5b49d5fcfdf2ebd38c1e069b461a4a2aaabe77da2f017a7dbe048fcc7f8d24e8d963e7de454ddf45c577a3d78120dcf307.p.3082.0.1.Europe/Madrid.upriv*_1*_pidn2*_1*_session*-lat*_1.000000018b88e8af8deeb1d820269d9971e5af0fbc6025e07f65078309e2062615c86df280f3def90cce8da50d39eb396b64e630dac862e9.000000017626c90f346a8d0f56b9db415d1333dabc6025e02e9a50fb6dfc8cd0ff609602f4100594d09997bfa83500c61e9cd4c7521af91f.0.1.1.SIOSbi.A04572404A6ABF2446090B938515E87E.0-3082.1.1_-0.1.0_-3082.1.1_5.5.0.*0.00000001f419aad08fff5b86b882fb5ee7a5402fc911585a445612650623bbf42a7f43ca6f82f79e.0.23.11*.2*.0400*.31152J.e.00000001f2d35560496bea001fa03c4c718a789dc911585a9954db0b907611ddfc895db167cb078f.0.10*.131*.122*.122.0.0" msgID="B934F43111EE82BB51430080EF85C001"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nrr="36101" nrc="372"&gt;&lt;pg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</si>
</sst>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-20.359000000000002</c:v>
                </c:pt>
                <c:pt idx="1">
                  <c:v>-20.175650000000001</c:v>
                </c:pt>
                <c:pt idx="2">
                  <c:v>-39.88017</c:v>
                </c:pt>
                <c:pt idx="3">
                  <c:v>-42.454129999999999</c:v>
                </c:pt>
                <c:pt idx="4">
                  <c:v>-21.20552</c:v>
                </c:pt>
                <c:pt idx="5">
                  <c:v>-23.107849999999999</c:v>
                </c:pt>
                <c:pt idx="6">
                  <c:v>-14.62682</c:v>
                </c:pt>
                <c:pt idx="7">
                  <c:v>-10.909219999999999</c:v>
                </c:pt>
                <c:pt idx="8">
                  <c:v>-2.0796000000000001</c:v>
                </c:pt>
                <c:pt idx="9">
                  <c:v>-19.230930000000001</c:v>
                </c:pt>
                <c:pt idx="10">
                  <c:v>-19.937899999999999</c:v>
                </c:pt>
                <c:pt idx="11">
                  <c:v>-15.2217</c:v>
                </c:pt>
                <c:pt idx="12">
                  <c:v>-13.49277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-877.44768999999997</c:v>
                </c:pt>
                <c:pt idx="1">
                  <c:v>-1184.9929509999999</c:v>
                </c:pt>
                <c:pt idx="2">
                  <c:v>-1462.426919</c:v>
                </c:pt>
                <c:pt idx="3">
                  <c:v>-936.90142400000002</c:v>
                </c:pt>
                <c:pt idx="4">
                  <c:v>-592.49936700000001</c:v>
                </c:pt>
                <c:pt idx="5">
                  <c:v>-1163.3328220000001</c:v>
                </c:pt>
                <c:pt idx="6">
                  <c:v>-836.50464099999999</c:v>
                </c:pt>
                <c:pt idx="7">
                  <c:v>-149.423383</c:v>
                </c:pt>
                <c:pt idx="8">
                  <c:v>70.400464999999997</c:v>
                </c:pt>
                <c:pt idx="9">
                  <c:v>877.05409999999995</c:v>
                </c:pt>
                <c:pt idx="10">
                  <c:v>386.69659200000001</c:v>
                </c:pt>
                <c:pt idx="11">
                  <c:v>839.39185999999995</c:v>
                </c:pt>
                <c:pt idx="12">
                  <c:v>479.877454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-247.17786000000001</c:v>
                </c:pt>
                <c:pt idx="1">
                  <c:v>-114.15903</c:v>
                </c:pt>
                <c:pt idx="2">
                  <c:v>-149.96709999999999</c:v>
                </c:pt>
                <c:pt idx="3">
                  <c:v>-131.6919</c:v>
                </c:pt>
                <c:pt idx="4">
                  <c:v>-187.1123</c:v>
                </c:pt>
                <c:pt idx="5">
                  <c:v>-133.7039</c:v>
                </c:pt>
                <c:pt idx="6">
                  <c:v>-105.4781</c:v>
                </c:pt>
                <c:pt idx="7">
                  <c:v>-115.7064</c:v>
                </c:pt>
                <c:pt idx="8">
                  <c:v>-42.700690000000002</c:v>
                </c:pt>
                <c:pt idx="9">
                  <c:v>-174.71559999999999</c:v>
                </c:pt>
                <c:pt idx="10">
                  <c:v>-376.7937</c:v>
                </c:pt>
                <c:pt idx="11">
                  <c:v>-170.97569999999999</c:v>
                </c:pt>
                <c:pt idx="12">
                  <c:v>-148.521522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-920.50160100000005</c:v>
                </c:pt>
                <c:pt idx="1">
                  <c:v>-314.56846200000001</c:v>
                </c:pt>
                <c:pt idx="2">
                  <c:v>535.04524400000003</c:v>
                </c:pt>
                <c:pt idx="3">
                  <c:v>188.33423199999999</c:v>
                </c:pt>
                <c:pt idx="4">
                  <c:v>-122.0257</c:v>
                </c:pt>
                <c:pt idx="5">
                  <c:v>-1286.7012870000001</c:v>
                </c:pt>
                <c:pt idx="6">
                  <c:v>-1404.4311909999999</c:v>
                </c:pt>
                <c:pt idx="7">
                  <c:v>-1398.8519650000001</c:v>
                </c:pt>
                <c:pt idx="8">
                  <c:v>-1096.7295939999999</c:v>
                </c:pt>
                <c:pt idx="9">
                  <c:v>-1194.708635</c:v>
                </c:pt>
                <c:pt idx="10">
                  <c:v>-1234.348062</c:v>
                </c:pt>
                <c:pt idx="11">
                  <c:v>-1297.75656</c:v>
                </c:pt>
                <c:pt idx="12">
                  <c:v>-692.60406399999999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-2065.4861510000001</c:v>
                </c:pt>
                <c:pt idx="1">
                  <c:v>-1633.8960929999998</c:v>
                </c:pt>
                <c:pt idx="2">
                  <c:v>-1117.2289449999998</c:v>
                </c:pt>
                <c:pt idx="3">
                  <c:v>-922.71322200000009</c:v>
                </c:pt>
                <c:pt idx="4">
                  <c:v>-922.84288700000002</c:v>
                </c:pt>
                <c:pt idx="5">
                  <c:v>-2606.845859</c:v>
                </c:pt>
                <c:pt idx="6">
                  <c:v>-2361.0407519999999</c:v>
                </c:pt>
                <c:pt idx="7">
                  <c:v>-1674.8909680000002</c:v>
                </c:pt>
                <c:pt idx="8">
                  <c:v>-1071.1094189999999</c:v>
                </c:pt>
                <c:pt idx="9">
                  <c:v>-511.60106500000006</c:v>
                </c:pt>
                <c:pt idx="10">
                  <c:v>-1244.3830700000001</c:v>
                </c:pt>
                <c:pt idx="11">
                  <c:v>-644.5621000000001</c:v>
                </c:pt>
                <c:pt idx="12">
                  <c:v>-374.74090200000001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-663.31229946530016</c:v>
                </c:pt>
                <c:pt idx="1">
                  <c:v>-1683.3239035088</c:v>
                </c:pt>
                <c:pt idx="2">
                  <c:v>-2363.9991666667001</c:v>
                </c:pt>
                <c:pt idx="3">
                  <c:v>-2000.125</c:v>
                </c:pt>
                <c:pt idx="4">
                  <c:v>-2124.0933333333001</c:v>
                </c:pt>
                <c:pt idx="5">
                  <c:v>-2073.7717948718</c:v>
                </c:pt>
                <c:pt idx="6">
                  <c:v>-2446.4422619047</c:v>
                </c:pt>
                <c:pt idx="7">
                  <c:v>-2252.8006410255998</c:v>
                </c:pt>
                <c:pt idx="8">
                  <c:v>-1886.4583333334001</c:v>
                </c:pt>
                <c:pt idx="9">
                  <c:v>-1916.7044117647001</c:v>
                </c:pt>
                <c:pt idx="10">
                  <c:v>-2652.4361111110998</c:v>
                </c:pt>
                <c:pt idx="11">
                  <c:v>-2728.7916666667002</c:v>
                </c:pt>
                <c:pt idx="12">
                  <c:v>-2512.9065476190003</c:v>
                </c:pt>
                <c:pt idx="13">
                  <c:v>-2641.0833333332998</c:v>
                </c:pt>
                <c:pt idx="14">
                  <c:v>-2406.6624999999999</c:v>
                </c:pt>
                <c:pt idx="15">
                  <c:v>-1278.0255263158001</c:v>
                </c:pt>
                <c:pt idx="16">
                  <c:v>-1287.6464285714001</c:v>
                </c:pt>
                <c:pt idx="17">
                  <c:v>-1643.5839285714001</c:v>
                </c:pt>
                <c:pt idx="18">
                  <c:v>-1694.5083333334001</c:v>
                </c:pt>
                <c:pt idx="19">
                  <c:v>-1806.4291666667</c:v>
                </c:pt>
                <c:pt idx="20">
                  <c:v>-1825.0041666666998</c:v>
                </c:pt>
                <c:pt idx="21">
                  <c:v>-1620.7523809523</c:v>
                </c:pt>
                <c:pt idx="22">
                  <c:v>-1417.2004901961002</c:v>
                </c:pt>
                <c:pt idx="23">
                  <c:v>2990.5395833333005</c:v>
                </c:pt>
                <c:pt idx="24">
                  <c:v>494.41590909090019</c:v>
                </c:pt>
                <c:pt idx="25">
                  <c:v>904.05675057209999</c:v>
                </c:pt>
                <c:pt idx="26">
                  <c:v>82.149999999999977</c:v>
                </c:pt>
                <c:pt idx="27">
                  <c:v>1196.6509090909001</c:v>
                </c:pt>
                <c:pt idx="28">
                  <c:v>-785.71674641150003</c:v>
                </c:pt>
                <c:pt idx="29">
                  <c:v>2675.0875555555999</c:v>
                </c:pt>
                <c:pt idx="30">
                  <c:v>1795.7273913044</c:v>
                </c:pt>
                <c:pt idx="31">
                  <c:v>2303.2606884058</c:v>
                </c:pt>
                <c:pt idx="32">
                  <c:v>2274.8886904762003</c:v>
                </c:pt>
                <c:pt idx="33">
                  <c:v>1009.4846014493</c:v>
                </c:pt>
                <c:pt idx="34">
                  <c:v>-1838.4911764705998</c:v>
                </c:pt>
                <c:pt idx="35">
                  <c:v>-2042.9735507246</c:v>
                </c:pt>
                <c:pt idx="36">
                  <c:v>1089.1851973683997</c:v>
                </c:pt>
                <c:pt idx="37">
                  <c:v>-293.60130434780012</c:v>
                </c:pt>
                <c:pt idx="38">
                  <c:v>-492.96956521740003</c:v>
                </c:pt>
                <c:pt idx="39">
                  <c:v>-787.09171842650005</c:v>
                </c:pt>
                <c:pt idx="40">
                  <c:v>-1626.4592391303997</c:v>
                </c:pt>
                <c:pt idx="41">
                  <c:v>-1833.2175000000002</c:v>
                </c:pt>
                <c:pt idx="42">
                  <c:v>-2367.1791666667</c:v>
                </c:pt>
                <c:pt idx="43">
                  <c:v>-2079.6208333333998</c:v>
                </c:pt>
                <c:pt idx="44">
                  <c:v>-1812.7458333332997</c:v>
                </c:pt>
                <c:pt idx="45">
                  <c:v>-1973.8782051282001</c:v>
                </c:pt>
                <c:pt idx="46">
                  <c:v>-2450.1922619048</c:v>
                </c:pt>
                <c:pt idx="47">
                  <c:v>-2720.2127192983003</c:v>
                </c:pt>
                <c:pt idx="48">
                  <c:v>-2496.4458333333</c:v>
                </c:pt>
                <c:pt idx="49">
                  <c:v>-2916.9083333332997</c:v>
                </c:pt>
                <c:pt idx="50">
                  <c:v>-2402.3250000000003</c:v>
                </c:pt>
                <c:pt idx="51">
                  <c:v>-2227.4562500000002</c:v>
                </c:pt>
                <c:pt idx="52">
                  <c:v>-2463.25</c:v>
                </c:pt>
                <c:pt idx="53">
                  <c:v>-2328.8249999999998</c:v>
                </c:pt>
                <c:pt idx="54">
                  <c:v>-2075.9795454545001</c:v>
                </c:pt>
                <c:pt idx="55">
                  <c:v>-2701.7083333332998</c:v>
                </c:pt>
                <c:pt idx="56">
                  <c:v>-2445.1041666667002</c:v>
                </c:pt>
                <c:pt idx="57">
                  <c:v>-2565.0791666667001</c:v>
                </c:pt>
                <c:pt idx="58">
                  <c:v>-2437.2916666665997</c:v>
                </c:pt>
                <c:pt idx="59">
                  <c:v>-2790.9775641024999</c:v>
                </c:pt>
                <c:pt idx="60">
                  <c:v>-2046.0750000000003</c:v>
                </c:pt>
                <c:pt idx="61">
                  <c:v>-1700</c:v>
                </c:pt>
                <c:pt idx="62">
                  <c:v>-1842.5833333334001</c:v>
                </c:pt>
                <c:pt idx="63">
                  <c:v>-2665.55</c:v>
                </c:pt>
                <c:pt idx="64">
                  <c:v>-2606.9523809524003</c:v>
                </c:pt>
                <c:pt idx="65">
                  <c:v>-2082.9500000000003</c:v>
                </c:pt>
                <c:pt idx="66">
                  <c:v>-2406.8333333332998</c:v>
                </c:pt>
                <c:pt idx="67">
                  <c:v>-2440.7083333332998</c:v>
                </c:pt>
                <c:pt idx="68">
                  <c:v>-2226.2480392156999</c:v>
                </c:pt>
                <c:pt idx="69">
                  <c:v>-2013.7007575758003</c:v>
                </c:pt>
                <c:pt idx="70">
                  <c:v>-2814.4728260870002</c:v>
                </c:pt>
                <c:pt idx="71">
                  <c:v>-2552.2916666665997</c:v>
                </c:pt>
                <c:pt idx="72">
                  <c:v>-1823.5089743589999</c:v>
                </c:pt>
                <c:pt idx="73">
                  <c:v>-1624.4166666666999</c:v>
                </c:pt>
                <c:pt idx="74">
                  <c:v>-1571.7833333333001</c:v>
                </c:pt>
                <c:pt idx="75">
                  <c:v>-1770.8333333333001</c:v>
                </c:pt>
                <c:pt idx="76">
                  <c:v>-1863.3</c:v>
                </c:pt>
                <c:pt idx="77">
                  <c:v>-2193.3259803921001</c:v>
                </c:pt>
                <c:pt idx="78">
                  <c:v>-2120.3333333332998</c:v>
                </c:pt>
                <c:pt idx="79">
                  <c:v>-2097.3000000000002</c:v>
                </c:pt>
                <c:pt idx="80">
                  <c:v>-1942.9958333334002</c:v>
                </c:pt>
                <c:pt idx="81">
                  <c:v>-2726.75</c:v>
                </c:pt>
                <c:pt idx="82">
                  <c:v>-2472.7186274508999</c:v>
                </c:pt>
                <c:pt idx="83">
                  <c:v>-2403.5416666667002</c:v>
                </c:pt>
                <c:pt idx="84">
                  <c:v>-2534.9166666667002</c:v>
                </c:pt>
                <c:pt idx="85">
                  <c:v>-2559.7777777777001</c:v>
                </c:pt>
                <c:pt idx="86">
                  <c:v>415.35333333329982</c:v>
                </c:pt>
                <c:pt idx="87">
                  <c:v>-585.61713554990001</c:v>
                </c:pt>
                <c:pt idx="88">
                  <c:v>-270.30416666659994</c:v>
                </c:pt>
                <c:pt idx="89">
                  <c:v>-561.60083333329999</c:v>
                </c:pt>
                <c:pt idx="90">
                  <c:v>-2191.2892857143001</c:v>
                </c:pt>
                <c:pt idx="91">
                  <c:v>-574.5927536232</c:v>
                </c:pt>
                <c:pt idx="92">
                  <c:v>55.33659420289996</c:v>
                </c:pt>
                <c:pt idx="93">
                  <c:v>-1728.3768774703999</c:v>
                </c:pt>
                <c:pt idx="94">
                  <c:v>-1089.3103519668002</c:v>
                </c:pt>
                <c:pt idx="95">
                  <c:v>1462.4268181817999</c:v>
                </c:pt>
                <c:pt idx="96">
                  <c:v>-464.80454545459997</c:v>
                </c:pt>
                <c:pt idx="97">
                  <c:v>-1454.9050438596</c:v>
                </c:pt>
                <c:pt idx="98">
                  <c:v>-2620.0422619046999</c:v>
                </c:pt>
                <c:pt idx="99">
                  <c:v>-2527.6397058824</c:v>
                </c:pt>
                <c:pt idx="100">
                  <c:v>-1849.8541666666999</c:v>
                </c:pt>
                <c:pt idx="101">
                  <c:v>-1237.8678571429</c:v>
                </c:pt>
                <c:pt idx="102">
                  <c:v>-14.827777777800065</c:v>
                </c:pt>
                <c:pt idx="103">
                  <c:v>552.22181818180002</c:v>
                </c:pt>
                <c:pt idx="104">
                  <c:v>755.84999999999991</c:v>
                </c:pt>
                <c:pt idx="105">
                  <c:v>-1261.6013888888999</c:v>
                </c:pt>
                <c:pt idx="106">
                  <c:v>-1244.2727272727002</c:v>
                </c:pt>
                <c:pt idx="107">
                  <c:v>-2075.5028985506997</c:v>
                </c:pt>
                <c:pt idx="108">
                  <c:v>-1626.1333333333</c:v>
                </c:pt>
                <c:pt idx="109">
                  <c:v>-1673.0128205128999</c:v>
                </c:pt>
                <c:pt idx="110">
                  <c:v>-1656.5681818181999</c:v>
                </c:pt>
                <c:pt idx="111">
                  <c:v>-1732.6636363635998</c:v>
                </c:pt>
                <c:pt idx="112">
                  <c:v>-2069.25</c:v>
                </c:pt>
                <c:pt idx="113">
                  <c:v>-2244.8836956522</c:v>
                </c:pt>
                <c:pt idx="114">
                  <c:v>-1248.6818181818001</c:v>
                </c:pt>
                <c:pt idx="115">
                  <c:v>-992.85714285709992</c:v>
                </c:pt>
                <c:pt idx="116">
                  <c:v>-943.75000000000011</c:v>
                </c:pt>
                <c:pt idx="117">
                  <c:v>-1422.0238095237999</c:v>
                </c:pt>
                <c:pt idx="118">
                  <c:v>-1604.1666666666999</c:v>
                </c:pt>
                <c:pt idx="119">
                  <c:v>-1958.7954545455</c:v>
                </c:pt>
                <c:pt idx="120">
                  <c:v>-1795.8166666667003</c:v>
                </c:pt>
                <c:pt idx="121">
                  <c:v>-1378.0944444444999</c:v>
                </c:pt>
                <c:pt idx="122">
                  <c:v>-1472.0833333333001</c:v>
                </c:pt>
                <c:pt idx="123">
                  <c:v>-1337.3974637680999</c:v>
                </c:pt>
                <c:pt idx="124">
                  <c:v>-1029.0863636363999</c:v>
                </c:pt>
                <c:pt idx="125">
                  <c:v>-328.30978260870006</c:v>
                </c:pt>
                <c:pt idx="126">
                  <c:v>-2089.5488095238002</c:v>
                </c:pt>
                <c:pt idx="127">
                  <c:v>-2351.6433333332998</c:v>
                </c:pt>
                <c:pt idx="128">
                  <c:v>-1716.0285714285001</c:v>
                </c:pt>
                <c:pt idx="129">
                  <c:v>-1562.5000000000002</c:v>
                </c:pt>
                <c:pt idx="130">
                  <c:v>-1418.8775362319</c:v>
                </c:pt>
                <c:pt idx="131">
                  <c:v>-1432.1190476191</c:v>
                </c:pt>
                <c:pt idx="132">
                  <c:v>-1697.8495614035</c:v>
                </c:pt>
                <c:pt idx="133">
                  <c:v>-2092.9916666667</c:v>
                </c:pt>
                <c:pt idx="134">
                  <c:v>-1898.0391025640999</c:v>
                </c:pt>
                <c:pt idx="135">
                  <c:v>-1413.8358333332999</c:v>
                </c:pt>
                <c:pt idx="136">
                  <c:v>-1719.5245614034998</c:v>
                </c:pt>
                <c:pt idx="137">
                  <c:v>-597.81348039210002</c:v>
                </c:pt>
                <c:pt idx="138">
                  <c:v>-603.06717391300003</c:v>
                </c:pt>
                <c:pt idx="139">
                  <c:v>284.66086956520007</c:v>
                </c:pt>
                <c:pt idx="140">
                  <c:v>2996.5254901960998</c:v>
                </c:pt>
                <c:pt idx="141">
                  <c:v>809.93387681160016</c:v>
                </c:pt>
                <c:pt idx="142">
                  <c:v>627.25583333330007</c:v>
                </c:pt>
                <c:pt idx="143">
                  <c:v>-824.44736842099996</c:v>
                </c:pt>
                <c:pt idx="144">
                  <c:v>-496.42608695650006</c:v>
                </c:pt>
                <c:pt idx="145">
                  <c:v>-562.01189931349995</c:v>
                </c:pt>
                <c:pt idx="146">
                  <c:v>696.21121281459989</c:v>
                </c:pt>
                <c:pt idx="147">
                  <c:v>1687.0617424242002</c:v>
                </c:pt>
                <c:pt idx="148">
                  <c:v>-1800.1767156861997</c:v>
                </c:pt>
                <c:pt idx="149">
                  <c:v>-1974.2208333333001</c:v>
                </c:pt>
                <c:pt idx="150">
                  <c:v>-1841.2581140351001</c:v>
                </c:pt>
                <c:pt idx="151">
                  <c:v>-1674.8993421052999</c:v>
                </c:pt>
                <c:pt idx="152">
                  <c:v>-1697.2046568627002</c:v>
                </c:pt>
                <c:pt idx="153">
                  <c:v>-1941.9549872123</c:v>
                </c:pt>
                <c:pt idx="154">
                  <c:v>-1646.26</c:v>
                </c:pt>
                <c:pt idx="155">
                  <c:v>-1815.1616666667001</c:v>
                </c:pt>
                <c:pt idx="156">
                  <c:v>-1830.4513888889001</c:v>
                </c:pt>
                <c:pt idx="157">
                  <c:v>-1600.9385964912001</c:v>
                </c:pt>
                <c:pt idx="158">
                  <c:v>-2340.1547619046996</c:v>
                </c:pt>
                <c:pt idx="159">
                  <c:v>-2142</c:v>
                </c:pt>
                <c:pt idx="160">
                  <c:v>-1842.1916666667003</c:v>
                </c:pt>
                <c:pt idx="161">
                  <c:v>-2944.4583333332998</c:v>
                </c:pt>
                <c:pt idx="162">
                  <c:v>-1708.9791666667002</c:v>
                </c:pt>
                <c:pt idx="163">
                  <c:v>-204.61369047619996</c:v>
                </c:pt>
                <c:pt idx="164">
                  <c:v>-1498.2654761904</c:v>
                </c:pt>
                <c:pt idx="165">
                  <c:v>-1083.7437500000001</c:v>
                </c:pt>
                <c:pt idx="166">
                  <c:v>-1283.5652777778</c:v>
                </c:pt>
                <c:pt idx="167">
                  <c:v>-2239.5383333333002</c:v>
                </c:pt>
                <c:pt idx="168">
                  <c:v>-1791.9138888889001</c:v>
                </c:pt>
                <c:pt idx="169">
                  <c:v>-2430.5641666667002</c:v>
                </c:pt>
                <c:pt idx="170">
                  <c:v>-1308.5566666667</c:v>
                </c:pt>
                <c:pt idx="171">
                  <c:v>327.67833333330009</c:v>
                </c:pt>
                <c:pt idx="172">
                  <c:v>320.23750000000018</c:v>
                </c:pt>
                <c:pt idx="173">
                  <c:v>174.7933503836</c:v>
                </c:pt>
                <c:pt idx="174">
                  <c:v>-96.791111111100008</c:v>
                </c:pt>
                <c:pt idx="175">
                  <c:v>879.23021739130013</c:v>
                </c:pt>
                <c:pt idx="176">
                  <c:v>-2364.4754658386</c:v>
                </c:pt>
                <c:pt idx="177">
                  <c:v>-1147.2249999999999</c:v>
                </c:pt>
                <c:pt idx="178">
                  <c:v>-1049.6375000000003</c:v>
                </c:pt>
                <c:pt idx="179">
                  <c:v>-1614.3</c:v>
                </c:pt>
                <c:pt idx="180">
                  <c:v>-1722.5625</c:v>
                </c:pt>
                <c:pt idx="181">
                  <c:v>-2002.380952381</c:v>
                </c:pt>
                <c:pt idx="182">
                  <c:v>-930.96904761900009</c:v>
                </c:pt>
                <c:pt idx="183">
                  <c:v>-1068.1818181818001</c:v>
                </c:pt>
                <c:pt idx="184">
                  <c:v>-1026.9865196078999</c:v>
                </c:pt>
                <c:pt idx="185">
                  <c:v>-1350.5857142856999</c:v>
                </c:pt>
                <c:pt idx="186">
                  <c:v>-1264.6488095238001</c:v>
                </c:pt>
                <c:pt idx="187">
                  <c:v>-1608.8474999999999</c:v>
                </c:pt>
                <c:pt idx="188">
                  <c:v>-2180.9875000000002</c:v>
                </c:pt>
                <c:pt idx="189">
                  <c:v>-1853.2624999999998</c:v>
                </c:pt>
                <c:pt idx="190">
                  <c:v>-1581.6236111111</c:v>
                </c:pt>
                <c:pt idx="191">
                  <c:v>860.38458498030013</c:v>
                </c:pt>
                <c:pt idx="192">
                  <c:v>224.50833333340006</c:v>
                </c:pt>
                <c:pt idx="193">
                  <c:v>-2374.8375000000001</c:v>
                </c:pt>
                <c:pt idx="194">
                  <c:v>-1691.1666666666999</c:v>
                </c:pt>
                <c:pt idx="195">
                  <c:v>-1685.4166666666999</c:v>
                </c:pt>
                <c:pt idx="196">
                  <c:v>-2697.5</c:v>
                </c:pt>
                <c:pt idx="197">
                  <c:v>-2247.1704545455</c:v>
                </c:pt>
                <c:pt idx="198">
                  <c:v>-1463.5125</c:v>
                </c:pt>
                <c:pt idx="199">
                  <c:v>-960.50059523809989</c:v>
                </c:pt>
                <c:pt idx="200">
                  <c:v>65.097499999999854</c:v>
                </c:pt>
                <c:pt idx="201">
                  <c:v>438.94772727270015</c:v>
                </c:pt>
                <c:pt idx="202">
                  <c:v>-759.60666666659995</c:v>
                </c:pt>
                <c:pt idx="203">
                  <c:v>108.51955128209988</c:v>
                </c:pt>
                <c:pt idx="204">
                  <c:v>-1527.5175000000002</c:v>
                </c:pt>
                <c:pt idx="205">
                  <c:v>-206.1688787185999</c:v>
                </c:pt>
                <c:pt idx="206">
                  <c:v>-499.35333333339986</c:v>
                </c:pt>
                <c:pt idx="207">
                  <c:v>-634.90654761899987</c:v>
                </c:pt>
                <c:pt idx="208">
                  <c:v>10.650000000000091</c:v>
                </c:pt>
                <c:pt idx="209">
                  <c:v>-357.77806324109997</c:v>
                </c:pt>
                <c:pt idx="210">
                  <c:v>-683.89083333329995</c:v>
                </c:pt>
                <c:pt idx="211">
                  <c:v>-1080.7311403509</c:v>
                </c:pt>
                <c:pt idx="212">
                  <c:v>-792.47747035570001</c:v>
                </c:pt>
                <c:pt idx="213">
                  <c:v>20.648903508800004</c:v>
                </c:pt>
                <c:pt idx="214">
                  <c:v>-215.40974025979995</c:v>
                </c:pt>
                <c:pt idx="215">
                  <c:v>932.12173913039999</c:v>
                </c:pt>
                <c:pt idx="216">
                  <c:v>580.97638888890015</c:v>
                </c:pt>
                <c:pt idx="217">
                  <c:v>1064.3891666667</c:v>
                </c:pt>
                <c:pt idx="218">
                  <c:v>-241.02678571429988</c:v>
                </c:pt>
                <c:pt idx="219">
                  <c:v>675.32165775409999</c:v>
                </c:pt>
                <c:pt idx="220">
                  <c:v>-579.13690476189981</c:v>
                </c:pt>
                <c:pt idx="221">
                  <c:v>-1707.7266025641002</c:v>
                </c:pt>
                <c:pt idx="222">
                  <c:v>-1603.4166666666999</c:v>
                </c:pt>
                <c:pt idx="223">
                  <c:v>-1448.9733333332999</c:v>
                </c:pt>
                <c:pt idx="224">
                  <c:v>-1850.3958333332998</c:v>
                </c:pt>
                <c:pt idx="225">
                  <c:v>-1502.7723484848998</c:v>
                </c:pt>
                <c:pt idx="226">
                  <c:v>-1963.8333333332998</c:v>
                </c:pt>
                <c:pt idx="227">
                  <c:v>-1927.1333333333</c:v>
                </c:pt>
                <c:pt idx="228">
                  <c:v>-1576.6875</c:v>
                </c:pt>
                <c:pt idx="229">
                  <c:v>-1672.7166666667001</c:v>
                </c:pt>
                <c:pt idx="230">
                  <c:v>-1650.7318181818</c:v>
                </c:pt>
                <c:pt idx="231">
                  <c:v>-302.75968379439996</c:v>
                </c:pt>
                <c:pt idx="232">
                  <c:v>290.83063725490001</c:v>
                </c:pt>
                <c:pt idx="233">
                  <c:v>1042.5765151515002</c:v>
                </c:pt>
                <c:pt idx="234">
                  <c:v>898.28108695649996</c:v>
                </c:pt>
                <c:pt idx="235">
                  <c:v>843.89722222220007</c:v>
                </c:pt>
                <c:pt idx="236">
                  <c:v>959.44545454549996</c:v>
                </c:pt>
                <c:pt idx="237">
                  <c:v>812.41626794249987</c:v>
                </c:pt>
                <c:pt idx="238">
                  <c:v>1572.8333333333001</c:v>
                </c:pt>
                <c:pt idx="239">
                  <c:v>1915.0518939393999</c:v>
                </c:pt>
                <c:pt idx="240">
                  <c:v>2142.4583333333999</c:v>
                </c:pt>
                <c:pt idx="241">
                  <c:v>1401.0052536232001</c:v>
                </c:pt>
                <c:pt idx="242">
                  <c:v>1093.9166666665999</c:v>
                </c:pt>
                <c:pt idx="243">
                  <c:v>960.00525362319991</c:v>
                </c:pt>
                <c:pt idx="244">
                  <c:v>1833.0053571428998</c:v>
                </c:pt>
                <c:pt idx="245">
                  <c:v>1503.6083333333002</c:v>
                </c:pt>
                <c:pt idx="246">
                  <c:v>1697.6118577074999</c:v>
                </c:pt>
                <c:pt idx="247">
                  <c:v>487.01956521739999</c:v>
                </c:pt>
                <c:pt idx="248">
                  <c:v>-48.08319327729987</c:v>
                </c:pt>
                <c:pt idx="249">
                  <c:v>595.28675889329986</c:v>
                </c:pt>
                <c:pt idx="250">
                  <c:v>448.80238095239997</c:v>
                </c:pt>
                <c:pt idx="251">
                  <c:v>-865.56666666659999</c:v>
                </c:pt>
                <c:pt idx="252">
                  <c:v>1713.0374999999999</c:v>
                </c:pt>
                <c:pt idx="253">
                  <c:v>1270.7172619047999</c:v>
                </c:pt>
                <c:pt idx="254">
                  <c:v>-602.48916666669993</c:v>
                </c:pt>
                <c:pt idx="255">
                  <c:v>-487.35197368420006</c:v>
                </c:pt>
                <c:pt idx="256">
                  <c:v>-1667.4424242424</c:v>
                </c:pt>
                <c:pt idx="257">
                  <c:v>-1299.2941176470999</c:v>
                </c:pt>
                <c:pt idx="258">
                  <c:v>-391.66666666669994</c:v>
                </c:pt>
                <c:pt idx="259">
                  <c:v>-105.3482142856999</c:v>
                </c:pt>
                <c:pt idx="260">
                  <c:v>-584.03000000000009</c:v>
                </c:pt>
                <c:pt idx="261">
                  <c:v>-498.82302631580001</c:v>
                </c:pt>
                <c:pt idx="262">
                  <c:v>-172.96151515149995</c:v>
                </c:pt>
                <c:pt idx="263">
                  <c:v>403.55673913040005</c:v>
                </c:pt>
                <c:pt idx="264">
                  <c:v>-239.67727272730008</c:v>
                </c:pt>
                <c:pt idx="265">
                  <c:v>42.662681159399881</c:v>
                </c:pt>
                <c:pt idx="266">
                  <c:v>1043.6456709956999</c:v>
                </c:pt>
                <c:pt idx="267">
                  <c:v>651.53152173910007</c:v>
                </c:pt>
                <c:pt idx="268">
                  <c:v>492.73825757579993</c:v>
                </c:pt>
                <c:pt idx="269">
                  <c:v>-96.712142857100162</c:v>
                </c:pt>
                <c:pt idx="270">
                  <c:v>255.54647058820001</c:v>
                </c:pt>
                <c:pt idx="271">
                  <c:v>-121.50142857140008</c:v>
                </c:pt>
                <c:pt idx="272">
                  <c:v>-1359.9690537084998</c:v>
                </c:pt>
                <c:pt idx="273">
                  <c:v>1554.6901515150998</c:v>
                </c:pt>
                <c:pt idx="274">
                  <c:v>1652.35</c:v>
                </c:pt>
                <c:pt idx="275">
                  <c:v>1858.3333333332998</c:v>
                </c:pt>
                <c:pt idx="276">
                  <c:v>1152.2768878718998</c:v>
                </c:pt>
                <c:pt idx="277">
                  <c:v>1994.835</c:v>
                </c:pt>
                <c:pt idx="278">
                  <c:v>1025.9712121211999</c:v>
                </c:pt>
                <c:pt idx="279">
                  <c:v>1054.7181818182</c:v>
                </c:pt>
                <c:pt idx="280">
                  <c:v>854.93674242420002</c:v>
                </c:pt>
                <c:pt idx="281">
                  <c:v>775.19437229440007</c:v>
                </c:pt>
                <c:pt idx="282">
                  <c:v>97.833422459899793</c:v>
                </c:pt>
                <c:pt idx="283">
                  <c:v>213.27500000000009</c:v>
                </c:pt>
                <c:pt idx="284">
                  <c:v>870.16000000000008</c:v>
                </c:pt>
                <c:pt idx="285">
                  <c:v>917.85705128209997</c:v>
                </c:pt>
                <c:pt idx="286">
                  <c:v>1449.3824110672001</c:v>
                </c:pt>
                <c:pt idx="287">
                  <c:v>2098.3791666667003</c:v>
                </c:pt>
                <c:pt idx="288">
                  <c:v>2076.6349896481001</c:v>
                </c:pt>
                <c:pt idx="289">
                  <c:v>1196.4110144927999</c:v>
                </c:pt>
                <c:pt idx="290">
                  <c:v>735.44696969690006</c:v>
                </c:pt>
                <c:pt idx="291">
                  <c:v>1230.4681818182</c:v>
                </c:pt>
                <c:pt idx="292">
                  <c:v>1472.1701754385999</c:v>
                </c:pt>
                <c:pt idx="293">
                  <c:v>1573.4601190476001</c:v>
                </c:pt>
                <c:pt idx="294">
                  <c:v>2236.9420454544997</c:v>
                </c:pt>
                <c:pt idx="295">
                  <c:v>1900.1268398269001</c:v>
                </c:pt>
                <c:pt idx="296">
                  <c:v>213.56271929829995</c:v>
                </c:pt>
                <c:pt idx="297">
                  <c:v>322.4636363635999</c:v>
                </c:pt>
                <c:pt idx="298">
                  <c:v>740.77136363640011</c:v>
                </c:pt>
                <c:pt idx="299">
                  <c:v>625.80119047619996</c:v>
                </c:pt>
                <c:pt idx="300">
                  <c:v>379.50281385280005</c:v>
                </c:pt>
                <c:pt idx="301">
                  <c:v>1297.3163043477998</c:v>
                </c:pt>
                <c:pt idx="302">
                  <c:v>1981.2348484848999</c:v>
                </c:pt>
                <c:pt idx="303">
                  <c:v>2028.5394927537002</c:v>
                </c:pt>
                <c:pt idx="304">
                  <c:v>1025.3495454546</c:v>
                </c:pt>
                <c:pt idx="305">
                  <c:v>1746.5833333333001</c:v>
                </c:pt>
                <c:pt idx="306">
                  <c:v>127.32606516290002</c:v>
                </c:pt>
                <c:pt idx="307">
                  <c:v>-2050.6619047619001</c:v>
                </c:pt>
                <c:pt idx="308">
                  <c:v>-1170.1972826086999</c:v>
                </c:pt>
                <c:pt idx="309">
                  <c:v>291.87442455249993</c:v>
                </c:pt>
                <c:pt idx="310">
                  <c:v>1282.3258312021001</c:v>
                </c:pt>
                <c:pt idx="311">
                  <c:v>1563.4111842104999</c:v>
                </c:pt>
                <c:pt idx="312">
                  <c:v>796.23958333330006</c:v>
                </c:pt>
                <c:pt idx="313">
                  <c:v>963.47487922700009</c:v>
                </c:pt>
                <c:pt idx="314">
                  <c:v>1279.3395833333</c:v>
                </c:pt>
                <c:pt idx="315">
                  <c:v>2062.85</c:v>
                </c:pt>
                <c:pt idx="316">
                  <c:v>1371.7258333333</c:v>
                </c:pt>
                <c:pt idx="317">
                  <c:v>1059.5883333332999</c:v>
                </c:pt>
                <c:pt idx="318">
                  <c:v>647.80923913039987</c:v>
                </c:pt>
                <c:pt idx="319">
                  <c:v>852.25249999999994</c:v>
                </c:pt>
                <c:pt idx="320">
                  <c:v>1167.8577380953</c:v>
                </c:pt>
                <c:pt idx="321">
                  <c:v>-207.37777777780002</c:v>
                </c:pt>
                <c:pt idx="322">
                  <c:v>1387.3486111111001</c:v>
                </c:pt>
                <c:pt idx="323">
                  <c:v>1204.7392045455001</c:v>
                </c:pt>
                <c:pt idx="324">
                  <c:v>-63.688491048500055</c:v>
                </c:pt>
                <c:pt idx="325">
                  <c:v>416.37134387349988</c:v>
                </c:pt>
                <c:pt idx="326">
                  <c:v>-48.599404761900132</c:v>
                </c:pt>
                <c:pt idx="327">
                  <c:v>-88.107867494900006</c:v>
                </c:pt>
                <c:pt idx="328">
                  <c:v>-258.38014354069992</c:v>
                </c:pt>
                <c:pt idx="329">
                  <c:v>1467.9699792961001</c:v>
                </c:pt>
                <c:pt idx="330">
                  <c:v>-1688.4726190476001</c:v>
                </c:pt>
                <c:pt idx="331">
                  <c:v>-955.58373205750013</c:v>
                </c:pt>
                <c:pt idx="332">
                  <c:v>-420.92857142849994</c:v>
                </c:pt>
                <c:pt idx="333">
                  <c:v>1051.9167701863998</c:v>
                </c:pt>
                <c:pt idx="334">
                  <c:v>1701.7359848485</c:v>
                </c:pt>
                <c:pt idx="335">
                  <c:v>165.13106060599989</c:v>
                </c:pt>
                <c:pt idx="336">
                  <c:v>1993.8487318840998</c:v>
                </c:pt>
                <c:pt idx="337">
                  <c:v>-58.310297482800024</c:v>
                </c:pt>
                <c:pt idx="338">
                  <c:v>25.935416666699894</c:v>
                </c:pt>
                <c:pt idx="339">
                  <c:v>1355.2291666666999</c:v>
                </c:pt>
                <c:pt idx="340">
                  <c:v>1103.8456521738999</c:v>
                </c:pt>
                <c:pt idx="341">
                  <c:v>1347.4250000000002</c:v>
                </c:pt>
                <c:pt idx="342">
                  <c:v>970.12526315790001</c:v>
                </c:pt>
                <c:pt idx="343">
                  <c:v>1265.6233333333003</c:v>
                </c:pt>
                <c:pt idx="344">
                  <c:v>1025.6699999999998</c:v>
                </c:pt>
                <c:pt idx="345">
                  <c:v>1111.1139751553001</c:v>
                </c:pt>
                <c:pt idx="346">
                  <c:v>1020.9741200828</c:v>
                </c:pt>
                <c:pt idx="347">
                  <c:v>717.52763157899994</c:v>
                </c:pt>
                <c:pt idx="348">
                  <c:v>1631.4734553776</c:v>
                </c:pt>
                <c:pt idx="349">
                  <c:v>2217.3979166667</c:v>
                </c:pt>
                <c:pt idx="350">
                  <c:v>1711.8958333333001</c:v>
                </c:pt>
                <c:pt idx="351">
                  <c:v>-78.054090909099841</c:v>
                </c:pt>
                <c:pt idx="352">
                  <c:v>1905.7991666666999</c:v>
                </c:pt>
                <c:pt idx="353">
                  <c:v>1779.7904761903999</c:v>
                </c:pt>
                <c:pt idx="354">
                  <c:v>1627.0838235294</c:v>
                </c:pt>
                <c:pt idx="355">
                  <c:v>361.99583333339979</c:v>
                </c:pt>
                <c:pt idx="356">
                  <c:v>862.9</c:v>
                </c:pt>
                <c:pt idx="357">
                  <c:v>1380.6006493506998</c:v>
                </c:pt>
                <c:pt idx="358">
                  <c:v>1729.5144927536999</c:v>
                </c:pt>
                <c:pt idx="359">
                  <c:v>1383.0219202898002</c:v>
                </c:pt>
                <c:pt idx="360">
                  <c:v>1733.1333333333</c:v>
                </c:pt>
                <c:pt idx="361">
                  <c:v>600.10500000000002</c:v>
                </c:pt>
                <c:pt idx="362">
                  <c:v>856.03750000000002</c:v>
                </c:pt>
                <c:pt idx="363">
                  <c:v>1849.9708333333999</c:v>
                </c:pt>
                <c:pt idx="364">
                  <c:v>1304.3710144928</c:v>
                </c:pt>
                <c:pt idx="365">
                  <c:v>1488.4260869566001</c:v>
                </c:pt>
                <c:pt idx="366">
                  <c:v>970.81628787880004</c:v>
                </c:pt>
                <c:pt idx="367">
                  <c:v>2232.4214912279999</c:v>
                </c:pt>
                <c:pt idx="368">
                  <c:v>1956.0112531969003</c:v>
                </c:pt>
                <c:pt idx="369">
                  <c:v>1449.5930830038999</c:v>
                </c:pt>
                <c:pt idx="370">
                  <c:v>2286.3012820512999</c:v>
                </c:pt>
                <c:pt idx="371">
                  <c:v>2335.2041666667001</c:v>
                </c:pt>
                <c:pt idx="372">
                  <c:v>1185.5166666667001</c:v>
                </c:pt>
                <c:pt idx="373">
                  <c:v>1324.0158333334002</c:v>
                </c:pt>
                <c:pt idx="374">
                  <c:v>1703.2680555555999</c:v>
                </c:pt>
                <c:pt idx="375">
                  <c:v>2035.0108333332998</c:v>
                </c:pt>
                <c:pt idx="376">
                  <c:v>414.23653250770008</c:v>
                </c:pt>
                <c:pt idx="377">
                  <c:v>2394.4833333334</c:v>
                </c:pt>
                <c:pt idx="378">
                  <c:v>2456.8875000000003</c:v>
                </c:pt>
                <c:pt idx="379">
                  <c:v>2419.5908333333</c:v>
                </c:pt>
                <c:pt idx="380">
                  <c:v>1258.4216666666998</c:v>
                </c:pt>
                <c:pt idx="381">
                  <c:v>-727.7695238094999</c:v>
                </c:pt>
                <c:pt idx="382">
                  <c:v>-349.92944664030006</c:v>
                </c:pt>
                <c:pt idx="383">
                  <c:v>-949.4945652173999</c:v>
                </c:pt>
                <c:pt idx="384">
                  <c:v>-1647.45</c:v>
                </c:pt>
                <c:pt idx="385">
                  <c:v>1516.0552795030999</c:v>
                </c:pt>
                <c:pt idx="386">
                  <c:v>322.74009661830019</c:v>
                </c:pt>
                <c:pt idx="387">
                  <c:v>975.58285714290002</c:v>
                </c:pt>
                <c:pt idx="388">
                  <c:v>72.183653846199832</c:v>
                </c:pt>
                <c:pt idx="389">
                  <c:v>-1341.8366666666</c:v>
                </c:pt>
                <c:pt idx="390">
                  <c:v>-1365.625</c:v>
                </c:pt>
                <c:pt idx="391">
                  <c:v>-1473.125</c:v>
                </c:pt>
                <c:pt idx="392">
                  <c:v>-1485</c:v>
                </c:pt>
                <c:pt idx="393">
                  <c:v>-463.27361111110008</c:v>
                </c:pt>
                <c:pt idx="394">
                  <c:v>-1219.1882575758</c:v>
                </c:pt>
                <c:pt idx="395">
                  <c:v>-561.23586956519989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3029.4166666667002</c:v>
                </c:pt>
                <c:pt idx="1">
                  <c:v>2693.4166666667002</c:v>
                </c:pt>
                <c:pt idx="2">
                  <c:v>2579.5</c:v>
                </c:pt>
                <c:pt idx="3">
                  <c:v>2220.8333333332998</c:v>
                </c:pt>
                <c:pt idx="4">
                  <c:v>2100</c:v>
                </c:pt>
                <c:pt idx="5">
                  <c:v>2179.1666666667002</c:v>
                </c:pt>
                <c:pt idx="6">
                  <c:v>2381.25</c:v>
                </c:pt>
                <c:pt idx="7">
                  <c:v>1970.8333333333001</c:v>
                </c:pt>
                <c:pt idx="8">
                  <c:v>1758.3333333333001</c:v>
                </c:pt>
                <c:pt idx="9">
                  <c:v>2544</c:v>
                </c:pt>
                <c:pt idx="10">
                  <c:v>3285.125</c:v>
                </c:pt>
                <c:pt idx="11">
                  <c:v>1885.375</c:v>
                </c:pt>
                <c:pt idx="12">
                  <c:v>3057.9583333332998</c:v>
                </c:pt>
                <c:pt idx="13">
                  <c:v>3152.5833333332998</c:v>
                </c:pt>
                <c:pt idx="14">
                  <c:v>2068.8333333332998</c:v>
                </c:pt>
                <c:pt idx="15">
                  <c:v>2060.9166666667002</c:v>
                </c:pt>
                <c:pt idx="16">
                  <c:v>2484.25</c:v>
                </c:pt>
                <c:pt idx="17">
                  <c:v>2141.2083333332998</c:v>
                </c:pt>
                <c:pt idx="18">
                  <c:v>3445.375</c:v>
                </c:pt>
                <c:pt idx="19">
                  <c:v>3555.25</c:v>
                </c:pt>
                <c:pt idx="20">
                  <c:v>3506.875</c:v>
                </c:pt>
                <c:pt idx="21">
                  <c:v>3499.2916666667002</c:v>
                </c:pt>
                <c:pt idx="22">
                  <c:v>3321.9166666667002</c:v>
                </c:pt>
                <c:pt idx="23">
                  <c:v>3225.5833333332998</c:v>
                </c:pt>
                <c:pt idx="24">
                  <c:v>3019.5833333332998</c:v>
                </c:pt>
                <c:pt idx="25">
                  <c:v>3568.6666666667002</c:v>
                </c:pt>
                <c:pt idx="26">
                  <c:v>3559.375</c:v>
                </c:pt>
                <c:pt idx="27">
                  <c:v>3503.125</c:v>
                </c:pt>
                <c:pt idx="28">
                  <c:v>3464.4583333332998</c:v>
                </c:pt>
                <c:pt idx="29">
                  <c:v>3159.52</c:v>
                </c:pt>
                <c:pt idx="30">
                  <c:v>3414.875</c:v>
                </c:pt>
                <c:pt idx="31">
                  <c:v>3028.4166666667002</c:v>
                </c:pt>
                <c:pt idx="32">
                  <c:v>3406.8333333332998</c:v>
                </c:pt>
                <c:pt idx="33">
                  <c:v>3428.875</c:v>
                </c:pt>
                <c:pt idx="34">
                  <c:v>3154.2083333332998</c:v>
                </c:pt>
                <c:pt idx="35">
                  <c:v>2961.5416666667002</c:v>
                </c:pt>
                <c:pt idx="36">
                  <c:v>3246.75</c:v>
                </c:pt>
                <c:pt idx="37">
                  <c:v>2998.7916666667002</c:v>
                </c:pt>
                <c:pt idx="38">
                  <c:v>3250.625</c:v>
                </c:pt>
                <c:pt idx="39">
                  <c:v>3098.0833333332998</c:v>
                </c:pt>
                <c:pt idx="40">
                  <c:v>3208.4583333332998</c:v>
                </c:pt>
                <c:pt idx="41">
                  <c:v>2600.8333333332998</c:v>
                </c:pt>
                <c:pt idx="42">
                  <c:v>2636.4583333332998</c:v>
                </c:pt>
                <c:pt idx="43">
                  <c:v>3221.75</c:v>
                </c:pt>
                <c:pt idx="44">
                  <c:v>3030.9166666667002</c:v>
                </c:pt>
                <c:pt idx="45">
                  <c:v>2221.4166666667002</c:v>
                </c:pt>
                <c:pt idx="46">
                  <c:v>3529.8333333332998</c:v>
                </c:pt>
                <c:pt idx="47">
                  <c:v>2631.5833333332998</c:v>
                </c:pt>
                <c:pt idx="48">
                  <c:v>3389.4166666667002</c:v>
                </c:pt>
                <c:pt idx="49">
                  <c:v>3161.9166666667002</c:v>
                </c:pt>
                <c:pt idx="50">
                  <c:v>3412.4166666667002</c:v>
                </c:pt>
                <c:pt idx="51">
                  <c:v>3004.9166666667002</c:v>
                </c:pt>
                <c:pt idx="52">
                  <c:v>3360.75</c:v>
                </c:pt>
                <c:pt idx="53">
                  <c:v>3427.9583333332998</c:v>
                </c:pt>
                <c:pt idx="54">
                  <c:v>3506.9166666667002</c:v>
                </c:pt>
                <c:pt idx="55">
                  <c:v>3269.7083333332998</c:v>
                </c:pt>
                <c:pt idx="56">
                  <c:v>3043.3333333332998</c:v>
                </c:pt>
                <c:pt idx="57">
                  <c:v>3078.8333333332998</c:v>
                </c:pt>
                <c:pt idx="58">
                  <c:v>3042.5416666667002</c:v>
                </c:pt>
                <c:pt idx="59">
                  <c:v>2720.0833333332998</c:v>
                </c:pt>
                <c:pt idx="60">
                  <c:v>3035.7916666667002</c:v>
                </c:pt>
                <c:pt idx="61">
                  <c:v>2973.125</c:v>
                </c:pt>
                <c:pt idx="62">
                  <c:v>3008.7083333332998</c:v>
                </c:pt>
                <c:pt idx="63">
                  <c:v>3198.4166666667002</c:v>
                </c:pt>
                <c:pt idx="64">
                  <c:v>3439.5</c:v>
                </c:pt>
                <c:pt idx="65">
                  <c:v>2626.625</c:v>
                </c:pt>
                <c:pt idx="66">
                  <c:v>2364.5833333332998</c:v>
                </c:pt>
                <c:pt idx="67">
                  <c:v>2360.4166666667002</c:v>
                </c:pt>
                <c:pt idx="68">
                  <c:v>2372.9166666667002</c:v>
                </c:pt>
                <c:pt idx="69">
                  <c:v>1804.1666666666999</c:v>
                </c:pt>
                <c:pt idx="70">
                  <c:v>2476.875</c:v>
                </c:pt>
                <c:pt idx="71">
                  <c:v>2972.2083333332998</c:v>
                </c:pt>
                <c:pt idx="72">
                  <c:v>1394.9166666666999</c:v>
                </c:pt>
                <c:pt idx="73">
                  <c:v>1635.4166666666999</c:v>
                </c:pt>
                <c:pt idx="74">
                  <c:v>2487.2083333332998</c:v>
                </c:pt>
                <c:pt idx="75">
                  <c:v>2938.3333333332998</c:v>
                </c:pt>
                <c:pt idx="76">
                  <c:v>2333.7083333332998</c:v>
                </c:pt>
                <c:pt idx="77">
                  <c:v>2480.3333333332998</c:v>
                </c:pt>
                <c:pt idx="78">
                  <c:v>2612.4583333332998</c:v>
                </c:pt>
                <c:pt idx="79">
                  <c:v>2705.7916666667002</c:v>
                </c:pt>
                <c:pt idx="80">
                  <c:v>2735.375</c:v>
                </c:pt>
                <c:pt idx="81">
                  <c:v>3100.375</c:v>
                </c:pt>
                <c:pt idx="82">
                  <c:v>3154.125</c:v>
                </c:pt>
                <c:pt idx="83">
                  <c:v>3216.0416666667002</c:v>
                </c:pt>
                <c:pt idx="84">
                  <c:v>3609.1666666667002</c:v>
                </c:pt>
                <c:pt idx="85">
                  <c:v>3585.9583333332998</c:v>
                </c:pt>
                <c:pt idx="86">
                  <c:v>3148.4166666667002</c:v>
                </c:pt>
                <c:pt idx="87">
                  <c:v>3433.5416666667002</c:v>
                </c:pt>
                <c:pt idx="88">
                  <c:v>3518.5</c:v>
                </c:pt>
                <c:pt idx="89">
                  <c:v>3130.2916666667002</c:v>
                </c:pt>
                <c:pt idx="90">
                  <c:v>3499.1666666667002</c:v>
                </c:pt>
                <c:pt idx="91">
                  <c:v>3663.0416666667002</c:v>
                </c:pt>
                <c:pt idx="92">
                  <c:v>3596.7083333332998</c:v>
                </c:pt>
                <c:pt idx="93">
                  <c:v>3562.7916666667002</c:v>
                </c:pt>
                <c:pt idx="94">
                  <c:v>2738.75</c:v>
                </c:pt>
                <c:pt idx="95">
                  <c:v>2625.6666666667002</c:v>
                </c:pt>
                <c:pt idx="96">
                  <c:v>3444.0833333332998</c:v>
                </c:pt>
                <c:pt idx="97">
                  <c:v>3408.75</c:v>
                </c:pt>
                <c:pt idx="98">
                  <c:v>3460.5833333332998</c:v>
                </c:pt>
                <c:pt idx="99">
                  <c:v>3350.75</c:v>
                </c:pt>
                <c:pt idx="100">
                  <c:v>2899.9166666667002</c:v>
                </c:pt>
                <c:pt idx="101">
                  <c:v>2581.7083333332998</c:v>
                </c:pt>
                <c:pt idx="102">
                  <c:v>2842.0416666667002</c:v>
                </c:pt>
                <c:pt idx="103">
                  <c:v>2711.125</c:v>
                </c:pt>
                <c:pt idx="104">
                  <c:v>2740.4583333332998</c:v>
                </c:pt>
                <c:pt idx="105">
                  <c:v>2608.5833333332998</c:v>
                </c:pt>
                <c:pt idx="106">
                  <c:v>3264.0416666667002</c:v>
                </c:pt>
                <c:pt idx="107">
                  <c:v>2836.375</c:v>
                </c:pt>
                <c:pt idx="108">
                  <c:v>2379.7916666667002</c:v>
                </c:pt>
                <c:pt idx="109">
                  <c:v>3123.25</c:v>
                </c:pt>
                <c:pt idx="110">
                  <c:v>2982.7916666667002</c:v>
                </c:pt>
                <c:pt idx="111">
                  <c:v>2556.6666666667002</c:v>
                </c:pt>
                <c:pt idx="112">
                  <c:v>2375.6666666667002</c:v>
                </c:pt>
                <c:pt idx="113">
                  <c:v>2017.2083333333001</c:v>
                </c:pt>
                <c:pt idx="114">
                  <c:v>1585</c:v>
                </c:pt>
                <c:pt idx="115">
                  <c:v>1154.1666666666999</c:v>
                </c:pt>
                <c:pt idx="116">
                  <c:v>939.58333333329995</c:v>
                </c:pt>
                <c:pt idx="117">
                  <c:v>1093.75</c:v>
                </c:pt>
                <c:pt idx="118">
                  <c:v>2763.3333333332998</c:v>
                </c:pt>
                <c:pt idx="119">
                  <c:v>3256.375</c:v>
                </c:pt>
                <c:pt idx="120">
                  <c:v>3265.9583333332998</c:v>
                </c:pt>
                <c:pt idx="121">
                  <c:v>2849.625</c:v>
                </c:pt>
                <c:pt idx="122">
                  <c:v>2586.5416666667002</c:v>
                </c:pt>
                <c:pt idx="123">
                  <c:v>2607.375</c:v>
                </c:pt>
                <c:pt idx="124">
                  <c:v>2587.2083333332998</c:v>
                </c:pt>
                <c:pt idx="125">
                  <c:v>2978.5</c:v>
                </c:pt>
                <c:pt idx="126">
                  <c:v>3497.0833333332998</c:v>
                </c:pt>
                <c:pt idx="127">
                  <c:v>3370</c:v>
                </c:pt>
                <c:pt idx="128">
                  <c:v>3061.75</c:v>
                </c:pt>
                <c:pt idx="129">
                  <c:v>3134.875</c:v>
                </c:pt>
                <c:pt idx="130">
                  <c:v>2789.5</c:v>
                </c:pt>
                <c:pt idx="131">
                  <c:v>2555.75</c:v>
                </c:pt>
                <c:pt idx="132">
                  <c:v>2867.0833333332998</c:v>
                </c:pt>
                <c:pt idx="133">
                  <c:v>3026.8333333332998</c:v>
                </c:pt>
                <c:pt idx="134">
                  <c:v>3354.8333333332998</c:v>
                </c:pt>
                <c:pt idx="135">
                  <c:v>3258.2916666667002</c:v>
                </c:pt>
                <c:pt idx="136">
                  <c:v>3426.125</c:v>
                </c:pt>
                <c:pt idx="137">
                  <c:v>3424.1666666667002</c:v>
                </c:pt>
                <c:pt idx="138">
                  <c:v>3391.2083333332998</c:v>
                </c:pt>
                <c:pt idx="139">
                  <c:v>3348.2083333332998</c:v>
                </c:pt>
                <c:pt idx="140">
                  <c:v>3325.9583333332998</c:v>
                </c:pt>
                <c:pt idx="141">
                  <c:v>3372.2916666667002</c:v>
                </c:pt>
                <c:pt idx="142">
                  <c:v>3594.4583333332998</c:v>
                </c:pt>
                <c:pt idx="143">
                  <c:v>3154.2083333332998</c:v>
                </c:pt>
                <c:pt idx="144">
                  <c:v>3406.5416666667002</c:v>
                </c:pt>
                <c:pt idx="145">
                  <c:v>3506.7916666667002</c:v>
                </c:pt>
                <c:pt idx="146">
                  <c:v>3388.2916666667002</c:v>
                </c:pt>
                <c:pt idx="147">
                  <c:v>3502.625</c:v>
                </c:pt>
                <c:pt idx="148">
                  <c:v>3329.875</c:v>
                </c:pt>
                <c:pt idx="149">
                  <c:v>3238.9583333332998</c:v>
                </c:pt>
                <c:pt idx="150">
                  <c:v>2990.5416666667002</c:v>
                </c:pt>
                <c:pt idx="151">
                  <c:v>3009.5416666667002</c:v>
                </c:pt>
                <c:pt idx="152">
                  <c:v>2780.3333333332998</c:v>
                </c:pt>
                <c:pt idx="153">
                  <c:v>3090.7916666667002</c:v>
                </c:pt>
                <c:pt idx="154">
                  <c:v>2889.375</c:v>
                </c:pt>
                <c:pt idx="155">
                  <c:v>3335.375</c:v>
                </c:pt>
                <c:pt idx="156">
                  <c:v>3086.625</c:v>
                </c:pt>
                <c:pt idx="157">
                  <c:v>3054</c:v>
                </c:pt>
                <c:pt idx="158">
                  <c:v>3285.4166666667002</c:v>
                </c:pt>
                <c:pt idx="159">
                  <c:v>3443.2916666667002</c:v>
                </c:pt>
                <c:pt idx="160">
                  <c:v>2971.2083333332998</c:v>
                </c:pt>
                <c:pt idx="161">
                  <c:v>2996.2916666667002</c:v>
                </c:pt>
                <c:pt idx="162">
                  <c:v>3001.1666666667002</c:v>
                </c:pt>
                <c:pt idx="163">
                  <c:v>3281.375</c:v>
                </c:pt>
                <c:pt idx="164">
                  <c:v>2936.0416666667002</c:v>
                </c:pt>
                <c:pt idx="165">
                  <c:v>3294.7916666667002</c:v>
                </c:pt>
                <c:pt idx="166">
                  <c:v>2907.375</c:v>
                </c:pt>
                <c:pt idx="167">
                  <c:v>3433.5833333332998</c:v>
                </c:pt>
                <c:pt idx="168">
                  <c:v>3449.0416666667002</c:v>
                </c:pt>
                <c:pt idx="169">
                  <c:v>2992.4583333332998</c:v>
                </c:pt>
                <c:pt idx="170">
                  <c:v>3524.375</c:v>
                </c:pt>
                <c:pt idx="171">
                  <c:v>2000</c:v>
                </c:pt>
                <c:pt idx="172">
                  <c:v>1400</c:v>
                </c:pt>
                <c:pt idx="173">
                  <c:v>2323.375</c:v>
                </c:pt>
                <c:pt idx="174">
                  <c:v>3160.1666666667002</c:v>
                </c:pt>
                <c:pt idx="175">
                  <c:v>3372.0833333332998</c:v>
                </c:pt>
                <c:pt idx="176">
                  <c:v>2865.7391304347998</c:v>
                </c:pt>
                <c:pt idx="177">
                  <c:v>2332.6666666667002</c:v>
                </c:pt>
                <c:pt idx="178">
                  <c:v>2376.0833333332998</c:v>
                </c:pt>
                <c:pt idx="179">
                  <c:v>2381.25</c:v>
                </c:pt>
                <c:pt idx="180">
                  <c:v>2070.8333333332998</c:v>
                </c:pt>
                <c:pt idx="181">
                  <c:v>2120.0833333332998</c:v>
                </c:pt>
                <c:pt idx="182">
                  <c:v>449.25</c:v>
                </c:pt>
                <c:pt idx="183">
                  <c:v>200</c:v>
                </c:pt>
                <c:pt idx="184">
                  <c:v>395.8333333333</c:v>
                </c:pt>
                <c:pt idx="185">
                  <c:v>2393.75</c:v>
                </c:pt>
                <c:pt idx="186">
                  <c:v>2262.25</c:v>
                </c:pt>
                <c:pt idx="187">
                  <c:v>2020.8333333333001</c:v>
                </c:pt>
                <c:pt idx="188">
                  <c:v>1912.5</c:v>
                </c:pt>
                <c:pt idx="189">
                  <c:v>1939.5833333333001</c:v>
                </c:pt>
                <c:pt idx="190">
                  <c:v>1908.3333333333001</c:v>
                </c:pt>
                <c:pt idx="191">
                  <c:v>1462.5</c:v>
                </c:pt>
                <c:pt idx="192">
                  <c:v>2145.2083333332998</c:v>
                </c:pt>
                <c:pt idx="193">
                  <c:v>1820.8333333333001</c:v>
                </c:pt>
                <c:pt idx="194">
                  <c:v>1983.3333333333001</c:v>
                </c:pt>
                <c:pt idx="195">
                  <c:v>2245.8333333332998</c:v>
                </c:pt>
                <c:pt idx="196">
                  <c:v>1635.4166666666999</c:v>
                </c:pt>
                <c:pt idx="197">
                  <c:v>2079.1666666667002</c:v>
                </c:pt>
                <c:pt idx="198">
                  <c:v>2200</c:v>
                </c:pt>
                <c:pt idx="199">
                  <c:v>2052.0833333332998</c:v>
                </c:pt>
                <c:pt idx="200">
                  <c:v>2133.3333333332998</c:v>
                </c:pt>
                <c:pt idx="201">
                  <c:v>1962.5</c:v>
                </c:pt>
                <c:pt idx="202">
                  <c:v>2154.1666666667002</c:v>
                </c:pt>
                <c:pt idx="203">
                  <c:v>1906.25</c:v>
                </c:pt>
                <c:pt idx="204">
                  <c:v>1791.6666666666999</c:v>
                </c:pt>
                <c:pt idx="205">
                  <c:v>2014.5833333333001</c:v>
                </c:pt>
                <c:pt idx="206">
                  <c:v>2166.6666666667002</c:v>
                </c:pt>
                <c:pt idx="207">
                  <c:v>2285.4166666667002</c:v>
                </c:pt>
                <c:pt idx="208">
                  <c:v>2310.4166666667002</c:v>
                </c:pt>
                <c:pt idx="209">
                  <c:v>2114.5833333332998</c:v>
                </c:pt>
                <c:pt idx="210">
                  <c:v>2160.4166666667002</c:v>
                </c:pt>
                <c:pt idx="211">
                  <c:v>1797.9166666666999</c:v>
                </c:pt>
                <c:pt idx="212">
                  <c:v>2180.625</c:v>
                </c:pt>
                <c:pt idx="213">
                  <c:v>2300</c:v>
                </c:pt>
                <c:pt idx="214">
                  <c:v>2310.4166666667002</c:v>
                </c:pt>
                <c:pt idx="215">
                  <c:v>2160.4166666667002</c:v>
                </c:pt>
                <c:pt idx="216">
                  <c:v>2295.8333333332998</c:v>
                </c:pt>
                <c:pt idx="217">
                  <c:v>2083.3333333332998</c:v>
                </c:pt>
                <c:pt idx="218">
                  <c:v>1983.3333333333001</c:v>
                </c:pt>
                <c:pt idx="219">
                  <c:v>2243.75</c:v>
                </c:pt>
                <c:pt idx="220">
                  <c:v>2364.5833333332998</c:v>
                </c:pt>
                <c:pt idx="221">
                  <c:v>1802.0833333333001</c:v>
                </c:pt>
                <c:pt idx="222">
                  <c:v>2012.5</c:v>
                </c:pt>
                <c:pt idx="223">
                  <c:v>2264.5833333332998</c:v>
                </c:pt>
                <c:pt idx="224">
                  <c:v>2200</c:v>
                </c:pt>
                <c:pt idx="225">
                  <c:v>1991.6666666666999</c:v>
                </c:pt>
                <c:pt idx="226">
                  <c:v>2139.5833333332998</c:v>
                </c:pt>
                <c:pt idx="227">
                  <c:v>1674.5833333333001</c:v>
                </c:pt>
                <c:pt idx="228">
                  <c:v>2391.6666666667002</c:v>
                </c:pt>
                <c:pt idx="229">
                  <c:v>2442.875</c:v>
                </c:pt>
                <c:pt idx="230">
                  <c:v>2406.25</c:v>
                </c:pt>
                <c:pt idx="231">
                  <c:v>2035.4166666666999</c:v>
                </c:pt>
                <c:pt idx="232">
                  <c:v>2093.75</c:v>
                </c:pt>
                <c:pt idx="233">
                  <c:v>2353.0416666667002</c:v>
                </c:pt>
                <c:pt idx="234">
                  <c:v>2047.9166666666999</c:v>
                </c:pt>
                <c:pt idx="235">
                  <c:v>2414.9166666667002</c:v>
                </c:pt>
                <c:pt idx="236">
                  <c:v>2054.1666666667002</c:v>
                </c:pt>
                <c:pt idx="237">
                  <c:v>2304.1666666667002</c:v>
                </c:pt>
                <c:pt idx="238">
                  <c:v>1852.0833333333001</c:v>
                </c:pt>
                <c:pt idx="239">
                  <c:v>1950</c:v>
                </c:pt>
                <c:pt idx="240">
                  <c:v>2204.1666666667002</c:v>
                </c:pt>
                <c:pt idx="241">
                  <c:v>1870.8333333333001</c:v>
                </c:pt>
                <c:pt idx="242">
                  <c:v>1693.75</c:v>
                </c:pt>
                <c:pt idx="243">
                  <c:v>1875</c:v>
                </c:pt>
                <c:pt idx="244">
                  <c:v>2087.5</c:v>
                </c:pt>
                <c:pt idx="245">
                  <c:v>1929.1666666666999</c:v>
                </c:pt>
                <c:pt idx="246">
                  <c:v>2031.25</c:v>
                </c:pt>
                <c:pt idx="247">
                  <c:v>1885.4166666666999</c:v>
                </c:pt>
                <c:pt idx="248">
                  <c:v>2156.25</c:v>
                </c:pt>
                <c:pt idx="249">
                  <c:v>2208.3333333332998</c:v>
                </c:pt>
                <c:pt idx="250">
                  <c:v>2297.9166666667002</c:v>
                </c:pt>
                <c:pt idx="251">
                  <c:v>2229.1666666667002</c:v>
                </c:pt>
                <c:pt idx="252">
                  <c:v>1879.1666666666999</c:v>
                </c:pt>
                <c:pt idx="253">
                  <c:v>1845.8333333333001</c:v>
                </c:pt>
                <c:pt idx="254">
                  <c:v>2156.25</c:v>
                </c:pt>
                <c:pt idx="255">
                  <c:v>2010.4166666666999</c:v>
                </c:pt>
                <c:pt idx="256">
                  <c:v>1897.625</c:v>
                </c:pt>
                <c:pt idx="257">
                  <c:v>2291.6666666667002</c:v>
                </c:pt>
                <c:pt idx="258">
                  <c:v>2358.3333333332998</c:v>
                </c:pt>
                <c:pt idx="259">
                  <c:v>1997.9166666666999</c:v>
                </c:pt>
                <c:pt idx="260">
                  <c:v>2179.1666666667002</c:v>
                </c:pt>
                <c:pt idx="261">
                  <c:v>2156.25</c:v>
                </c:pt>
                <c:pt idx="262">
                  <c:v>2145.8333333332998</c:v>
                </c:pt>
                <c:pt idx="263">
                  <c:v>2022.9166666666999</c:v>
                </c:pt>
                <c:pt idx="264">
                  <c:v>2008.3333333333001</c:v>
                </c:pt>
                <c:pt idx="265">
                  <c:v>2260.4166666667002</c:v>
                </c:pt>
                <c:pt idx="266">
                  <c:v>2152.0833333332998</c:v>
                </c:pt>
                <c:pt idx="267">
                  <c:v>1881</c:v>
                </c:pt>
                <c:pt idx="268">
                  <c:v>2206.25</c:v>
                </c:pt>
                <c:pt idx="269">
                  <c:v>2339.5833333332998</c:v>
                </c:pt>
                <c:pt idx="270">
                  <c:v>2293.75</c:v>
                </c:pt>
                <c:pt idx="271">
                  <c:v>2245.8333333332998</c:v>
                </c:pt>
                <c:pt idx="272">
                  <c:v>2195.8333333332998</c:v>
                </c:pt>
                <c:pt idx="273">
                  <c:v>1858.2083333333001</c:v>
                </c:pt>
                <c:pt idx="274">
                  <c:v>1718.75</c:v>
                </c:pt>
                <c:pt idx="275">
                  <c:v>1858.3333333333001</c:v>
                </c:pt>
                <c:pt idx="276">
                  <c:v>2216.6666666667002</c:v>
                </c:pt>
                <c:pt idx="277">
                  <c:v>2066.6666666667002</c:v>
                </c:pt>
                <c:pt idx="278">
                  <c:v>1935.4166666666999</c:v>
                </c:pt>
                <c:pt idx="279">
                  <c:v>2118.2916666667002</c:v>
                </c:pt>
                <c:pt idx="280">
                  <c:v>1879.5833333333001</c:v>
                </c:pt>
                <c:pt idx="281">
                  <c:v>1887.5</c:v>
                </c:pt>
                <c:pt idx="282">
                  <c:v>2127.0833333332998</c:v>
                </c:pt>
                <c:pt idx="283">
                  <c:v>2162.5</c:v>
                </c:pt>
                <c:pt idx="284">
                  <c:v>2338.6666666667002</c:v>
                </c:pt>
                <c:pt idx="285">
                  <c:v>2277.0833333332998</c:v>
                </c:pt>
                <c:pt idx="286">
                  <c:v>2373.75</c:v>
                </c:pt>
                <c:pt idx="287">
                  <c:v>2435.0833333332998</c:v>
                </c:pt>
                <c:pt idx="288">
                  <c:v>2780.7083333332998</c:v>
                </c:pt>
                <c:pt idx="289">
                  <c:v>2300</c:v>
                </c:pt>
                <c:pt idx="290">
                  <c:v>2164.5833333332998</c:v>
                </c:pt>
                <c:pt idx="291">
                  <c:v>2350</c:v>
                </c:pt>
                <c:pt idx="292">
                  <c:v>2314.5833333332998</c:v>
                </c:pt>
                <c:pt idx="293">
                  <c:v>2395.625</c:v>
                </c:pt>
                <c:pt idx="294">
                  <c:v>2501.5833333332998</c:v>
                </c:pt>
                <c:pt idx="295">
                  <c:v>2389.4166666667002</c:v>
                </c:pt>
                <c:pt idx="296">
                  <c:v>2080.375</c:v>
                </c:pt>
                <c:pt idx="297">
                  <c:v>1675</c:v>
                </c:pt>
                <c:pt idx="298">
                  <c:v>1862.5</c:v>
                </c:pt>
                <c:pt idx="299">
                  <c:v>1866.7083333333001</c:v>
                </c:pt>
                <c:pt idx="300">
                  <c:v>1837.2916666666999</c:v>
                </c:pt>
                <c:pt idx="301">
                  <c:v>1793.75</c:v>
                </c:pt>
                <c:pt idx="302">
                  <c:v>2268.3333333332998</c:v>
                </c:pt>
                <c:pt idx="303">
                  <c:v>2217.3333333332998</c:v>
                </c:pt>
                <c:pt idx="304">
                  <c:v>1831.25</c:v>
                </c:pt>
                <c:pt idx="305">
                  <c:v>1890.0833333333001</c:v>
                </c:pt>
                <c:pt idx="306">
                  <c:v>1581.6666666666999</c:v>
                </c:pt>
                <c:pt idx="307">
                  <c:v>1595.8333333333001</c:v>
                </c:pt>
                <c:pt idx="308">
                  <c:v>1593.75</c:v>
                </c:pt>
                <c:pt idx="309">
                  <c:v>1860.75</c:v>
                </c:pt>
                <c:pt idx="310">
                  <c:v>2160.5</c:v>
                </c:pt>
                <c:pt idx="311">
                  <c:v>1785.4166666666999</c:v>
                </c:pt>
                <c:pt idx="312">
                  <c:v>1658.3333333333001</c:v>
                </c:pt>
                <c:pt idx="313">
                  <c:v>1958.3333333333001</c:v>
                </c:pt>
                <c:pt idx="314">
                  <c:v>1875.0833333333001</c:v>
                </c:pt>
                <c:pt idx="315">
                  <c:v>2489.7916666667002</c:v>
                </c:pt>
                <c:pt idx="316">
                  <c:v>2064.5833333332998</c:v>
                </c:pt>
                <c:pt idx="317">
                  <c:v>2001.3333333333001</c:v>
                </c:pt>
                <c:pt idx="318">
                  <c:v>1979.1666666666999</c:v>
                </c:pt>
                <c:pt idx="319">
                  <c:v>1966.6666666666999</c:v>
                </c:pt>
                <c:pt idx="320">
                  <c:v>1877.7916666666999</c:v>
                </c:pt>
                <c:pt idx="321">
                  <c:v>1957.75</c:v>
                </c:pt>
                <c:pt idx="322">
                  <c:v>1716.6666666666999</c:v>
                </c:pt>
                <c:pt idx="323">
                  <c:v>1978.5</c:v>
                </c:pt>
                <c:pt idx="324">
                  <c:v>1729.1666666666999</c:v>
                </c:pt>
                <c:pt idx="325">
                  <c:v>1666.6666666666999</c:v>
                </c:pt>
                <c:pt idx="326">
                  <c:v>1308.3333333333001</c:v>
                </c:pt>
                <c:pt idx="327">
                  <c:v>1293.75</c:v>
                </c:pt>
                <c:pt idx="328">
                  <c:v>2383.8333333332998</c:v>
                </c:pt>
                <c:pt idx="329">
                  <c:v>2632.25</c:v>
                </c:pt>
                <c:pt idx="330">
                  <c:v>2269.1666666667002</c:v>
                </c:pt>
                <c:pt idx="331">
                  <c:v>2400.75</c:v>
                </c:pt>
                <c:pt idx="332">
                  <c:v>2564.4166666667002</c:v>
                </c:pt>
                <c:pt idx="333">
                  <c:v>2525.5833333332998</c:v>
                </c:pt>
                <c:pt idx="334">
                  <c:v>2404.5</c:v>
                </c:pt>
                <c:pt idx="335">
                  <c:v>2386.0416666667002</c:v>
                </c:pt>
                <c:pt idx="336">
                  <c:v>2890.0416666667002</c:v>
                </c:pt>
                <c:pt idx="337">
                  <c:v>2668.625</c:v>
                </c:pt>
                <c:pt idx="338">
                  <c:v>2403.0833333332998</c:v>
                </c:pt>
                <c:pt idx="339">
                  <c:v>2332.8333333332998</c:v>
                </c:pt>
                <c:pt idx="340">
                  <c:v>2437.5</c:v>
                </c:pt>
                <c:pt idx="341">
                  <c:v>2441.6666666667002</c:v>
                </c:pt>
                <c:pt idx="342">
                  <c:v>2450</c:v>
                </c:pt>
                <c:pt idx="343">
                  <c:v>2159.2916666667002</c:v>
                </c:pt>
                <c:pt idx="344">
                  <c:v>1825</c:v>
                </c:pt>
                <c:pt idx="345">
                  <c:v>2412.5</c:v>
                </c:pt>
                <c:pt idx="346">
                  <c:v>2355.5</c:v>
                </c:pt>
                <c:pt idx="347">
                  <c:v>2377.0833333332998</c:v>
                </c:pt>
                <c:pt idx="348">
                  <c:v>2366.6666666667002</c:v>
                </c:pt>
                <c:pt idx="349">
                  <c:v>2387.5</c:v>
                </c:pt>
                <c:pt idx="350">
                  <c:v>2412.5</c:v>
                </c:pt>
                <c:pt idx="351">
                  <c:v>2443</c:v>
                </c:pt>
                <c:pt idx="352">
                  <c:v>2360.4166666667002</c:v>
                </c:pt>
                <c:pt idx="353">
                  <c:v>2450</c:v>
                </c:pt>
                <c:pt idx="354">
                  <c:v>2375</c:v>
                </c:pt>
                <c:pt idx="355">
                  <c:v>2402.0833333332998</c:v>
                </c:pt>
                <c:pt idx="356">
                  <c:v>2412</c:v>
                </c:pt>
                <c:pt idx="357">
                  <c:v>2393.75</c:v>
                </c:pt>
                <c:pt idx="358">
                  <c:v>2168.625</c:v>
                </c:pt>
                <c:pt idx="359">
                  <c:v>2281.25</c:v>
                </c:pt>
                <c:pt idx="360">
                  <c:v>2295.8333333332998</c:v>
                </c:pt>
                <c:pt idx="361">
                  <c:v>2306.25</c:v>
                </c:pt>
                <c:pt idx="362">
                  <c:v>2050</c:v>
                </c:pt>
                <c:pt idx="363">
                  <c:v>2100</c:v>
                </c:pt>
                <c:pt idx="364">
                  <c:v>2052.0833333332998</c:v>
                </c:pt>
                <c:pt idx="365">
                  <c:v>2351.7083333332998</c:v>
                </c:pt>
                <c:pt idx="366">
                  <c:v>2387.5</c:v>
                </c:pt>
                <c:pt idx="367">
                  <c:v>2400</c:v>
                </c:pt>
                <c:pt idx="368">
                  <c:v>2355.875</c:v>
                </c:pt>
                <c:pt idx="369">
                  <c:v>2239.5833333332998</c:v>
                </c:pt>
                <c:pt idx="370">
                  <c:v>2435.4166666667002</c:v>
                </c:pt>
                <c:pt idx="371">
                  <c:v>2450</c:v>
                </c:pt>
                <c:pt idx="372">
                  <c:v>2455.875</c:v>
                </c:pt>
                <c:pt idx="373">
                  <c:v>2459.7916666667002</c:v>
                </c:pt>
                <c:pt idx="374">
                  <c:v>2457.7083333332998</c:v>
                </c:pt>
                <c:pt idx="375">
                  <c:v>2450</c:v>
                </c:pt>
                <c:pt idx="376">
                  <c:v>2450</c:v>
                </c:pt>
                <c:pt idx="377">
                  <c:v>2870.8333333332998</c:v>
                </c:pt>
                <c:pt idx="378">
                  <c:v>2735.9583333332998</c:v>
                </c:pt>
                <c:pt idx="379">
                  <c:v>2761.8333333332998</c:v>
                </c:pt>
                <c:pt idx="380">
                  <c:v>2618.7083333332998</c:v>
                </c:pt>
                <c:pt idx="381">
                  <c:v>2538.5833333332998</c:v>
                </c:pt>
                <c:pt idx="382">
                  <c:v>2208.3333333332998</c:v>
                </c:pt>
                <c:pt idx="383">
                  <c:v>2304.1666666667002</c:v>
                </c:pt>
                <c:pt idx="384">
                  <c:v>2285.0833333332998</c:v>
                </c:pt>
                <c:pt idx="385">
                  <c:v>2485.7083333332998</c:v>
                </c:pt>
                <c:pt idx="386">
                  <c:v>2766.9166666667002</c:v>
                </c:pt>
                <c:pt idx="387">
                  <c:v>2164.4583333332998</c:v>
                </c:pt>
                <c:pt idx="388">
                  <c:v>2172.7916666667002</c:v>
                </c:pt>
                <c:pt idx="389">
                  <c:v>2133.3333333332998</c:v>
                </c:pt>
                <c:pt idx="390">
                  <c:v>2297.9166666667002</c:v>
                </c:pt>
                <c:pt idx="391">
                  <c:v>2366.6666666667002</c:v>
                </c:pt>
                <c:pt idx="392">
                  <c:v>2243.25</c:v>
                </c:pt>
                <c:pt idx="393">
                  <c:v>2598.52</c:v>
                </c:pt>
                <c:pt idx="394">
                  <c:v>2420.1666666667002</c:v>
                </c:pt>
                <c:pt idx="395">
                  <c:v>3106.25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-3108.2916666667002</c:v>
                </c:pt>
                <c:pt idx="1">
                  <c:v>-3201.125</c:v>
                </c:pt>
                <c:pt idx="2">
                  <c:v>-2439</c:v>
                </c:pt>
                <c:pt idx="3">
                  <c:v>-2146.1666666667002</c:v>
                </c:pt>
                <c:pt idx="4">
                  <c:v>-2410.2916666667002</c:v>
                </c:pt>
                <c:pt idx="5">
                  <c:v>-2202.0833333332998</c:v>
                </c:pt>
                <c:pt idx="6">
                  <c:v>-2508.5</c:v>
                </c:pt>
                <c:pt idx="7">
                  <c:v>-2414.375</c:v>
                </c:pt>
                <c:pt idx="8">
                  <c:v>-2292.7916666667002</c:v>
                </c:pt>
                <c:pt idx="9">
                  <c:v>-2324.0833333332998</c:v>
                </c:pt>
                <c:pt idx="10">
                  <c:v>-2739.75</c:v>
                </c:pt>
                <c:pt idx="11">
                  <c:v>-2754.9166666667002</c:v>
                </c:pt>
                <c:pt idx="12">
                  <c:v>-2601</c:v>
                </c:pt>
                <c:pt idx="13">
                  <c:v>-2708.375</c:v>
                </c:pt>
                <c:pt idx="14">
                  <c:v>-2840.8333333332998</c:v>
                </c:pt>
                <c:pt idx="15">
                  <c:v>-2586.4166666667002</c:v>
                </c:pt>
                <c:pt idx="16">
                  <c:v>-1839.4166666666999</c:v>
                </c:pt>
                <c:pt idx="17">
                  <c:v>-1845.8333333333001</c:v>
                </c:pt>
                <c:pt idx="18">
                  <c:v>-1893.75</c:v>
                </c:pt>
                <c:pt idx="19">
                  <c:v>-1979.5833333333001</c:v>
                </c:pt>
                <c:pt idx="20">
                  <c:v>-2054.1666666667002</c:v>
                </c:pt>
                <c:pt idx="21">
                  <c:v>-2730</c:v>
                </c:pt>
                <c:pt idx="22">
                  <c:v>-2848.375</c:v>
                </c:pt>
                <c:pt idx="23">
                  <c:v>-2505.5833333332998</c:v>
                </c:pt>
                <c:pt idx="24">
                  <c:v>-1882.9583333333001</c:v>
                </c:pt>
                <c:pt idx="25">
                  <c:v>-2157.8333333332998</c:v>
                </c:pt>
                <c:pt idx="26">
                  <c:v>-1957.75</c:v>
                </c:pt>
                <c:pt idx="27">
                  <c:v>-2252.375</c:v>
                </c:pt>
                <c:pt idx="28">
                  <c:v>-2689.4583333332998</c:v>
                </c:pt>
                <c:pt idx="29">
                  <c:v>-1949.52</c:v>
                </c:pt>
                <c:pt idx="30">
                  <c:v>-2624.75</c:v>
                </c:pt>
                <c:pt idx="31">
                  <c:v>-3331.875</c:v>
                </c:pt>
                <c:pt idx="32">
                  <c:v>-2936.5</c:v>
                </c:pt>
                <c:pt idx="33">
                  <c:v>-2811.25</c:v>
                </c:pt>
                <c:pt idx="34">
                  <c:v>-3088.625</c:v>
                </c:pt>
                <c:pt idx="35">
                  <c:v>-3268.0833333332998</c:v>
                </c:pt>
                <c:pt idx="36">
                  <c:v>-3285.125</c:v>
                </c:pt>
                <c:pt idx="37">
                  <c:v>-2359.3333333332998</c:v>
                </c:pt>
                <c:pt idx="38">
                  <c:v>-1795.8333333333001</c:v>
                </c:pt>
                <c:pt idx="39">
                  <c:v>-2058.4583333332998</c:v>
                </c:pt>
                <c:pt idx="40">
                  <c:v>-1889.5833333333001</c:v>
                </c:pt>
                <c:pt idx="41">
                  <c:v>-2050</c:v>
                </c:pt>
                <c:pt idx="42">
                  <c:v>-2468.2083333332998</c:v>
                </c:pt>
                <c:pt idx="43">
                  <c:v>-2100</c:v>
                </c:pt>
                <c:pt idx="44">
                  <c:v>-1831.25</c:v>
                </c:pt>
                <c:pt idx="45">
                  <c:v>-2127.0833333332998</c:v>
                </c:pt>
                <c:pt idx="46">
                  <c:v>-2490.5</c:v>
                </c:pt>
                <c:pt idx="47">
                  <c:v>-2756.25</c:v>
                </c:pt>
                <c:pt idx="48">
                  <c:v>-2493.6666666667002</c:v>
                </c:pt>
                <c:pt idx="49">
                  <c:v>-3158.375</c:v>
                </c:pt>
                <c:pt idx="50">
                  <c:v>-2518.7916666667002</c:v>
                </c:pt>
                <c:pt idx="51">
                  <c:v>-2450.3333333332998</c:v>
                </c:pt>
                <c:pt idx="52">
                  <c:v>-2463.25</c:v>
                </c:pt>
                <c:pt idx="53">
                  <c:v>-2474.2916666667002</c:v>
                </c:pt>
                <c:pt idx="54">
                  <c:v>-2123.5</c:v>
                </c:pt>
                <c:pt idx="55">
                  <c:v>-2701.7083333332998</c:v>
                </c:pt>
                <c:pt idx="56">
                  <c:v>-2440.4166666667002</c:v>
                </c:pt>
                <c:pt idx="57">
                  <c:v>-2660.6666666667002</c:v>
                </c:pt>
                <c:pt idx="58">
                  <c:v>-2510.25</c:v>
                </c:pt>
                <c:pt idx="59">
                  <c:v>-2892.2083333332998</c:v>
                </c:pt>
                <c:pt idx="60">
                  <c:v>-2156.8333333332998</c:v>
                </c:pt>
                <c:pt idx="61">
                  <c:v>-1691.6666666666999</c:v>
                </c:pt>
                <c:pt idx="62">
                  <c:v>-2006.25</c:v>
                </c:pt>
                <c:pt idx="63">
                  <c:v>-2788.2708333332998</c:v>
                </c:pt>
                <c:pt idx="64">
                  <c:v>-2780.875</c:v>
                </c:pt>
                <c:pt idx="65">
                  <c:v>-2273</c:v>
                </c:pt>
                <c:pt idx="66">
                  <c:v>-2564.1666666667002</c:v>
                </c:pt>
                <c:pt idx="67">
                  <c:v>-2440.7083333332998</c:v>
                </c:pt>
                <c:pt idx="68">
                  <c:v>-2302.125</c:v>
                </c:pt>
                <c:pt idx="69">
                  <c:v>-2241.25</c:v>
                </c:pt>
                <c:pt idx="70">
                  <c:v>-2836.2916666667002</c:v>
                </c:pt>
                <c:pt idx="71">
                  <c:v>-2552.2916666667002</c:v>
                </c:pt>
                <c:pt idx="72">
                  <c:v>-1922</c:v>
                </c:pt>
                <c:pt idx="73">
                  <c:v>-1780.6666666666999</c:v>
                </c:pt>
                <c:pt idx="74">
                  <c:v>-1602.0833333333001</c:v>
                </c:pt>
                <c:pt idx="75">
                  <c:v>-1770.8333333333001</c:v>
                </c:pt>
                <c:pt idx="76">
                  <c:v>-2058.75</c:v>
                </c:pt>
                <c:pt idx="77">
                  <c:v>-2280.5</c:v>
                </c:pt>
                <c:pt idx="78">
                  <c:v>-2120.3333333332998</c:v>
                </c:pt>
                <c:pt idx="79">
                  <c:v>-2095.25</c:v>
                </c:pt>
                <c:pt idx="80">
                  <c:v>-1951.8333333333001</c:v>
                </c:pt>
                <c:pt idx="81">
                  <c:v>-2807.5833333332998</c:v>
                </c:pt>
                <c:pt idx="82">
                  <c:v>-2514.4166666667002</c:v>
                </c:pt>
                <c:pt idx="83">
                  <c:v>-2530.2083333332998</c:v>
                </c:pt>
                <c:pt idx="84">
                  <c:v>-2672.875</c:v>
                </c:pt>
                <c:pt idx="85">
                  <c:v>-2674.5</c:v>
                </c:pt>
                <c:pt idx="86">
                  <c:v>-3214.25</c:v>
                </c:pt>
                <c:pt idx="87">
                  <c:v>-2480.6666666667002</c:v>
                </c:pt>
                <c:pt idx="88">
                  <c:v>-2539.5</c:v>
                </c:pt>
                <c:pt idx="89">
                  <c:v>-2838.5833333332998</c:v>
                </c:pt>
                <c:pt idx="90">
                  <c:v>-2718.4166666667002</c:v>
                </c:pt>
                <c:pt idx="91">
                  <c:v>-2554.0833333332998</c:v>
                </c:pt>
                <c:pt idx="92">
                  <c:v>-2355.75</c:v>
                </c:pt>
                <c:pt idx="93">
                  <c:v>-2716.4166666667002</c:v>
                </c:pt>
                <c:pt idx="94">
                  <c:v>-2235.3333333332998</c:v>
                </c:pt>
                <c:pt idx="95">
                  <c:v>-2410</c:v>
                </c:pt>
                <c:pt idx="96">
                  <c:v>-2226.3333333332998</c:v>
                </c:pt>
                <c:pt idx="97">
                  <c:v>-2728</c:v>
                </c:pt>
                <c:pt idx="98">
                  <c:v>-2820.25</c:v>
                </c:pt>
                <c:pt idx="99">
                  <c:v>-2676.0833333332998</c:v>
                </c:pt>
                <c:pt idx="100">
                  <c:v>-2289.5833333332998</c:v>
                </c:pt>
                <c:pt idx="101">
                  <c:v>-1858.0833333333001</c:v>
                </c:pt>
                <c:pt idx="102">
                  <c:v>-2272.4166666667002</c:v>
                </c:pt>
                <c:pt idx="103">
                  <c:v>-2177.4166666667002</c:v>
                </c:pt>
                <c:pt idx="104">
                  <c:v>-2209.6666666667002</c:v>
                </c:pt>
                <c:pt idx="105">
                  <c:v>-2127.0833333332998</c:v>
                </c:pt>
                <c:pt idx="106">
                  <c:v>-2433.0833333332998</c:v>
                </c:pt>
                <c:pt idx="107">
                  <c:v>-2085.4166666667002</c:v>
                </c:pt>
                <c:pt idx="108">
                  <c:v>-1727.0833333333001</c:v>
                </c:pt>
                <c:pt idx="109">
                  <c:v>-1827.0833333333001</c:v>
                </c:pt>
                <c:pt idx="110">
                  <c:v>-1681.25</c:v>
                </c:pt>
                <c:pt idx="111">
                  <c:v>-1789.6666666666999</c:v>
                </c:pt>
                <c:pt idx="112">
                  <c:v>-2149.3333333332998</c:v>
                </c:pt>
                <c:pt idx="113">
                  <c:v>-2261.4583333332998</c:v>
                </c:pt>
                <c:pt idx="114">
                  <c:v>-1297.9166666666999</c:v>
                </c:pt>
                <c:pt idx="115">
                  <c:v>-1022.9166666667001</c:v>
                </c:pt>
                <c:pt idx="116">
                  <c:v>-1143.75</c:v>
                </c:pt>
                <c:pt idx="117">
                  <c:v>-1604.1666666666999</c:v>
                </c:pt>
                <c:pt idx="118">
                  <c:v>-1604.1666666666999</c:v>
                </c:pt>
                <c:pt idx="119">
                  <c:v>-1980.875</c:v>
                </c:pt>
                <c:pt idx="120">
                  <c:v>-1897.9166666666999</c:v>
                </c:pt>
                <c:pt idx="121">
                  <c:v>-1726.3333333333001</c:v>
                </c:pt>
                <c:pt idx="122">
                  <c:v>-1614.5833333333001</c:v>
                </c:pt>
                <c:pt idx="123">
                  <c:v>-1416.6666666666999</c:v>
                </c:pt>
                <c:pt idx="124">
                  <c:v>-1789.5833333333001</c:v>
                </c:pt>
                <c:pt idx="125">
                  <c:v>-2081.25</c:v>
                </c:pt>
                <c:pt idx="126">
                  <c:v>-2256.2916666667002</c:v>
                </c:pt>
                <c:pt idx="127">
                  <c:v>-2554.5416666667002</c:v>
                </c:pt>
                <c:pt idx="128">
                  <c:v>-1771.9166666666999</c:v>
                </c:pt>
                <c:pt idx="129">
                  <c:v>-1562.5</c:v>
                </c:pt>
                <c:pt idx="130">
                  <c:v>-1537.5</c:v>
                </c:pt>
                <c:pt idx="131">
                  <c:v>-1512.5</c:v>
                </c:pt>
                <c:pt idx="132">
                  <c:v>-1825</c:v>
                </c:pt>
                <c:pt idx="133">
                  <c:v>-2326.4583333332998</c:v>
                </c:pt>
                <c:pt idx="134">
                  <c:v>-2337.2916666667002</c:v>
                </c:pt>
                <c:pt idx="135">
                  <c:v>-1924.1666666666999</c:v>
                </c:pt>
                <c:pt idx="136">
                  <c:v>-1893.75</c:v>
                </c:pt>
                <c:pt idx="137">
                  <c:v>-2100</c:v>
                </c:pt>
                <c:pt idx="138">
                  <c:v>-2070.8333333332998</c:v>
                </c:pt>
                <c:pt idx="139">
                  <c:v>-2362.2083333332998</c:v>
                </c:pt>
                <c:pt idx="140">
                  <c:v>-2584.9166666667002</c:v>
                </c:pt>
                <c:pt idx="141">
                  <c:v>-2526.125</c:v>
                </c:pt>
                <c:pt idx="142">
                  <c:v>-2261.8333333332998</c:v>
                </c:pt>
                <c:pt idx="143">
                  <c:v>-2177.5416666667002</c:v>
                </c:pt>
                <c:pt idx="144">
                  <c:v>-2366</c:v>
                </c:pt>
                <c:pt idx="145">
                  <c:v>-1962</c:v>
                </c:pt>
                <c:pt idx="146">
                  <c:v>-2170.8333333332998</c:v>
                </c:pt>
                <c:pt idx="147">
                  <c:v>-1778.9166666666999</c:v>
                </c:pt>
                <c:pt idx="148">
                  <c:v>-2606.5833333332998</c:v>
                </c:pt>
                <c:pt idx="149">
                  <c:v>-2081.9166666667002</c:v>
                </c:pt>
                <c:pt idx="150">
                  <c:v>-1937.25</c:v>
                </c:pt>
                <c:pt idx="151">
                  <c:v>-2084.2083333332998</c:v>
                </c:pt>
                <c:pt idx="152">
                  <c:v>-1987.25</c:v>
                </c:pt>
                <c:pt idx="153">
                  <c:v>-2157.25</c:v>
                </c:pt>
                <c:pt idx="154">
                  <c:v>-2369.1666666667002</c:v>
                </c:pt>
                <c:pt idx="155">
                  <c:v>-2443.9166666667002</c:v>
                </c:pt>
                <c:pt idx="156">
                  <c:v>-2135.4166666667002</c:v>
                </c:pt>
                <c:pt idx="157">
                  <c:v>-1916.4166666666999</c:v>
                </c:pt>
                <c:pt idx="158">
                  <c:v>-2373</c:v>
                </c:pt>
                <c:pt idx="159">
                  <c:v>-2289.3333333332998</c:v>
                </c:pt>
                <c:pt idx="160">
                  <c:v>-2047.9166666666999</c:v>
                </c:pt>
                <c:pt idx="161">
                  <c:v>-2944.4583333332998</c:v>
                </c:pt>
                <c:pt idx="162">
                  <c:v>-2971.5416666667002</c:v>
                </c:pt>
                <c:pt idx="163">
                  <c:v>-2314.8333333332998</c:v>
                </c:pt>
                <c:pt idx="164">
                  <c:v>-3043.1666666667002</c:v>
                </c:pt>
                <c:pt idx="165">
                  <c:v>-2270.3333333332998</c:v>
                </c:pt>
                <c:pt idx="166">
                  <c:v>-2657.6666666667002</c:v>
                </c:pt>
                <c:pt idx="167">
                  <c:v>-2462.5</c:v>
                </c:pt>
                <c:pt idx="168">
                  <c:v>-2914.5833333332998</c:v>
                </c:pt>
                <c:pt idx="169">
                  <c:v>-3358.4583333332998</c:v>
                </c:pt>
                <c:pt idx="170">
                  <c:v>-2728.2083333332998</c:v>
                </c:pt>
                <c:pt idx="171">
                  <c:v>-2643.375</c:v>
                </c:pt>
                <c:pt idx="172">
                  <c:v>-2200</c:v>
                </c:pt>
                <c:pt idx="173">
                  <c:v>-2514.75</c:v>
                </c:pt>
                <c:pt idx="174">
                  <c:v>-2645.3333333332998</c:v>
                </c:pt>
                <c:pt idx="175">
                  <c:v>-2842.1666666667002</c:v>
                </c:pt>
                <c:pt idx="176">
                  <c:v>-2564.5652173912999</c:v>
                </c:pt>
                <c:pt idx="177">
                  <c:v>-2181.8333333332998</c:v>
                </c:pt>
                <c:pt idx="178">
                  <c:v>-1906.25</c:v>
                </c:pt>
                <c:pt idx="179">
                  <c:v>-1683.3333333333001</c:v>
                </c:pt>
                <c:pt idx="180">
                  <c:v>-1891.6666666666999</c:v>
                </c:pt>
                <c:pt idx="181">
                  <c:v>-2118.75</c:v>
                </c:pt>
                <c:pt idx="182">
                  <c:v>-1108.3333333333001</c:v>
                </c:pt>
                <c:pt idx="183">
                  <c:v>-1139.5833333333001</c:v>
                </c:pt>
                <c:pt idx="184">
                  <c:v>-1179.1666666666999</c:v>
                </c:pt>
                <c:pt idx="185">
                  <c:v>-1462.5</c:v>
                </c:pt>
                <c:pt idx="186">
                  <c:v>-1512.5</c:v>
                </c:pt>
                <c:pt idx="187">
                  <c:v>-2007.1666666666999</c:v>
                </c:pt>
                <c:pt idx="188">
                  <c:v>-2455.2083333332998</c:v>
                </c:pt>
                <c:pt idx="189">
                  <c:v>-2371.125</c:v>
                </c:pt>
                <c:pt idx="190">
                  <c:v>-2217.9583333332998</c:v>
                </c:pt>
                <c:pt idx="191">
                  <c:v>-2517.5416666667002</c:v>
                </c:pt>
                <c:pt idx="192">
                  <c:v>-2000.4166666666999</c:v>
                </c:pt>
                <c:pt idx="193">
                  <c:v>-2386.1666666667002</c:v>
                </c:pt>
                <c:pt idx="194">
                  <c:v>-1930.75</c:v>
                </c:pt>
                <c:pt idx="195">
                  <c:v>-1772.9166666666999</c:v>
                </c:pt>
                <c:pt idx="196">
                  <c:v>-2697.5</c:v>
                </c:pt>
                <c:pt idx="197">
                  <c:v>-2299.625</c:v>
                </c:pt>
                <c:pt idx="198">
                  <c:v>-1818.75</c:v>
                </c:pt>
                <c:pt idx="199">
                  <c:v>-1616.6666666666999</c:v>
                </c:pt>
                <c:pt idx="200">
                  <c:v>-1885.4166666666999</c:v>
                </c:pt>
                <c:pt idx="201">
                  <c:v>-1940.7916666666999</c:v>
                </c:pt>
                <c:pt idx="202">
                  <c:v>-1955.875</c:v>
                </c:pt>
                <c:pt idx="203">
                  <c:v>-2160.4583333332998</c:v>
                </c:pt>
                <c:pt idx="204">
                  <c:v>-2289.5833333332998</c:v>
                </c:pt>
                <c:pt idx="205">
                  <c:v>-1920.3333333333001</c:v>
                </c:pt>
                <c:pt idx="206">
                  <c:v>-1904.1666666666999</c:v>
                </c:pt>
                <c:pt idx="207">
                  <c:v>-2016.25</c:v>
                </c:pt>
                <c:pt idx="208">
                  <c:v>-2177.9166666667002</c:v>
                </c:pt>
                <c:pt idx="209">
                  <c:v>-2230.875</c:v>
                </c:pt>
                <c:pt idx="210">
                  <c:v>-2431.625</c:v>
                </c:pt>
                <c:pt idx="211">
                  <c:v>-2674.4166666667002</c:v>
                </c:pt>
                <c:pt idx="212">
                  <c:v>-2574</c:v>
                </c:pt>
                <c:pt idx="213">
                  <c:v>-2155.3333333332998</c:v>
                </c:pt>
                <c:pt idx="214">
                  <c:v>-2380.7083333332998</c:v>
                </c:pt>
                <c:pt idx="215">
                  <c:v>-2290.5</c:v>
                </c:pt>
                <c:pt idx="216">
                  <c:v>-2360.9583333332998</c:v>
                </c:pt>
                <c:pt idx="217">
                  <c:v>-2603</c:v>
                </c:pt>
                <c:pt idx="218">
                  <c:v>-2551.4583333332998</c:v>
                </c:pt>
                <c:pt idx="219">
                  <c:v>-2680.375</c:v>
                </c:pt>
                <c:pt idx="220">
                  <c:v>-2139.5833333332998</c:v>
                </c:pt>
                <c:pt idx="221">
                  <c:v>-2551.375</c:v>
                </c:pt>
                <c:pt idx="222">
                  <c:v>-2222.5833333332998</c:v>
                </c:pt>
                <c:pt idx="223">
                  <c:v>-1983.3333333333001</c:v>
                </c:pt>
                <c:pt idx="224">
                  <c:v>-2304.1666666667002</c:v>
                </c:pt>
                <c:pt idx="225">
                  <c:v>-1823</c:v>
                </c:pt>
                <c:pt idx="226">
                  <c:v>-2598.6666666667002</c:v>
                </c:pt>
                <c:pt idx="227">
                  <c:v>-2262.5</c:v>
                </c:pt>
                <c:pt idx="228">
                  <c:v>-1958.3333333333001</c:v>
                </c:pt>
                <c:pt idx="229">
                  <c:v>-1852.0833333333001</c:v>
                </c:pt>
                <c:pt idx="230">
                  <c:v>-1879.1666666666999</c:v>
                </c:pt>
                <c:pt idx="231">
                  <c:v>-2408.5</c:v>
                </c:pt>
                <c:pt idx="232">
                  <c:v>-2077.0833333332998</c:v>
                </c:pt>
                <c:pt idx="233">
                  <c:v>-1679.1666666666999</c:v>
                </c:pt>
                <c:pt idx="234">
                  <c:v>-1637.5</c:v>
                </c:pt>
                <c:pt idx="235">
                  <c:v>-1445.8333333333001</c:v>
                </c:pt>
                <c:pt idx="236">
                  <c:v>-1935.4166666666999</c:v>
                </c:pt>
                <c:pt idx="237">
                  <c:v>-1468.75</c:v>
                </c:pt>
                <c:pt idx="238">
                  <c:v>-2413.5833333332998</c:v>
                </c:pt>
                <c:pt idx="239">
                  <c:v>-2298.5833333332998</c:v>
                </c:pt>
                <c:pt idx="240">
                  <c:v>-2108.3333333332998</c:v>
                </c:pt>
                <c:pt idx="241">
                  <c:v>-2142.875</c:v>
                </c:pt>
                <c:pt idx="242">
                  <c:v>-2094.0833333332998</c:v>
                </c:pt>
                <c:pt idx="243">
                  <c:v>-1793.75</c:v>
                </c:pt>
                <c:pt idx="244">
                  <c:v>-2489.25</c:v>
                </c:pt>
                <c:pt idx="245">
                  <c:v>-2216.1666666667002</c:v>
                </c:pt>
                <c:pt idx="246">
                  <c:v>-2542</c:v>
                </c:pt>
                <c:pt idx="247">
                  <c:v>-2072.8333333332998</c:v>
                </c:pt>
                <c:pt idx="248">
                  <c:v>-2029.1666666666999</c:v>
                </c:pt>
                <c:pt idx="249">
                  <c:v>-1953</c:v>
                </c:pt>
                <c:pt idx="250">
                  <c:v>-2127.0833333332998</c:v>
                </c:pt>
                <c:pt idx="251">
                  <c:v>-1822.9166666666999</c:v>
                </c:pt>
                <c:pt idx="252">
                  <c:v>-2695.5833333332998</c:v>
                </c:pt>
                <c:pt idx="253">
                  <c:v>-2427.6666666667002</c:v>
                </c:pt>
                <c:pt idx="254">
                  <c:v>-1908.4166666666999</c:v>
                </c:pt>
                <c:pt idx="255">
                  <c:v>-1551.375</c:v>
                </c:pt>
                <c:pt idx="256">
                  <c:v>-2367.3333333332998</c:v>
                </c:pt>
                <c:pt idx="257">
                  <c:v>-2179.1666666667002</c:v>
                </c:pt>
                <c:pt idx="258">
                  <c:v>-2236.8333333332998</c:v>
                </c:pt>
                <c:pt idx="259">
                  <c:v>-2551.7083333332998</c:v>
                </c:pt>
                <c:pt idx="260">
                  <c:v>-2457.875</c:v>
                </c:pt>
                <c:pt idx="261">
                  <c:v>-1922.6666666666999</c:v>
                </c:pt>
                <c:pt idx="262">
                  <c:v>-1823.9166666666999</c:v>
                </c:pt>
                <c:pt idx="263">
                  <c:v>-1916.4166666666999</c:v>
                </c:pt>
                <c:pt idx="264">
                  <c:v>-2121.1666666667002</c:v>
                </c:pt>
                <c:pt idx="265">
                  <c:v>-2164.6666666667002</c:v>
                </c:pt>
                <c:pt idx="266">
                  <c:v>-2739.9583333332998</c:v>
                </c:pt>
                <c:pt idx="267">
                  <c:v>-2582.8333333332998</c:v>
                </c:pt>
                <c:pt idx="268">
                  <c:v>-2222.0833333332998</c:v>
                </c:pt>
                <c:pt idx="269">
                  <c:v>-1816.6666666666999</c:v>
                </c:pt>
                <c:pt idx="270">
                  <c:v>-2177.8333333332998</c:v>
                </c:pt>
                <c:pt idx="271">
                  <c:v>-1968.75</c:v>
                </c:pt>
                <c:pt idx="272">
                  <c:v>-2304.4583333332998</c:v>
                </c:pt>
                <c:pt idx="273">
                  <c:v>-2638.9166666667002</c:v>
                </c:pt>
                <c:pt idx="274">
                  <c:v>-2788.0833333332998</c:v>
                </c:pt>
                <c:pt idx="275">
                  <c:v>-2369.5416666667002</c:v>
                </c:pt>
                <c:pt idx="276">
                  <c:v>-2260.5833333332998</c:v>
                </c:pt>
                <c:pt idx="277">
                  <c:v>-2309.375</c:v>
                </c:pt>
                <c:pt idx="278">
                  <c:v>-2231</c:v>
                </c:pt>
                <c:pt idx="279">
                  <c:v>-2285.25</c:v>
                </c:pt>
                <c:pt idx="280">
                  <c:v>-2663</c:v>
                </c:pt>
                <c:pt idx="281">
                  <c:v>-2627.5</c:v>
                </c:pt>
                <c:pt idx="282">
                  <c:v>-1647.9166666666999</c:v>
                </c:pt>
                <c:pt idx="283">
                  <c:v>-1266.6666666666999</c:v>
                </c:pt>
                <c:pt idx="284">
                  <c:v>-1964.5833333333001</c:v>
                </c:pt>
                <c:pt idx="285">
                  <c:v>-2337.25</c:v>
                </c:pt>
                <c:pt idx="286">
                  <c:v>-2304.1666666667002</c:v>
                </c:pt>
                <c:pt idx="287">
                  <c:v>-3048.3333333332998</c:v>
                </c:pt>
                <c:pt idx="288">
                  <c:v>-3048.2083333332998</c:v>
                </c:pt>
                <c:pt idx="289">
                  <c:v>-1435</c:v>
                </c:pt>
                <c:pt idx="290">
                  <c:v>-1077.0833333333001</c:v>
                </c:pt>
                <c:pt idx="291">
                  <c:v>-1125</c:v>
                </c:pt>
                <c:pt idx="292">
                  <c:v>-1125</c:v>
                </c:pt>
                <c:pt idx="293">
                  <c:v>-1287.5</c:v>
                </c:pt>
                <c:pt idx="294">
                  <c:v>-1302.0833333333001</c:v>
                </c:pt>
                <c:pt idx="295">
                  <c:v>-1275</c:v>
                </c:pt>
                <c:pt idx="296">
                  <c:v>-1308.3333333333001</c:v>
                </c:pt>
                <c:pt idx="297">
                  <c:v>-1316.6666666666999</c:v>
                </c:pt>
                <c:pt idx="298">
                  <c:v>-1300</c:v>
                </c:pt>
                <c:pt idx="299">
                  <c:v>-1300</c:v>
                </c:pt>
                <c:pt idx="300">
                  <c:v>-1300</c:v>
                </c:pt>
                <c:pt idx="301">
                  <c:v>-2680.3333333332998</c:v>
                </c:pt>
                <c:pt idx="302">
                  <c:v>-2563.75</c:v>
                </c:pt>
                <c:pt idx="303">
                  <c:v>-2160.3333333332998</c:v>
                </c:pt>
                <c:pt idx="304">
                  <c:v>-2791.75</c:v>
                </c:pt>
                <c:pt idx="305">
                  <c:v>-2386.5833333332998</c:v>
                </c:pt>
                <c:pt idx="306">
                  <c:v>-2273.25</c:v>
                </c:pt>
                <c:pt idx="307">
                  <c:v>-2304.1666666667002</c:v>
                </c:pt>
                <c:pt idx="308">
                  <c:v>-2799.0416666667002</c:v>
                </c:pt>
                <c:pt idx="309">
                  <c:v>-2268.6666666667002</c:v>
                </c:pt>
                <c:pt idx="310">
                  <c:v>-2533.875</c:v>
                </c:pt>
                <c:pt idx="311">
                  <c:v>-2508.6666666667002</c:v>
                </c:pt>
                <c:pt idx="312">
                  <c:v>-2368.1666666667002</c:v>
                </c:pt>
                <c:pt idx="313">
                  <c:v>-2590.5</c:v>
                </c:pt>
                <c:pt idx="314">
                  <c:v>-2522</c:v>
                </c:pt>
                <c:pt idx="315">
                  <c:v>-2532.75</c:v>
                </c:pt>
                <c:pt idx="316">
                  <c:v>-3024.8333333332998</c:v>
                </c:pt>
                <c:pt idx="317">
                  <c:v>-2838.125</c:v>
                </c:pt>
                <c:pt idx="318">
                  <c:v>-2490.4166666667002</c:v>
                </c:pt>
                <c:pt idx="319">
                  <c:v>-2671.375</c:v>
                </c:pt>
                <c:pt idx="320">
                  <c:v>-2424.3333333332998</c:v>
                </c:pt>
                <c:pt idx="321">
                  <c:v>-2493.1666666667002</c:v>
                </c:pt>
                <c:pt idx="322">
                  <c:v>-3063.7083333332998</c:v>
                </c:pt>
                <c:pt idx="323">
                  <c:v>-2394.7083333332998</c:v>
                </c:pt>
                <c:pt idx="324">
                  <c:v>-2549</c:v>
                </c:pt>
                <c:pt idx="325">
                  <c:v>-2355.5</c:v>
                </c:pt>
                <c:pt idx="326">
                  <c:v>-2520.4583333332998</c:v>
                </c:pt>
                <c:pt idx="327">
                  <c:v>-2359.4166666667002</c:v>
                </c:pt>
                <c:pt idx="328">
                  <c:v>-2353.1666666667002</c:v>
                </c:pt>
                <c:pt idx="329">
                  <c:v>-2807.0833333332998</c:v>
                </c:pt>
                <c:pt idx="330">
                  <c:v>-2407.0416666667002</c:v>
                </c:pt>
                <c:pt idx="331">
                  <c:v>-2695.0416666667002</c:v>
                </c:pt>
                <c:pt idx="332">
                  <c:v>-2553.5833333332998</c:v>
                </c:pt>
                <c:pt idx="333">
                  <c:v>-2853.5833333332998</c:v>
                </c:pt>
                <c:pt idx="334">
                  <c:v>-2690.2916666667002</c:v>
                </c:pt>
                <c:pt idx="335">
                  <c:v>-2912.0833333332998</c:v>
                </c:pt>
                <c:pt idx="336">
                  <c:v>-2155.7083333332998</c:v>
                </c:pt>
                <c:pt idx="337">
                  <c:v>-1896.5</c:v>
                </c:pt>
                <c:pt idx="338">
                  <c:v>-2272.75</c:v>
                </c:pt>
                <c:pt idx="339">
                  <c:v>-1950</c:v>
                </c:pt>
                <c:pt idx="340">
                  <c:v>-2037.5</c:v>
                </c:pt>
                <c:pt idx="341">
                  <c:v>-2129</c:v>
                </c:pt>
                <c:pt idx="342">
                  <c:v>-2079.1666666667002</c:v>
                </c:pt>
                <c:pt idx="343">
                  <c:v>-2066.6666666667002</c:v>
                </c:pt>
                <c:pt idx="344">
                  <c:v>-2195.6666666667002</c:v>
                </c:pt>
                <c:pt idx="345">
                  <c:v>-2108.3333333332998</c:v>
                </c:pt>
                <c:pt idx="346">
                  <c:v>-1747.9166666666999</c:v>
                </c:pt>
                <c:pt idx="347">
                  <c:v>-2070.8333333332998</c:v>
                </c:pt>
                <c:pt idx="348">
                  <c:v>-2185.3333333332998</c:v>
                </c:pt>
                <c:pt idx="349">
                  <c:v>-2091.6666666667002</c:v>
                </c:pt>
                <c:pt idx="350">
                  <c:v>-2164.5833333332998</c:v>
                </c:pt>
                <c:pt idx="351">
                  <c:v>-2291.2916666667002</c:v>
                </c:pt>
                <c:pt idx="352">
                  <c:v>-2168.75</c:v>
                </c:pt>
                <c:pt idx="353">
                  <c:v>-2160.4166666667002</c:v>
                </c:pt>
                <c:pt idx="354">
                  <c:v>-1668.75</c:v>
                </c:pt>
                <c:pt idx="355">
                  <c:v>-1612.5</c:v>
                </c:pt>
                <c:pt idx="356">
                  <c:v>-1683.3333333333001</c:v>
                </c:pt>
                <c:pt idx="357">
                  <c:v>-2289.5833333332998</c:v>
                </c:pt>
                <c:pt idx="358">
                  <c:v>-2114.0833333332998</c:v>
                </c:pt>
                <c:pt idx="359">
                  <c:v>-1800</c:v>
                </c:pt>
                <c:pt idx="360">
                  <c:v>-1566.6666666666999</c:v>
                </c:pt>
                <c:pt idx="361">
                  <c:v>-1754.1666666666999</c:v>
                </c:pt>
                <c:pt idx="362">
                  <c:v>-1662.5</c:v>
                </c:pt>
                <c:pt idx="363">
                  <c:v>-1762.5</c:v>
                </c:pt>
                <c:pt idx="364">
                  <c:v>-1629.1666666666999</c:v>
                </c:pt>
                <c:pt idx="365">
                  <c:v>-1429.1666666666999</c:v>
                </c:pt>
                <c:pt idx="366">
                  <c:v>-1400</c:v>
                </c:pt>
                <c:pt idx="367">
                  <c:v>-1800</c:v>
                </c:pt>
                <c:pt idx="368">
                  <c:v>-1400</c:v>
                </c:pt>
                <c:pt idx="369">
                  <c:v>-1383.3333333333001</c:v>
                </c:pt>
                <c:pt idx="370">
                  <c:v>-1500</c:v>
                </c:pt>
                <c:pt idx="371">
                  <c:v>-2442.875</c:v>
                </c:pt>
                <c:pt idx="372">
                  <c:v>-2487.0416666667002</c:v>
                </c:pt>
                <c:pt idx="373">
                  <c:v>-1025</c:v>
                </c:pt>
                <c:pt idx="374">
                  <c:v>0</c:v>
                </c:pt>
                <c:pt idx="375">
                  <c:v>0</c:v>
                </c:pt>
                <c:pt idx="376">
                  <c:v>-1462.5</c:v>
                </c:pt>
                <c:pt idx="377">
                  <c:v>-2280.5</c:v>
                </c:pt>
                <c:pt idx="378">
                  <c:v>-3362.4583333332998</c:v>
                </c:pt>
                <c:pt idx="379">
                  <c:v>-3404.7083333332998</c:v>
                </c:pt>
                <c:pt idx="380">
                  <c:v>-2638.9583333332998</c:v>
                </c:pt>
                <c:pt idx="381">
                  <c:v>-2247.25</c:v>
                </c:pt>
                <c:pt idx="382">
                  <c:v>-1933.3333333333001</c:v>
                </c:pt>
                <c:pt idx="383">
                  <c:v>-1791.6666666666999</c:v>
                </c:pt>
                <c:pt idx="384">
                  <c:v>-1750</c:v>
                </c:pt>
                <c:pt idx="385">
                  <c:v>-1800</c:v>
                </c:pt>
                <c:pt idx="386">
                  <c:v>-1958.3333333333001</c:v>
                </c:pt>
                <c:pt idx="387">
                  <c:v>-1600</c:v>
                </c:pt>
                <c:pt idx="388">
                  <c:v>-1500</c:v>
                </c:pt>
                <c:pt idx="389">
                  <c:v>-1550</c:v>
                </c:pt>
                <c:pt idx="390">
                  <c:v>-1525</c:v>
                </c:pt>
                <c:pt idx="391">
                  <c:v>-1575</c:v>
                </c:pt>
                <c:pt idx="392">
                  <c:v>-1600</c:v>
                </c:pt>
                <c:pt idx="393">
                  <c:v>-1580</c:v>
                </c:pt>
                <c:pt idx="394">
                  <c:v>-1508.3333333333001</c:v>
                </c:pt>
                <c:pt idx="395">
                  <c:v>-1550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212144804246735"/>
                  <c:y val="-0.179369942570408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8403296452895155"/>
                  <c:y val="3.942522748858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30.067114094000001</c:v>
                </c:pt>
                <c:pt idx="1">
                  <c:v>43.758389261700003</c:v>
                </c:pt>
                <c:pt idx="2">
                  <c:v>26.1744966443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-1896.8994047618999</c:v>
                </c:pt>
                <c:pt idx="1">
                  <c:v>-1744.6416666667001</c:v>
                </c:pt>
                <c:pt idx="2">
                  <c:v>-875.94583333330002</c:v>
                </c:pt>
                <c:pt idx="3">
                  <c:v>-1339.8552536232</c:v>
                </c:pt>
                <c:pt idx="4">
                  <c:v>-1381.1916666666998</c:v>
                </c:pt>
                <c:pt idx="5">
                  <c:v>-1995.1750000000002</c:v>
                </c:pt>
                <c:pt idx="6">
                  <c:v>-1726.9541666667001</c:v>
                </c:pt>
                <c:pt idx="7">
                  <c:v>-2344.1041666667002</c:v>
                </c:pt>
                <c:pt idx="8">
                  <c:v>-2092.2458333333002</c:v>
                </c:pt>
                <c:pt idx="9">
                  <c:v>-1557.0374999999999</c:v>
                </c:pt>
                <c:pt idx="10">
                  <c:v>-1380.1333333334001</c:v>
                </c:pt>
                <c:pt idx="11">
                  <c:v>-2129.7035087720001</c:v>
                </c:pt>
                <c:pt idx="12">
                  <c:v>-1744.3958333333001</c:v>
                </c:pt>
                <c:pt idx="13">
                  <c:v>-1594.8874999999998</c:v>
                </c:pt>
                <c:pt idx="14">
                  <c:v>-1163.6083333332999</c:v>
                </c:pt>
                <c:pt idx="15">
                  <c:v>-1247.4858695651999</c:v>
                </c:pt>
                <c:pt idx="16">
                  <c:v>-1325.3340909090998</c:v>
                </c:pt>
                <c:pt idx="17">
                  <c:v>-438.22916666669994</c:v>
                </c:pt>
                <c:pt idx="18">
                  <c:v>385.16666666659989</c:v>
                </c:pt>
                <c:pt idx="19">
                  <c:v>-318.83068181820005</c:v>
                </c:pt>
                <c:pt idx="20">
                  <c:v>-551.20000000000005</c:v>
                </c:pt>
                <c:pt idx="21">
                  <c:v>370.89166666669996</c:v>
                </c:pt>
                <c:pt idx="22">
                  <c:v>-440.54999999999995</c:v>
                </c:pt>
                <c:pt idx="23">
                  <c:v>-1516.394384058</c:v>
                </c:pt>
                <c:pt idx="24">
                  <c:v>-742.28750000000002</c:v>
                </c:pt>
                <c:pt idx="25">
                  <c:v>-580.51394927540002</c:v>
                </c:pt>
                <c:pt idx="26">
                  <c:v>-413.58749999999998</c:v>
                </c:pt>
                <c:pt idx="27">
                  <c:v>-454.64166666669996</c:v>
                </c:pt>
                <c:pt idx="28">
                  <c:v>-1082.6815217390999</c:v>
                </c:pt>
                <c:pt idx="29">
                  <c:v>-2363.7708571428998</c:v>
                </c:pt>
                <c:pt idx="30">
                  <c:v>-1096.9333333333</c:v>
                </c:pt>
                <c:pt idx="31">
                  <c:v>-1539.1757246376001</c:v>
                </c:pt>
                <c:pt idx="32">
                  <c:v>-1031.6791666665999</c:v>
                </c:pt>
                <c:pt idx="33">
                  <c:v>-741.6333333332999</c:v>
                </c:pt>
                <c:pt idx="34">
                  <c:v>-1165.0402173913001</c:v>
                </c:pt>
                <c:pt idx="35">
                  <c:v>-1400.2152173913</c:v>
                </c:pt>
                <c:pt idx="36">
                  <c:v>-2034.5554824561998</c:v>
                </c:pt>
                <c:pt idx="37">
                  <c:v>-946.44166666659999</c:v>
                </c:pt>
                <c:pt idx="38">
                  <c:v>-357.43025362319997</c:v>
                </c:pt>
                <c:pt idx="39">
                  <c:v>-1363.0833333332998</c:v>
                </c:pt>
                <c:pt idx="40">
                  <c:v>-922.97666666669988</c:v>
                </c:pt>
                <c:pt idx="41">
                  <c:v>700.74583333329997</c:v>
                </c:pt>
                <c:pt idx="42">
                  <c:v>-1021.9333333333</c:v>
                </c:pt>
                <c:pt idx="43">
                  <c:v>-324.37481884060003</c:v>
                </c:pt>
                <c:pt idx="44">
                  <c:v>-405.56485507240001</c:v>
                </c:pt>
                <c:pt idx="45">
                  <c:v>-16.950000000000045</c:v>
                </c:pt>
                <c:pt idx="46">
                  <c:v>-365.01249999999999</c:v>
                </c:pt>
                <c:pt idx="47">
                  <c:v>-141.90869565219998</c:v>
                </c:pt>
                <c:pt idx="48">
                  <c:v>705.96098484849995</c:v>
                </c:pt>
                <c:pt idx="49">
                  <c:v>-1414.9916666667</c:v>
                </c:pt>
                <c:pt idx="50">
                  <c:v>-550.99166666660005</c:v>
                </c:pt>
                <c:pt idx="51">
                  <c:v>-286.62916666659999</c:v>
                </c:pt>
                <c:pt idx="52">
                  <c:v>-513.09999999999991</c:v>
                </c:pt>
                <c:pt idx="53">
                  <c:v>-198.67499999999995</c:v>
                </c:pt>
                <c:pt idx="54">
                  <c:v>1372.1708333332999</c:v>
                </c:pt>
                <c:pt idx="55">
                  <c:v>431.15416666660008</c:v>
                </c:pt>
                <c:pt idx="56">
                  <c:v>742.75</c:v>
                </c:pt>
                <c:pt idx="57">
                  <c:v>1058.4583333334001</c:v>
                </c:pt>
                <c:pt idx="58">
                  <c:v>-325.92500000000007</c:v>
                </c:pt>
                <c:pt idx="59">
                  <c:v>-566.14329710150002</c:v>
                </c:pt>
                <c:pt idx="60">
                  <c:v>425.80833333329997</c:v>
                </c:pt>
                <c:pt idx="61">
                  <c:v>876.59166666669989</c:v>
                </c:pt>
                <c:pt idx="62">
                  <c:v>-181.63532608700007</c:v>
                </c:pt>
                <c:pt idx="63">
                  <c:v>-264.03913043479997</c:v>
                </c:pt>
                <c:pt idx="64">
                  <c:v>258.36666666669998</c:v>
                </c:pt>
                <c:pt idx="65">
                  <c:v>471.92500000000007</c:v>
                </c:pt>
                <c:pt idx="66">
                  <c:v>-880.1722826086999</c:v>
                </c:pt>
                <c:pt idx="67">
                  <c:v>464.50833333330002</c:v>
                </c:pt>
                <c:pt idx="68">
                  <c:v>436.00416666669992</c:v>
                </c:pt>
                <c:pt idx="69">
                  <c:v>-66.529166666599963</c:v>
                </c:pt>
                <c:pt idx="70">
                  <c:v>-829.40833333329999</c:v>
                </c:pt>
                <c:pt idx="71">
                  <c:v>1242.7291666667002</c:v>
                </c:pt>
                <c:pt idx="72">
                  <c:v>911.54166666659989</c:v>
                </c:pt>
                <c:pt idx="73">
                  <c:v>1430.7916666667002</c:v>
                </c:pt>
                <c:pt idx="74">
                  <c:v>1223.8416666665998</c:v>
                </c:pt>
                <c:pt idx="75">
                  <c:v>107.26666666670008</c:v>
                </c:pt>
                <c:pt idx="76">
                  <c:v>1629.6583333333001</c:v>
                </c:pt>
                <c:pt idx="77">
                  <c:v>979.22916666670005</c:v>
                </c:pt>
                <c:pt idx="78">
                  <c:v>1393.3337121211998</c:v>
                </c:pt>
                <c:pt idx="79">
                  <c:v>1761.3255434783</c:v>
                </c:pt>
                <c:pt idx="80">
                  <c:v>1497.5441666666998</c:v>
                </c:pt>
                <c:pt idx="81">
                  <c:v>840.24924242420002</c:v>
                </c:pt>
                <c:pt idx="82">
                  <c:v>-78.962499999999977</c:v>
                </c:pt>
                <c:pt idx="83">
                  <c:v>777.23333333330004</c:v>
                </c:pt>
                <c:pt idx="84">
                  <c:v>2538.9541666667001</c:v>
                </c:pt>
                <c:pt idx="85">
                  <c:v>1306.7291666666999</c:v>
                </c:pt>
                <c:pt idx="86">
                  <c:v>-442.96249999999998</c:v>
                </c:pt>
                <c:pt idx="87">
                  <c:v>438.72083333330011</c:v>
                </c:pt>
                <c:pt idx="88">
                  <c:v>-427.48214285709992</c:v>
                </c:pt>
                <c:pt idx="89">
                  <c:v>1171.6807971014998</c:v>
                </c:pt>
                <c:pt idx="90">
                  <c:v>2092.9501811594</c:v>
                </c:pt>
                <c:pt idx="91">
                  <c:v>2540.6219696969001</c:v>
                </c:pt>
                <c:pt idx="92">
                  <c:v>1103.25</c:v>
                </c:pt>
                <c:pt idx="93">
                  <c:v>830.62916666659999</c:v>
                </c:pt>
                <c:pt idx="94">
                  <c:v>644.13333333340006</c:v>
                </c:pt>
                <c:pt idx="95">
                  <c:v>177.55416666659994</c:v>
                </c:pt>
                <c:pt idx="96">
                  <c:v>1057.2874999999999</c:v>
                </c:pt>
                <c:pt idx="97">
                  <c:v>20.274999999999977</c:v>
                </c:pt>
                <c:pt idx="98">
                  <c:v>1890.3840579710002</c:v>
                </c:pt>
                <c:pt idx="99">
                  <c:v>1319.4416666665998</c:v>
                </c:pt>
                <c:pt idx="100">
                  <c:v>129.41250000000002</c:v>
                </c:pt>
                <c:pt idx="101">
                  <c:v>277.4375</c:v>
                </c:pt>
                <c:pt idx="102">
                  <c:v>115.68749999999989</c:v>
                </c:pt>
                <c:pt idx="103">
                  <c:v>-316.32083333330002</c:v>
                </c:pt>
                <c:pt idx="104">
                  <c:v>-218.72500000000002</c:v>
                </c:pt>
                <c:pt idx="105">
                  <c:v>631.25833333330002</c:v>
                </c:pt>
                <c:pt idx="106">
                  <c:v>-95.377380952400017</c:v>
                </c:pt>
                <c:pt idx="107">
                  <c:v>730.36250000000018</c:v>
                </c:pt>
                <c:pt idx="108">
                  <c:v>1703.5645833333001</c:v>
                </c:pt>
                <c:pt idx="109">
                  <c:v>1671.1333333334001</c:v>
                </c:pt>
                <c:pt idx="110">
                  <c:v>46.710326086999999</c:v>
                </c:pt>
                <c:pt idx="111">
                  <c:v>424.38749999999993</c:v>
                </c:pt>
                <c:pt idx="112">
                  <c:v>668.78514492759984</c:v>
                </c:pt>
                <c:pt idx="113">
                  <c:v>-1367.3375000000001</c:v>
                </c:pt>
                <c:pt idx="114">
                  <c:v>-869.40833333329999</c:v>
                </c:pt>
                <c:pt idx="115">
                  <c:v>382.07916666660003</c:v>
                </c:pt>
                <c:pt idx="116">
                  <c:v>320.82500000000005</c:v>
                </c:pt>
                <c:pt idx="117">
                  <c:v>-655.47500000000002</c:v>
                </c:pt>
                <c:pt idx="118">
                  <c:v>-1051.8666666667</c:v>
                </c:pt>
                <c:pt idx="119">
                  <c:v>-989.91098484849999</c:v>
                </c:pt>
                <c:pt idx="120">
                  <c:v>-415.28623188410006</c:v>
                </c:pt>
                <c:pt idx="121">
                  <c:v>771.08333333339999</c:v>
                </c:pt>
                <c:pt idx="122">
                  <c:v>-236.78333333329999</c:v>
                </c:pt>
                <c:pt idx="123">
                  <c:v>257.18478260870006</c:v>
                </c:pt>
                <c:pt idx="124">
                  <c:v>859.57047101450007</c:v>
                </c:pt>
                <c:pt idx="125">
                  <c:v>296.21666666659996</c:v>
                </c:pt>
                <c:pt idx="126">
                  <c:v>-84.214393939399997</c:v>
                </c:pt>
                <c:pt idx="127">
                  <c:v>-1493.6708333332999</c:v>
                </c:pt>
                <c:pt idx="128">
                  <c:v>319.80416666669998</c:v>
                </c:pt>
                <c:pt idx="129">
                  <c:v>1259.0041666666998</c:v>
                </c:pt>
                <c:pt idx="130">
                  <c:v>1760.5458333334</c:v>
                </c:pt>
                <c:pt idx="131">
                  <c:v>1045.6208333334</c:v>
                </c:pt>
                <c:pt idx="132">
                  <c:v>1679.6833333333002</c:v>
                </c:pt>
                <c:pt idx="133">
                  <c:v>1710.5541666665999</c:v>
                </c:pt>
                <c:pt idx="134">
                  <c:v>497.08333333330006</c:v>
                </c:pt>
                <c:pt idx="135">
                  <c:v>907.24583333329997</c:v>
                </c:pt>
                <c:pt idx="136">
                  <c:v>516.65416666660008</c:v>
                </c:pt>
                <c:pt idx="137">
                  <c:v>164.43333333329997</c:v>
                </c:pt>
                <c:pt idx="138">
                  <c:v>149.65833333329999</c:v>
                </c:pt>
                <c:pt idx="139">
                  <c:v>297.45416666670008</c:v>
                </c:pt>
                <c:pt idx="140">
                  <c:v>-1345.1666666667002</c:v>
                </c:pt>
                <c:pt idx="141">
                  <c:v>-1870.2</c:v>
                </c:pt>
                <c:pt idx="142">
                  <c:v>-805.78460144929988</c:v>
                </c:pt>
                <c:pt idx="143">
                  <c:v>304.92094861659996</c:v>
                </c:pt>
                <c:pt idx="144">
                  <c:v>-35.987499999999955</c:v>
                </c:pt>
                <c:pt idx="145">
                  <c:v>625.19728260870011</c:v>
                </c:pt>
                <c:pt idx="146">
                  <c:v>-922.86022727269983</c:v>
                </c:pt>
                <c:pt idx="147">
                  <c:v>-1939.2358695652001</c:v>
                </c:pt>
                <c:pt idx="148">
                  <c:v>-3289.4562500000002</c:v>
                </c:pt>
                <c:pt idx="149">
                  <c:v>-2638.0833333333003</c:v>
                </c:pt>
                <c:pt idx="150">
                  <c:v>-2010.8916666667001</c:v>
                </c:pt>
                <c:pt idx="151">
                  <c:v>-1265.5583333334</c:v>
                </c:pt>
                <c:pt idx="152">
                  <c:v>-1796.7458333333</c:v>
                </c:pt>
                <c:pt idx="153">
                  <c:v>-1775.7983695652001</c:v>
                </c:pt>
                <c:pt idx="154">
                  <c:v>-986.26594202900003</c:v>
                </c:pt>
                <c:pt idx="155">
                  <c:v>-1103.0541666667</c:v>
                </c:pt>
                <c:pt idx="156">
                  <c:v>-910.81499999999994</c:v>
                </c:pt>
                <c:pt idx="157">
                  <c:v>-742.95335968380004</c:v>
                </c:pt>
                <c:pt idx="158">
                  <c:v>-1427.4458333333998</c:v>
                </c:pt>
                <c:pt idx="159">
                  <c:v>-1220.1375</c:v>
                </c:pt>
                <c:pt idx="160">
                  <c:v>-2433.5500000000002</c:v>
                </c:pt>
                <c:pt idx="161">
                  <c:v>-2332.4416666666002</c:v>
                </c:pt>
                <c:pt idx="162">
                  <c:v>-2415.7631578946998</c:v>
                </c:pt>
                <c:pt idx="163">
                  <c:v>-1798.1999999999998</c:v>
                </c:pt>
                <c:pt idx="164">
                  <c:v>-2509.85</c:v>
                </c:pt>
                <c:pt idx="165">
                  <c:v>-1646.9761363635998</c:v>
                </c:pt>
                <c:pt idx="166">
                  <c:v>-1668.6583333333001</c:v>
                </c:pt>
                <c:pt idx="167">
                  <c:v>-1348.3541666667002</c:v>
                </c:pt>
                <c:pt idx="168">
                  <c:v>-797.69583333330002</c:v>
                </c:pt>
                <c:pt idx="169">
                  <c:v>-1738.1920454544997</c:v>
                </c:pt>
                <c:pt idx="170">
                  <c:v>-1631.5038043478003</c:v>
                </c:pt>
                <c:pt idx="171">
                  <c:v>-489.80000000000007</c:v>
                </c:pt>
                <c:pt idx="172">
                  <c:v>-2364.1079710145</c:v>
                </c:pt>
                <c:pt idx="173">
                  <c:v>-2444.6901515150998</c:v>
                </c:pt>
                <c:pt idx="174">
                  <c:v>-2406.2166666666999</c:v>
                </c:pt>
                <c:pt idx="175">
                  <c:v>-1940.4097222222001</c:v>
                </c:pt>
                <c:pt idx="176">
                  <c:v>-1844.9217391304999</c:v>
                </c:pt>
                <c:pt idx="177">
                  <c:v>-2301.4625000000001</c:v>
                </c:pt>
                <c:pt idx="178">
                  <c:v>-1912.9918478260997</c:v>
                </c:pt>
                <c:pt idx="179">
                  <c:v>-1678.4875000000002</c:v>
                </c:pt>
                <c:pt idx="180">
                  <c:v>-1694.0833333332998</c:v>
                </c:pt>
                <c:pt idx="181">
                  <c:v>-1439.5125000000003</c:v>
                </c:pt>
                <c:pt idx="182">
                  <c:v>-2103.0583333333002</c:v>
                </c:pt>
                <c:pt idx="183">
                  <c:v>-2512.6624999999999</c:v>
                </c:pt>
                <c:pt idx="184">
                  <c:v>-2563.1083333334</c:v>
                </c:pt>
                <c:pt idx="185">
                  <c:v>-2168.5629901960997</c:v>
                </c:pt>
                <c:pt idx="186">
                  <c:v>-1583.8556818181999</c:v>
                </c:pt>
                <c:pt idx="187">
                  <c:v>-2517.9962121211997</c:v>
                </c:pt>
                <c:pt idx="188">
                  <c:v>-2137.0666666666998</c:v>
                </c:pt>
                <c:pt idx="189">
                  <c:v>-2294.3299242424</c:v>
                </c:pt>
                <c:pt idx="190">
                  <c:v>-1983.5333333333001</c:v>
                </c:pt>
                <c:pt idx="191">
                  <c:v>-2315.9624999999996</c:v>
                </c:pt>
                <c:pt idx="192">
                  <c:v>-1910.6416666666998</c:v>
                </c:pt>
                <c:pt idx="193">
                  <c:v>-2001.5750000000003</c:v>
                </c:pt>
                <c:pt idx="194">
                  <c:v>-1736.2953431373001</c:v>
                </c:pt>
                <c:pt idx="195">
                  <c:v>-1916.2666666666998</c:v>
                </c:pt>
                <c:pt idx="196">
                  <c:v>-2334.3333333333003</c:v>
                </c:pt>
                <c:pt idx="197">
                  <c:v>-1841.4583333333003</c:v>
                </c:pt>
                <c:pt idx="198">
                  <c:v>-1552.8208333333</c:v>
                </c:pt>
                <c:pt idx="199">
                  <c:v>-1488.9634057971</c:v>
                </c:pt>
                <c:pt idx="200">
                  <c:v>-1551.5981060606</c:v>
                </c:pt>
                <c:pt idx="201">
                  <c:v>-1161.9866666667001</c:v>
                </c:pt>
                <c:pt idx="202">
                  <c:v>-1650.9238636364</c:v>
                </c:pt>
                <c:pt idx="203">
                  <c:v>-1642.1</c:v>
                </c:pt>
                <c:pt idx="204">
                  <c:v>-1740.1158333333001</c:v>
                </c:pt>
                <c:pt idx="205">
                  <c:v>-1586.2125000000001</c:v>
                </c:pt>
                <c:pt idx="206">
                  <c:v>-1483.375</c:v>
                </c:pt>
                <c:pt idx="207">
                  <c:v>-1545.8382575758001</c:v>
                </c:pt>
                <c:pt idx="208">
                  <c:v>-2086.0458333332999</c:v>
                </c:pt>
                <c:pt idx="209">
                  <c:v>-1660.6177536231999</c:v>
                </c:pt>
                <c:pt idx="210">
                  <c:v>-1328.2983333333002</c:v>
                </c:pt>
                <c:pt idx="211">
                  <c:v>-2081.0448529412001</c:v>
                </c:pt>
                <c:pt idx="212">
                  <c:v>-1810.2717948718</c:v>
                </c:pt>
                <c:pt idx="213">
                  <c:v>-1653.9466666666999</c:v>
                </c:pt>
                <c:pt idx="214">
                  <c:v>-1176.1594202898</c:v>
                </c:pt>
                <c:pt idx="215">
                  <c:v>-1643.7515151514999</c:v>
                </c:pt>
                <c:pt idx="216">
                  <c:v>-1332.2811594202999</c:v>
                </c:pt>
                <c:pt idx="217">
                  <c:v>-1723.9416666666998</c:v>
                </c:pt>
                <c:pt idx="218">
                  <c:v>-2061.2453947368003</c:v>
                </c:pt>
                <c:pt idx="219">
                  <c:v>-1731.7541666667</c:v>
                </c:pt>
                <c:pt idx="220">
                  <c:v>-769.72083333330011</c:v>
                </c:pt>
                <c:pt idx="221">
                  <c:v>-1414.5833333333001</c:v>
                </c:pt>
                <c:pt idx="222">
                  <c:v>-1127.7458333333002</c:v>
                </c:pt>
                <c:pt idx="223">
                  <c:v>-1060.1577898549999</c:v>
                </c:pt>
                <c:pt idx="224">
                  <c:v>-1851.5458333332999</c:v>
                </c:pt>
                <c:pt idx="225">
                  <c:v>-1972.8145833332999</c:v>
                </c:pt>
                <c:pt idx="226">
                  <c:v>-2501.2753787878</c:v>
                </c:pt>
                <c:pt idx="227">
                  <c:v>-2740.6583333333001</c:v>
                </c:pt>
                <c:pt idx="228">
                  <c:v>-2059.4653985506998</c:v>
                </c:pt>
                <c:pt idx="229">
                  <c:v>-1633.5488636364</c:v>
                </c:pt>
                <c:pt idx="230">
                  <c:v>-1764.8142156862</c:v>
                </c:pt>
                <c:pt idx="231">
                  <c:v>-1822.6889492754001</c:v>
                </c:pt>
                <c:pt idx="232">
                  <c:v>-2070.1791666667</c:v>
                </c:pt>
                <c:pt idx="233">
                  <c:v>-2231.5856060606002</c:v>
                </c:pt>
                <c:pt idx="234">
                  <c:v>-1999.4275000000002</c:v>
                </c:pt>
                <c:pt idx="235">
                  <c:v>-2056.4666666666999</c:v>
                </c:pt>
                <c:pt idx="236">
                  <c:v>-2819.8883333333001</c:v>
                </c:pt>
                <c:pt idx="237">
                  <c:v>-1615.2999999999997</c:v>
                </c:pt>
                <c:pt idx="238">
                  <c:v>-2272.1374999999998</c:v>
                </c:pt>
                <c:pt idx="239">
                  <c:v>-2283.3356060605997</c:v>
                </c:pt>
                <c:pt idx="240">
                  <c:v>-1872.5897727273002</c:v>
                </c:pt>
                <c:pt idx="241">
                  <c:v>-1716.2333333332999</c:v>
                </c:pt>
                <c:pt idx="242">
                  <c:v>-1537.9422619047</c:v>
                </c:pt>
                <c:pt idx="243">
                  <c:v>-1015.7</c:v>
                </c:pt>
                <c:pt idx="244">
                  <c:v>-1099.3499999999999</c:v>
                </c:pt>
                <c:pt idx="245">
                  <c:v>-1564.9672619047001</c:v>
                </c:pt>
                <c:pt idx="246">
                  <c:v>-2047.4250000000002</c:v>
                </c:pt>
                <c:pt idx="247">
                  <c:v>-1355.175</c:v>
                </c:pt>
                <c:pt idx="248">
                  <c:v>-1048.8916666667001</c:v>
                </c:pt>
                <c:pt idx="249">
                  <c:v>-160.67499999999995</c:v>
                </c:pt>
                <c:pt idx="250">
                  <c:v>274.82083333330002</c:v>
                </c:pt>
                <c:pt idx="251">
                  <c:v>-710.90833333330011</c:v>
                </c:pt>
                <c:pt idx="252">
                  <c:v>-1751.7029761904998</c:v>
                </c:pt>
                <c:pt idx="253">
                  <c:v>-2013.34375</c:v>
                </c:pt>
                <c:pt idx="254">
                  <c:v>-1086.5500000000002</c:v>
                </c:pt>
                <c:pt idx="255">
                  <c:v>-778.31340579710013</c:v>
                </c:pt>
                <c:pt idx="256">
                  <c:v>-1395.9937500000001</c:v>
                </c:pt>
                <c:pt idx="257">
                  <c:v>-1346.7266304348</c:v>
                </c:pt>
                <c:pt idx="258">
                  <c:v>-1194.2541666666998</c:v>
                </c:pt>
                <c:pt idx="259">
                  <c:v>-954.88967391300002</c:v>
                </c:pt>
                <c:pt idx="260">
                  <c:v>-2111.3809782608996</c:v>
                </c:pt>
                <c:pt idx="261">
                  <c:v>-1620.3325757575999</c:v>
                </c:pt>
                <c:pt idx="262">
                  <c:v>-1881.4333333333998</c:v>
                </c:pt>
                <c:pt idx="263">
                  <c:v>-1351.4600490195999</c:v>
                </c:pt>
                <c:pt idx="264">
                  <c:v>-1701.9</c:v>
                </c:pt>
                <c:pt idx="265">
                  <c:v>-2012.4857142857002</c:v>
                </c:pt>
                <c:pt idx="266">
                  <c:v>-2356.3875000000003</c:v>
                </c:pt>
                <c:pt idx="267">
                  <c:v>-2039.5791666666998</c:v>
                </c:pt>
                <c:pt idx="268">
                  <c:v>-2823.8145833333001</c:v>
                </c:pt>
                <c:pt idx="269">
                  <c:v>-2307.1932017544</c:v>
                </c:pt>
                <c:pt idx="270">
                  <c:v>-1535.4625000000001</c:v>
                </c:pt>
                <c:pt idx="271">
                  <c:v>-1206.1601449276</c:v>
                </c:pt>
                <c:pt idx="272">
                  <c:v>-1528.0101449276001</c:v>
                </c:pt>
                <c:pt idx="273">
                  <c:v>-2256.6708333333004</c:v>
                </c:pt>
                <c:pt idx="274">
                  <c:v>-2565.2551282052</c:v>
                </c:pt>
                <c:pt idx="275">
                  <c:v>-1597.9666666666999</c:v>
                </c:pt>
                <c:pt idx="276">
                  <c:v>-1313.5704710145001</c:v>
                </c:pt>
                <c:pt idx="277">
                  <c:v>-1128.3216666666999</c:v>
                </c:pt>
                <c:pt idx="278">
                  <c:v>-1012.6327898549999</c:v>
                </c:pt>
                <c:pt idx="279">
                  <c:v>-1878.2738636363997</c:v>
                </c:pt>
                <c:pt idx="280">
                  <c:v>-1856.7827380952999</c:v>
                </c:pt>
                <c:pt idx="281">
                  <c:v>-1415.306547619</c:v>
                </c:pt>
                <c:pt idx="282">
                  <c:v>-1024.7791666666999</c:v>
                </c:pt>
                <c:pt idx="283">
                  <c:v>-770.85833333330004</c:v>
                </c:pt>
                <c:pt idx="284">
                  <c:v>-854.05833333340001</c:v>
                </c:pt>
                <c:pt idx="285">
                  <c:v>-1850.7297619048002</c:v>
                </c:pt>
                <c:pt idx="286">
                  <c:v>-2503.3541666666997</c:v>
                </c:pt>
                <c:pt idx="287">
                  <c:v>-1871.6977272726999</c:v>
                </c:pt>
                <c:pt idx="288">
                  <c:v>-1687.9559210525999</c:v>
                </c:pt>
                <c:pt idx="289">
                  <c:v>-1976.9797101449999</c:v>
                </c:pt>
                <c:pt idx="290">
                  <c:v>-1765.8060606060001</c:v>
                </c:pt>
                <c:pt idx="291">
                  <c:v>-1614.8821969697001</c:v>
                </c:pt>
                <c:pt idx="292">
                  <c:v>-1072.7643939394</c:v>
                </c:pt>
                <c:pt idx="293">
                  <c:v>-1865.3655797101999</c:v>
                </c:pt>
                <c:pt idx="294">
                  <c:v>-1478.7028985507</c:v>
                </c:pt>
                <c:pt idx="295">
                  <c:v>-1477.8202380951998</c:v>
                </c:pt>
                <c:pt idx="296">
                  <c:v>-1017.2946969697</c:v>
                </c:pt>
                <c:pt idx="297">
                  <c:v>-1187.869047619</c:v>
                </c:pt>
                <c:pt idx="298">
                  <c:v>-1273.0536231884</c:v>
                </c:pt>
                <c:pt idx="299">
                  <c:v>-1290.6007575758001</c:v>
                </c:pt>
                <c:pt idx="300">
                  <c:v>-1540.7931818182001</c:v>
                </c:pt>
                <c:pt idx="301">
                  <c:v>-1542.3835784314001</c:v>
                </c:pt>
                <c:pt idx="302">
                  <c:v>-1704.0243589744</c:v>
                </c:pt>
                <c:pt idx="303">
                  <c:v>-1594.8833333333</c:v>
                </c:pt>
                <c:pt idx="304">
                  <c:v>-1505.8815789474002</c:v>
                </c:pt>
                <c:pt idx="305">
                  <c:v>-1753.4630952381003</c:v>
                </c:pt>
                <c:pt idx="306">
                  <c:v>-1434.2916666667002</c:v>
                </c:pt>
                <c:pt idx="307">
                  <c:v>-1192.2143115941999</c:v>
                </c:pt>
                <c:pt idx="308">
                  <c:v>-2074.1946428571</c:v>
                </c:pt>
                <c:pt idx="309">
                  <c:v>-2879.0583333332997</c:v>
                </c:pt>
                <c:pt idx="310">
                  <c:v>-2020.7497549019999</c:v>
                </c:pt>
                <c:pt idx="311">
                  <c:v>-1807.1666666666999</c:v>
                </c:pt>
                <c:pt idx="312">
                  <c:v>-1834.4749999999999</c:v>
                </c:pt>
                <c:pt idx="313">
                  <c:v>-1611.8958333333001</c:v>
                </c:pt>
                <c:pt idx="314">
                  <c:v>-894.41666666670005</c:v>
                </c:pt>
                <c:pt idx="315">
                  <c:v>-1031.6257575758</c:v>
                </c:pt>
                <c:pt idx="316">
                  <c:v>-1536.3625</c:v>
                </c:pt>
                <c:pt idx="317">
                  <c:v>-1362.1125000000002</c:v>
                </c:pt>
                <c:pt idx="318">
                  <c:v>-1841.7856060606002</c:v>
                </c:pt>
                <c:pt idx="319">
                  <c:v>-1796.3942028985</c:v>
                </c:pt>
                <c:pt idx="320">
                  <c:v>-1522.1166666667</c:v>
                </c:pt>
                <c:pt idx="321">
                  <c:v>-1625.6803571429002</c:v>
                </c:pt>
                <c:pt idx="322">
                  <c:v>-1705.5148550723998</c:v>
                </c:pt>
                <c:pt idx="323">
                  <c:v>-2203.5833333332998</c:v>
                </c:pt>
                <c:pt idx="324">
                  <c:v>-1723.65</c:v>
                </c:pt>
                <c:pt idx="325">
                  <c:v>-1460.3369047618999</c:v>
                </c:pt>
                <c:pt idx="326">
                  <c:v>-1601.9541666666</c:v>
                </c:pt>
                <c:pt idx="327">
                  <c:v>-1617.4846014493</c:v>
                </c:pt>
                <c:pt idx="328">
                  <c:v>-1354.5594696969001</c:v>
                </c:pt>
                <c:pt idx="329">
                  <c:v>-764.17083333330004</c:v>
                </c:pt>
                <c:pt idx="330">
                  <c:v>-1362.8942028984998</c:v>
                </c:pt>
                <c:pt idx="331">
                  <c:v>-2034.1672619047999</c:v>
                </c:pt>
                <c:pt idx="332">
                  <c:v>-1310.6983695652</c:v>
                </c:pt>
                <c:pt idx="333">
                  <c:v>-1293.7391666666999</c:v>
                </c:pt>
                <c:pt idx="334">
                  <c:v>-1917.2576086957001</c:v>
                </c:pt>
                <c:pt idx="335">
                  <c:v>-1534.8067028985001</c:v>
                </c:pt>
                <c:pt idx="336">
                  <c:v>-1640.7684523809999</c:v>
                </c:pt>
                <c:pt idx="337">
                  <c:v>-2144.9874999999997</c:v>
                </c:pt>
                <c:pt idx="338">
                  <c:v>-799.90833333340004</c:v>
                </c:pt>
                <c:pt idx="339">
                  <c:v>-896.6333333332999</c:v>
                </c:pt>
                <c:pt idx="340">
                  <c:v>-1658.55</c:v>
                </c:pt>
                <c:pt idx="341">
                  <c:v>-1208.2666666667001</c:v>
                </c:pt>
                <c:pt idx="342">
                  <c:v>-1562.2280303031</c:v>
                </c:pt>
                <c:pt idx="343">
                  <c:v>-2073.5208333333003</c:v>
                </c:pt>
                <c:pt idx="344">
                  <c:v>-2712.9805555555004</c:v>
                </c:pt>
                <c:pt idx="345">
                  <c:v>-1674.4541666667001</c:v>
                </c:pt>
                <c:pt idx="346">
                  <c:v>-1877.2107142857001</c:v>
                </c:pt>
                <c:pt idx="347">
                  <c:v>-1933.8291666666003</c:v>
                </c:pt>
                <c:pt idx="348">
                  <c:v>-1862.2958333334002</c:v>
                </c:pt>
                <c:pt idx="349">
                  <c:v>-1679.8575000000001</c:v>
                </c:pt>
                <c:pt idx="350">
                  <c:v>-829.88333333330002</c:v>
                </c:pt>
                <c:pt idx="351">
                  <c:v>-737.10416666669994</c:v>
                </c:pt>
                <c:pt idx="352">
                  <c:v>-1311.6513157894999</c:v>
                </c:pt>
                <c:pt idx="353">
                  <c:v>-2218.7585526316002</c:v>
                </c:pt>
                <c:pt idx="354">
                  <c:v>-1980.8625000000002</c:v>
                </c:pt>
                <c:pt idx="355">
                  <c:v>-1217.675</c:v>
                </c:pt>
                <c:pt idx="356">
                  <c:v>-2263.2988095237997</c:v>
                </c:pt>
                <c:pt idx="357">
                  <c:v>-2100.1416666666996</c:v>
                </c:pt>
                <c:pt idx="358">
                  <c:v>-2515.36</c:v>
                </c:pt>
                <c:pt idx="359">
                  <c:v>-2071.0574999999999</c:v>
                </c:pt>
                <c:pt idx="360">
                  <c:v>-1476.7533333333001</c:v>
                </c:pt>
                <c:pt idx="361">
                  <c:v>-1934.9688405796999</c:v>
                </c:pt>
                <c:pt idx="362">
                  <c:v>-2063.7266666666997</c:v>
                </c:pt>
                <c:pt idx="363">
                  <c:v>-2307.6673913043001</c:v>
                </c:pt>
                <c:pt idx="364">
                  <c:v>-1955.0057971014999</c:v>
                </c:pt>
                <c:pt idx="365">
                  <c:v>-2297.9421052632001</c:v>
                </c:pt>
                <c:pt idx="366">
                  <c:v>-1967.3039855072002</c:v>
                </c:pt>
                <c:pt idx="367">
                  <c:v>-2559.0895833333002</c:v>
                </c:pt>
                <c:pt idx="368">
                  <c:v>-2382.7534090909003</c:v>
                </c:pt>
                <c:pt idx="369">
                  <c:v>-1698.0376811594001</c:v>
                </c:pt>
                <c:pt idx="370">
                  <c:v>-1937.7166666667001</c:v>
                </c:pt>
                <c:pt idx="371">
                  <c:v>-1221.0708333333</c:v>
                </c:pt>
                <c:pt idx="372">
                  <c:v>-1161.4907608695999</c:v>
                </c:pt>
                <c:pt idx="373">
                  <c:v>-1054.6565217390998</c:v>
                </c:pt>
                <c:pt idx="374">
                  <c:v>-1675.4208333333002</c:v>
                </c:pt>
                <c:pt idx="375">
                  <c:v>-986.3208333332999</c:v>
                </c:pt>
                <c:pt idx="376">
                  <c:v>-1699.3784420290001</c:v>
                </c:pt>
                <c:pt idx="377">
                  <c:v>-1683.6200757576003</c:v>
                </c:pt>
                <c:pt idx="378">
                  <c:v>-1074.9958333333</c:v>
                </c:pt>
                <c:pt idx="379">
                  <c:v>-1396.3416666666999</c:v>
                </c:pt>
                <c:pt idx="380">
                  <c:v>108.44547101450007</c:v>
                </c:pt>
                <c:pt idx="381">
                  <c:v>-1.6087121212999591</c:v>
                </c:pt>
                <c:pt idx="382">
                  <c:v>-773.23750000000007</c:v>
                </c:pt>
                <c:pt idx="383">
                  <c:v>-64.635144927600095</c:v>
                </c:pt>
                <c:pt idx="384">
                  <c:v>-562.14583333330006</c:v>
                </c:pt>
                <c:pt idx="385">
                  <c:v>-1759.7750000000001</c:v>
                </c:pt>
                <c:pt idx="386">
                  <c:v>-721.97083333339992</c:v>
                </c:pt>
                <c:pt idx="387">
                  <c:v>-740.5083333332999</c:v>
                </c:pt>
                <c:pt idx="388">
                  <c:v>-1167.4447463768001</c:v>
                </c:pt>
                <c:pt idx="389">
                  <c:v>-1210.9749999999999</c:v>
                </c:pt>
                <c:pt idx="390">
                  <c:v>-439.25</c:v>
                </c:pt>
                <c:pt idx="391">
                  <c:v>502.82321428569992</c:v>
                </c:pt>
                <c:pt idx="392">
                  <c:v>1766.4994047619</c:v>
                </c:pt>
                <c:pt idx="393">
                  <c:v>1004.3680000000001</c:v>
                </c:pt>
                <c:pt idx="394">
                  <c:v>301.51666666659992</c:v>
                </c:pt>
                <c:pt idx="395">
                  <c:v>1072.8353260869999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2427.5</c:v>
                </c:pt>
                <c:pt idx="1">
                  <c:v>2798</c:v>
                </c:pt>
                <c:pt idx="2">
                  <c:v>2018.125</c:v>
                </c:pt>
                <c:pt idx="3">
                  <c:v>2168.9583333332998</c:v>
                </c:pt>
                <c:pt idx="4">
                  <c:v>2728.125</c:v>
                </c:pt>
                <c:pt idx="5">
                  <c:v>2131.75</c:v>
                </c:pt>
                <c:pt idx="6">
                  <c:v>1966.875</c:v>
                </c:pt>
                <c:pt idx="7">
                  <c:v>2738.0833333332998</c:v>
                </c:pt>
                <c:pt idx="8">
                  <c:v>3229.1666666667002</c:v>
                </c:pt>
                <c:pt idx="9">
                  <c:v>2249.7916666667002</c:v>
                </c:pt>
                <c:pt idx="10">
                  <c:v>2592.9166666667002</c:v>
                </c:pt>
                <c:pt idx="11">
                  <c:v>2566.25</c:v>
                </c:pt>
                <c:pt idx="12">
                  <c:v>2212.5</c:v>
                </c:pt>
                <c:pt idx="13">
                  <c:v>2464.375</c:v>
                </c:pt>
                <c:pt idx="14">
                  <c:v>2551.0416666667002</c:v>
                </c:pt>
                <c:pt idx="15">
                  <c:v>3133.5</c:v>
                </c:pt>
                <c:pt idx="16">
                  <c:v>2953.75</c:v>
                </c:pt>
                <c:pt idx="17">
                  <c:v>3401.25</c:v>
                </c:pt>
                <c:pt idx="18">
                  <c:v>3082.5</c:v>
                </c:pt>
                <c:pt idx="19">
                  <c:v>2949.375</c:v>
                </c:pt>
                <c:pt idx="20">
                  <c:v>3446.25</c:v>
                </c:pt>
                <c:pt idx="21">
                  <c:v>3138.75</c:v>
                </c:pt>
                <c:pt idx="22">
                  <c:v>3305</c:v>
                </c:pt>
                <c:pt idx="23">
                  <c:v>3276.125</c:v>
                </c:pt>
                <c:pt idx="24">
                  <c:v>3410.625</c:v>
                </c:pt>
                <c:pt idx="25">
                  <c:v>3153.75</c:v>
                </c:pt>
                <c:pt idx="26">
                  <c:v>3110.625</c:v>
                </c:pt>
                <c:pt idx="27">
                  <c:v>2786.4583333332998</c:v>
                </c:pt>
                <c:pt idx="28">
                  <c:v>3159.375</c:v>
                </c:pt>
                <c:pt idx="29">
                  <c:v>2974.6</c:v>
                </c:pt>
                <c:pt idx="30">
                  <c:v>2766.6666666667002</c:v>
                </c:pt>
                <c:pt idx="31">
                  <c:v>3058.125</c:v>
                </c:pt>
                <c:pt idx="32">
                  <c:v>3018.75</c:v>
                </c:pt>
                <c:pt idx="33">
                  <c:v>2925.625</c:v>
                </c:pt>
                <c:pt idx="34">
                  <c:v>2670.6666666667002</c:v>
                </c:pt>
                <c:pt idx="35">
                  <c:v>3015</c:v>
                </c:pt>
                <c:pt idx="36">
                  <c:v>2835.25</c:v>
                </c:pt>
                <c:pt idx="37">
                  <c:v>3337.5</c:v>
                </c:pt>
                <c:pt idx="38">
                  <c:v>3493.125</c:v>
                </c:pt>
                <c:pt idx="39">
                  <c:v>2626.0416666667002</c:v>
                </c:pt>
                <c:pt idx="40">
                  <c:v>2583.5416666667002</c:v>
                </c:pt>
                <c:pt idx="41">
                  <c:v>3140.625</c:v>
                </c:pt>
                <c:pt idx="42">
                  <c:v>2844.375</c:v>
                </c:pt>
                <c:pt idx="43">
                  <c:v>3082.5</c:v>
                </c:pt>
                <c:pt idx="44">
                  <c:v>2726.25</c:v>
                </c:pt>
                <c:pt idx="45">
                  <c:v>3071.25</c:v>
                </c:pt>
                <c:pt idx="46">
                  <c:v>3151.875</c:v>
                </c:pt>
                <c:pt idx="47">
                  <c:v>2845.4166666667002</c:v>
                </c:pt>
                <c:pt idx="48">
                  <c:v>3500.625</c:v>
                </c:pt>
                <c:pt idx="49">
                  <c:v>2921.75</c:v>
                </c:pt>
                <c:pt idx="50">
                  <c:v>3012.625</c:v>
                </c:pt>
                <c:pt idx="51">
                  <c:v>3378.75</c:v>
                </c:pt>
                <c:pt idx="52">
                  <c:v>3442.5</c:v>
                </c:pt>
                <c:pt idx="53">
                  <c:v>2829.1666666667002</c:v>
                </c:pt>
                <c:pt idx="54">
                  <c:v>3205.8333333332998</c:v>
                </c:pt>
                <c:pt idx="55">
                  <c:v>2873.625</c:v>
                </c:pt>
                <c:pt idx="56">
                  <c:v>3038.3333333332998</c:v>
                </c:pt>
                <c:pt idx="57">
                  <c:v>3245.625</c:v>
                </c:pt>
                <c:pt idx="58">
                  <c:v>3029.1666666667002</c:v>
                </c:pt>
                <c:pt idx="59">
                  <c:v>2571.0416666667002</c:v>
                </c:pt>
                <c:pt idx="60">
                  <c:v>2766.125</c:v>
                </c:pt>
                <c:pt idx="61">
                  <c:v>3348.75</c:v>
                </c:pt>
                <c:pt idx="62">
                  <c:v>3046.3333333332998</c:v>
                </c:pt>
                <c:pt idx="63">
                  <c:v>2732.7083333332998</c:v>
                </c:pt>
                <c:pt idx="64">
                  <c:v>2770.75</c:v>
                </c:pt>
                <c:pt idx="65">
                  <c:v>3116.25</c:v>
                </c:pt>
                <c:pt idx="66">
                  <c:v>2370.5</c:v>
                </c:pt>
                <c:pt idx="67">
                  <c:v>2758.625</c:v>
                </c:pt>
                <c:pt idx="68">
                  <c:v>3054.1666666667002</c:v>
                </c:pt>
                <c:pt idx="69">
                  <c:v>3221.875</c:v>
                </c:pt>
                <c:pt idx="70">
                  <c:v>2734.7916666667002</c:v>
                </c:pt>
                <c:pt idx="71">
                  <c:v>3901.875</c:v>
                </c:pt>
                <c:pt idx="72">
                  <c:v>3478.125</c:v>
                </c:pt>
                <c:pt idx="73">
                  <c:v>3100.2083333332998</c:v>
                </c:pt>
                <c:pt idx="74">
                  <c:v>2951.4583333332998</c:v>
                </c:pt>
                <c:pt idx="75">
                  <c:v>2703.125</c:v>
                </c:pt>
                <c:pt idx="76">
                  <c:v>2949.6666666667002</c:v>
                </c:pt>
                <c:pt idx="77">
                  <c:v>3092.2916666667002</c:v>
                </c:pt>
                <c:pt idx="78">
                  <c:v>3609.375</c:v>
                </c:pt>
                <c:pt idx="79">
                  <c:v>2928.75</c:v>
                </c:pt>
                <c:pt idx="80">
                  <c:v>3238.3333333332998</c:v>
                </c:pt>
                <c:pt idx="81">
                  <c:v>2865.4166666667002</c:v>
                </c:pt>
                <c:pt idx="82">
                  <c:v>2557.9166666667002</c:v>
                </c:pt>
                <c:pt idx="83">
                  <c:v>3131.6666666667002</c:v>
                </c:pt>
                <c:pt idx="84">
                  <c:v>3761.25</c:v>
                </c:pt>
                <c:pt idx="85">
                  <c:v>3468.5416666667002</c:v>
                </c:pt>
                <c:pt idx="86">
                  <c:v>2673.75</c:v>
                </c:pt>
                <c:pt idx="87">
                  <c:v>1945.625</c:v>
                </c:pt>
                <c:pt idx="88">
                  <c:v>3222.0833333332998</c:v>
                </c:pt>
                <c:pt idx="89">
                  <c:v>2645.4583333332998</c:v>
                </c:pt>
                <c:pt idx="90">
                  <c:v>3097.5</c:v>
                </c:pt>
                <c:pt idx="91">
                  <c:v>3595.2083333332998</c:v>
                </c:pt>
                <c:pt idx="92">
                  <c:v>3741.4583333332998</c:v>
                </c:pt>
                <c:pt idx="93">
                  <c:v>1833.125</c:v>
                </c:pt>
                <c:pt idx="94">
                  <c:v>2294.25</c:v>
                </c:pt>
                <c:pt idx="95">
                  <c:v>2210.8333333332998</c:v>
                </c:pt>
                <c:pt idx="96">
                  <c:v>2808.75</c:v>
                </c:pt>
                <c:pt idx="97">
                  <c:v>2098.0833333332998</c:v>
                </c:pt>
                <c:pt idx="98">
                  <c:v>3404.7916666667002</c:v>
                </c:pt>
                <c:pt idx="99">
                  <c:v>3136.875</c:v>
                </c:pt>
                <c:pt idx="100">
                  <c:v>2001.25</c:v>
                </c:pt>
                <c:pt idx="101">
                  <c:v>2334.5833333332998</c:v>
                </c:pt>
                <c:pt idx="102">
                  <c:v>2998.5416666667002</c:v>
                </c:pt>
                <c:pt idx="103">
                  <c:v>2041.5833333333001</c:v>
                </c:pt>
                <c:pt idx="104">
                  <c:v>2261.875</c:v>
                </c:pt>
                <c:pt idx="105">
                  <c:v>3017.2916666667002</c:v>
                </c:pt>
                <c:pt idx="106">
                  <c:v>3316.6666666667002</c:v>
                </c:pt>
                <c:pt idx="107">
                  <c:v>2831.875</c:v>
                </c:pt>
                <c:pt idx="108">
                  <c:v>2848.875</c:v>
                </c:pt>
                <c:pt idx="109">
                  <c:v>3072.0833333332998</c:v>
                </c:pt>
                <c:pt idx="110">
                  <c:v>3008.75</c:v>
                </c:pt>
                <c:pt idx="111">
                  <c:v>2789.75</c:v>
                </c:pt>
                <c:pt idx="112">
                  <c:v>2740.75</c:v>
                </c:pt>
                <c:pt idx="113">
                  <c:v>2484.1666666667002</c:v>
                </c:pt>
                <c:pt idx="114">
                  <c:v>2405.0833333332998</c:v>
                </c:pt>
                <c:pt idx="115">
                  <c:v>2862.5416666667002</c:v>
                </c:pt>
                <c:pt idx="116">
                  <c:v>2704.875</c:v>
                </c:pt>
                <c:pt idx="117">
                  <c:v>2121.4583333332998</c:v>
                </c:pt>
                <c:pt idx="118">
                  <c:v>2826.875</c:v>
                </c:pt>
                <c:pt idx="119">
                  <c:v>2666.25</c:v>
                </c:pt>
                <c:pt idx="120">
                  <c:v>3068.375</c:v>
                </c:pt>
                <c:pt idx="121">
                  <c:v>2681.4583333332998</c:v>
                </c:pt>
                <c:pt idx="122">
                  <c:v>2762.1666666667002</c:v>
                </c:pt>
                <c:pt idx="123">
                  <c:v>2816.4583333332998</c:v>
                </c:pt>
                <c:pt idx="124">
                  <c:v>2908.75</c:v>
                </c:pt>
                <c:pt idx="125">
                  <c:v>2628.4583333332998</c:v>
                </c:pt>
                <c:pt idx="126">
                  <c:v>2784.5</c:v>
                </c:pt>
                <c:pt idx="127">
                  <c:v>3466.875</c:v>
                </c:pt>
                <c:pt idx="128">
                  <c:v>3180</c:v>
                </c:pt>
                <c:pt idx="129">
                  <c:v>3301.25</c:v>
                </c:pt>
                <c:pt idx="130">
                  <c:v>3624.375</c:v>
                </c:pt>
                <c:pt idx="131">
                  <c:v>3203.3333333332998</c:v>
                </c:pt>
                <c:pt idx="132">
                  <c:v>3288.125</c:v>
                </c:pt>
                <c:pt idx="133">
                  <c:v>3606.25</c:v>
                </c:pt>
                <c:pt idx="134">
                  <c:v>3313.75</c:v>
                </c:pt>
                <c:pt idx="135">
                  <c:v>3531.4166666667002</c:v>
                </c:pt>
                <c:pt idx="136">
                  <c:v>3433.125</c:v>
                </c:pt>
                <c:pt idx="137">
                  <c:v>3223.5416666667002</c:v>
                </c:pt>
                <c:pt idx="138">
                  <c:v>3103.75</c:v>
                </c:pt>
                <c:pt idx="139">
                  <c:v>3546.25</c:v>
                </c:pt>
                <c:pt idx="140">
                  <c:v>3638.5</c:v>
                </c:pt>
                <c:pt idx="141">
                  <c:v>3210</c:v>
                </c:pt>
                <c:pt idx="142">
                  <c:v>3255.4166666667002</c:v>
                </c:pt>
                <c:pt idx="143">
                  <c:v>3367.5</c:v>
                </c:pt>
                <c:pt idx="144">
                  <c:v>3244.5</c:v>
                </c:pt>
                <c:pt idx="145">
                  <c:v>3411.4583333332998</c:v>
                </c:pt>
                <c:pt idx="146">
                  <c:v>3192.7083333332998</c:v>
                </c:pt>
                <c:pt idx="147">
                  <c:v>2825</c:v>
                </c:pt>
                <c:pt idx="148">
                  <c:v>3365.6666666667002</c:v>
                </c:pt>
                <c:pt idx="149">
                  <c:v>3014.375</c:v>
                </c:pt>
                <c:pt idx="150">
                  <c:v>2458.2916666667002</c:v>
                </c:pt>
                <c:pt idx="151">
                  <c:v>2845.5</c:v>
                </c:pt>
                <c:pt idx="152">
                  <c:v>2597.2916666667002</c:v>
                </c:pt>
                <c:pt idx="153">
                  <c:v>2650.375</c:v>
                </c:pt>
                <c:pt idx="154">
                  <c:v>2331.0416666667002</c:v>
                </c:pt>
                <c:pt idx="155">
                  <c:v>2415.625</c:v>
                </c:pt>
                <c:pt idx="156">
                  <c:v>2763.875</c:v>
                </c:pt>
                <c:pt idx="157">
                  <c:v>2996.0416666667002</c:v>
                </c:pt>
                <c:pt idx="158">
                  <c:v>3054.375</c:v>
                </c:pt>
                <c:pt idx="159">
                  <c:v>3421.875</c:v>
                </c:pt>
                <c:pt idx="160">
                  <c:v>3422.25</c:v>
                </c:pt>
                <c:pt idx="161">
                  <c:v>3168.75</c:v>
                </c:pt>
                <c:pt idx="162">
                  <c:v>2940.75</c:v>
                </c:pt>
                <c:pt idx="163">
                  <c:v>3391.875</c:v>
                </c:pt>
                <c:pt idx="164">
                  <c:v>3159.375</c:v>
                </c:pt>
                <c:pt idx="165">
                  <c:v>2294.7916666667002</c:v>
                </c:pt>
                <c:pt idx="166">
                  <c:v>3620.625</c:v>
                </c:pt>
                <c:pt idx="167">
                  <c:v>3550.2083333332998</c:v>
                </c:pt>
                <c:pt idx="168">
                  <c:v>3036.4583333332998</c:v>
                </c:pt>
                <c:pt idx="169">
                  <c:v>2023.3333333333001</c:v>
                </c:pt>
                <c:pt idx="170">
                  <c:v>2440.2083333332998</c:v>
                </c:pt>
                <c:pt idx="171">
                  <c:v>2764.1666666667002</c:v>
                </c:pt>
                <c:pt idx="172">
                  <c:v>3245.625</c:v>
                </c:pt>
                <c:pt idx="173">
                  <c:v>3161.25</c:v>
                </c:pt>
                <c:pt idx="174">
                  <c:v>2621.4583333332998</c:v>
                </c:pt>
                <c:pt idx="175">
                  <c:v>2861.25</c:v>
                </c:pt>
                <c:pt idx="176">
                  <c:v>3635.2173913043998</c:v>
                </c:pt>
                <c:pt idx="177">
                  <c:v>3071.0833333332998</c:v>
                </c:pt>
                <c:pt idx="178">
                  <c:v>3103.625</c:v>
                </c:pt>
                <c:pt idx="179">
                  <c:v>3238.125</c:v>
                </c:pt>
                <c:pt idx="180">
                  <c:v>3031.875</c:v>
                </c:pt>
                <c:pt idx="181">
                  <c:v>3202.5</c:v>
                </c:pt>
                <c:pt idx="182">
                  <c:v>3320.625</c:v>
                </c:pt>
                <c:pt idx="183">
                  <c:v>2615.625</c:v>
                </c:pt>
                <c:pt idx="184">
                  <c:v>2244.375</c:v>
                </c:pt>
                <c:pt idx="185">
                  <c:v>3067.5</c:v>
                </c:pt>
                <c:pt idx="186">
                  <c:v>2692.4583333332998</c:v>
                </c:pt>
                <c:pt idx="187">
                  <c:v>2025</c:v>
                </c:pt>
                <c:pt idx="188">
                  <c:v>2373.8333333332998</c:v>
                </c:pt>
                <c:pt idx="189">
                  <c:v>2750.4583333332998</c:v>
                </c:pt>
                <c:pt idx="190">
                  <c:v>2704.1666666667002</c:v>
                </c:pt>
                <c:pt idx="191">
                  <c:v>2628.75</c:v>
                </c:pt>
                <c:pt idx="192">
                  <c:v>2910</c:v>
                </c:pt>
                <c:pt idx="193">
                  <c:v>2971.875</c:v>
                </c:pt>
                <c:pt idx="194">
                  <c:v>2958.5</c:v>
                </c:pt>
                <c:pt idx="195">
                  <c:v>3174.375</c:v>
                </c:pt>
                <c:pt idx="196">
                  <c:v>2253.75</c:v>
                </c:pt>
                <c:pt idx="197">
                  <c:v>2100</c:v>
                </c:pt>
                <c:pt idx="198">
                  <c:v>2557.5</c:v>
                </c:pt>
                <c:pt idx="199">
                  <c:v>2713.125</c:v>
                </c:pt>
                <c:pt idx="200">
                  <c:v>2546.875</c:v>
                </c:pt>
                <c:pt idx="201">
                  <c:v>2686.4583333332998</c:v>
                </c:pt>
                <c:pt idx="202">
                  <c:v>2850</c:v>
                </c:pt>
                <c:pt idx="203">
                  <c:v>3159.375</c:v>
                </c:pt>
                <c:pt idx="204">
                  <c:v>3166.875</c:v>
                </c:pt>
                <c:pt idx="205">
                  <c:v>2613.75</c:v>
                </c:pt>
                <c:pt idx="206">
                  <c:v>2857.5</c:v>
                </c:pt>
                <c:pt idx="207">
                  <c:v>2903.875</c:v>
                </c:pt>
                <c:pt idx="208">
                  <c:v>2772</c:v>
                </c:pt>
                <c:pt idx="209">
                  <c:v>2797.5</c:v>
                </c:pt>
                <c:pt idx="210">
                  <c:v>2930.625</c:v>
                </c:pt>
                <c:pt idx="211">
                  <c:v>2932.5</c:v>
                </c:pt>
                <c:pt idx="212">
                  <c:v>2390.625</c:v>
                </c:pt>
                <c:pt idx="213">
                  <c:v>2726.25</c:v>
                </c:pt>
                <c:pt idx="214">
                  <c:v>2694.375</c:v>
                </c:pt>
                <c:pt idx="215">
                  <c:v>2878.125</c:v>
                </c:pt>
                <c:pt idx="216">
                  <c:v>3088.125</c:v>
                </c:pt>
                <c:pt idx="217">
                  <c:v>2435.625</c:v>
                </c:pt>
                <c:pt idx="218">
                  <c:v>2206.875</c:v>
                </c:pt>
                <c:pt idx="219">
                  <c:v>2435.625</c:v>
                </c:pt>
                <c:pt idx="220">
                  <c:v>3046.875</c:v>
                </c:pt>
                <c:pt idx="221">
                  <c:v>2400</c:v>
                </c:pt>
                <c:pt idx="222">
                  <c:v>2640</c:v>
                </c:pt>
                <c:pt idx="223">
                  <c:v>2866.875</c:v>
                </c:pt>
                <c:pt idx="224">
                  <c:v>2675.625</c:v>
                </c:pt>
                <c:pt idx="225">
                  <c:v>1861.25</c:v>
                </c:pt>
                <c:pt idx="226">
                  <c:v>2611.875</c:v>
                </c:pt>
                <c:pt idx="227">
                  <c:v>2638.125</c:v>
                </c:pt>
                <c:pt idx="228">
                  <c:v>2906.25</c:v>
                </c:pt>
                <c:pt idx="229">
                  <c:v>2904.375</c:v>
                </c:pt>
                <c:pt idx="230">
                  <c:v>2240.625</c:v>
                </c:pt>
                <c:pt idx="231">
                  <c:v>2576.25</c:v>
                </c:pt>
                <c:pt idx="232">
                  <c:v>2732.25</c:v>
                </c:pt>
                <c:pt idx="233">
                  <c:v>2919.375</c:v>
                </c:pt>
                <c:pt idx="234">
                  <c:v>3078.75</c:v>
                </c:pt>
                <c:pt idx="235">
                  <c:v>2587.5</c:v>
                </c:pt>
                <c:pt idx="236">
                  <c:v>2430</c:v>
                </c:pt>
                <c:pt idx="237">
                  <c:v>3341.25</c:v>
                </c:pt>
                <c:pt idx="238">
                  <c:v>2733.75</c:v>
                </c:pt>
                <c:pt idx="239">
                  <c:v>3080.625</c:v>
                </c:pt>
                <c:pt idx="240">
                  <c:v>2681.25</c:v>
                </c:pt>
                <c:pt idx="241">
                  <c:v>2448.75</c:v>
                </c:pt>
                <c:pt idx="242">
                  <c:v>2544.125</c:v>
                </c:pt>
                <c:pt idx="243">
                  <c:v>2394.9583333332998</c:v>
                </c:pt>
                <c:pt idx="244">
                  <c:v>2175</c:v>
                </c:pt>
                <c:pt idx="245">
                  <c:v>2461.1666666667002</c:v>
                </c:pt>
                <c:pt idx="246">
                  <c:v>2448.75</c:v>
                </c:pt>
                <c:pt idx="247">
                  <c:v>2255.0416666667002</c:v>
                </c:pt>
                <c:pt idx="248">
                  <c:v>1708.0416666666999</c:v>
                </c:pt>
                <c:pt idx="249">
                  <c:v>2981.25</c:v>
                </c:pt>
                <c:pt idx="250">
                  <c:v>2998.125</c:v>
                </c:pt>
                <c:pt idx="251">
                  <c:v>2664.375</c:v>
                </c:pt>
                <c:pt idx="252">
                  <c:v>2124.375</c:v>
                </c:pt>
                <c:pt idx="253">
                  <c:v>2446.875</c:v>
                </c:pt>
                <c:pt idx="254">
                  <c:v>2015.4166666666999</c:v>
                </c:pt>
                <c:pt idx="255">
                  <c:v>2289.375</c:v>
                </c:pt>
                <c:pt idx="256">
                  <c:v>2784.375</c:v>
                </c:pt>
                <c:pt idx="257">
                  <c:v>1993.125</c:v>
                </c:pt>
                <c:pt idx="258">
                  <c:v>2624.875</c:v>
                </c:pt>
                <c:pt idx="259">
                  <c:v>2523.75</c:v>
                </c:pt>
                <c:pt idx="260">
                  <c:v>2531.25</c:v>
                </c:pt>
                <c:pt idx="261">
                  <c:v>2229.5833333332998</c:v>
                </c:pt>
                <c:pt idx="262">
                  <c:v>2515.875</c:v>
                </c:pt>
                <c:pt idx="263">
                  <c:v>2227.5</c:v>
                </c:pt>
                <c:pt idx="264">
                  <c:v>2388.375</c:v>
                </c:pt>
                <c:pt idx="265">
                  <c:v>2157.875</c:v>
                </c:pt>
                <c:pt idx="266">
                  <c:v>2014.5833333333001</c:v>
                </c:pt>
                <c:pt idx="267">
                  <c:v>2357.9166666667002</c:v>
                </c:pt>
                <c:pt idx="268">
                  <c:v>2647.75</c:v>
                </c:pt>
                <c:pt idx="269">
                  <c:v>2259.375</c:v>
                </c:pt>
                <c:pt idx="270">
                  <c:v>2191.875</c:v>
                </c:pt>
                <c:pt idx="271">
                  <c:v>2578.125</c:v>
                </c:pt>
                <c:pt idx="272">
                  <c:v>2289.375</c:v>
                </c:pt>
                <c:pt idx="273">
                  <c:v>2272.9166666667002</c:v>
                </c:pt>
                <c:pt idx="274">
                  <c:v>2349.75</c:v>
                </c:pt>
                <c:pt idx="275">
                  <c:v>2034.1666666666999</c:v>
                </c:pt>
                <c:pt idx="276">
                  <c:v>2319.375</c:v>
                </c:pt>
                <c:pt idx="277">
                  <c:v>2214.375</c:v>
                </c:pt>
                <c:pt idx="278">
                  <c:v>2229.1666666667002</c:v>
                </c:pt>
                <c:pt idx="279">
                  <c:v>2296.875</c:v>
                </c:pt>
                <c:pt idx="280">
                  <c:v>2497.5</c:v>
                </c:pt>
                <c:pt idx="281">
                  <c:v>2585.5</c:v>
                </c:pt>
                <c:pt idx="282">
                  <c:v>2394.375</c:v>
                </c:pt>
                <c:pt idx="283">
                  <c:v>2520</c:v>
                </c:pt>
                <c:pt idx="284">
                  <c:v>2570.625</c:v>
                </c:pt>
                <c:pt idx="285">
                  <c:v>2145</c:v>
                </c:pt>
                <c:pt idx="286">
                  <c:v>2673.75</c:v>
                </c:pt>
                <c:pt idx="287">
                  <c:v>2855.625</c:v>
                </c:pt>
                <c:pt idx="288">
                  <c:v>2689.875</c:v>
                </c:pt>
                <c:pt idx="289">
                  <c:v>2413.125</c:v>
                </c:pt>
                <c:pt idx="290">
                  <c:v>2476.875</c:v>
                </c:pt>
                <c:pt idx="291">
                  <c:v>2258.75</c:v>
                </c:pt>
                <c:pt idx="292">
                  <c:v>2056.875</c:v>
                </c:pt>
                <c:pt idx="293">
                  <c:v>2326.875</c:v>
                </c:pt>
                <c:pt idx="294">
                  <c:v>2203.125</c:v>
                </c:pt>
                <c:pt idx="295">
                  <c:v>2675.3333333332998</c:v>
                </c:pt>
                <c:pt idx="296">
                  <c:v>2572.5</c:v>
                </c:pt>
                <c:pt idx="297">
                  <c:v>2368.125</c:v>
                </c:pt>
                <c:pt idx="298">
                  <c:v>2032.5</c:v>
                </c:pt>
                <c:pt idx="299">
                  <c:v>2340</c:v>
                </c:pt>
                <c:pt idx="300">
                  <c:v>2499.375</c:v>
                </c:pt>
                <c:pt idx="301">
                  <c:v>2488.125</c:v>
                </c:pt>
                <c:pt idx="302">
                  <c:v>2317.5</c:v>
                </c:pt>
                <c:pt idx="303">
                  <c:v>2431.875</c:v>
                </c:pt>
                <c:pt idx="304">
                  <c:v>2668.125</c:v>
                </c:pt>
                <c:pt idx="305">
                  <c:v>2855.625</c:v>
                </c:pt>
                <c:pt idx="306">
                  <c:v>2778.75</c:v>
                </c:pt>
                <c:pt idx="307">
                  <c:v>2311.875</c:v>
                </c:pt>
                <c:pt idx="308">
                  <c:v>2010</c:v>
                </c:pt>
                <c:pt idx="309">
                  <c:v>2411.25</c:v>
                </c:pt>
                <c:pt idx="310">
                  <c:v>1837.9166666666999</c:v>
                </c:pt>
                <c:pt idx="311">
                  <c:v>1809.1666666666999</c:v>
                </c:pt>
                <c:pt idx="312">
                  <c:v>2419.7916666667002</c:v>
                </c:pt>
                <c:pt idx="313">
                  <c:v>2227.5</c:v>
                </c:pt>
                <c:pt idx="314">
                  <c:v>2191.875</c:v>
                </c:pt>
                <c:pt idx="315">
                  <c:v>2715</c:v>
                </c:pt>
                <c:pt idx="316">
                  <c:v>2826.625</c:v>
                </c:pt>
                <c:pt idx="317">
                  <c:v>2745</c:v>
                </c:pt>
                <c:pt idx="318">
                  <c:v>2467.5</c:v>
                </c:pt>
                <c:pt idx="319">
                  <c:v>2771.25</c:v>
                </c:pt>
                <c:pt idx="320">
                  <c:v>2640</c:v>
                </c:pt>
                <c:pt idx="321">
                  <c:v>3016.875</c:v>
                </c:pt>
                <c:pt idx="322">
                  <c:v>2292.2916666667002</c:v>
                </c:pt>
                <c:pt idx="323">
                  <c:v>2448.75</c:v>
                </c:pt>
                <c:pt idx="324">
                  <c:v>2730</c:v>
                </c:pt>
                <c:pt idx="325">
                  <c:v>2214.75</c:v>
                </c:pt>
                <c:pt idx="326">
                  <c:v>2650.2083333332998</c:v>
                </c:pt>
                <c:pt idx="327">
                  <c:v>2212.5</c:v>
                </c:pt>
                <c:pt idx="328">
                  <c:v>2565</c:v>
                </c:pt>
                <c:pt idx="329">
                  <c:v>2988.75</c:v>
                </c:pt>
                <c:pt idx="330">
                  <c:v>3024.375</c:v>
                </c:pt>
                <c:pt idx="331">
                  <c:v>2656.875</c:v>
                </c:pt>
                <c:pt idx="332">
                  <c:v>2664.375</c:v>
                </c:pt>
                <c:pt idx="333">
                  <c:v>2587.5</c:v>
                </c:pt>
                <c:pt idx="334">
                  <c:v>2473.125</c:v>
                </c:pt>
                <c:pt idx="335">
                  <c:v>2737.5</c:v>
                </c:pt>
                <c:pt idx="336">
                  <c:v>2932.5</c:v>
                </c:pt>
                <c:pt idx="337">
                  <c:v>3080.625</c:v>
                </c:pt>
                <c:pt idx="338">
                  <c:v>3078.125</c:v>
                </c:pt>
                <c:pt idx="339">
                  <c:v>3031.25</c:v>
                </c:pt>
                <c:pt idx="340">
                  <c:v>2689.875</c:v>
                </c:pt>
                <c:pt idx="341">
                  <c:v>3104.0416666667002</c:v>
                </c:pt>
                <c:pt idx="342">
                  <c:v>2223.25</c:v>
                </c:pt>
                <c:pt idx="343">
                  <c:v>2830.2083333332998</c:v>
                </c:pt>
                <c:pt idx="344">
                  <c:v>2694.375</c:v>
                </c:pt>
                <c:pt idx="345">
                  <c:v>2193.5416666667002</c:v>
                </c:pt>
                <c:pt idx="346">
                  <c:v>2019.375</c:v>
                </c:pt>
                <c:pt idx="347">
                  <c:v>2710.7916666667002</c:v>
                </c:pt>
                <c:pt idx="348">
                  <c:v>2589.2916666667002</c:v>
                </c:pt>
                <c:pt idx="349">
                  <c:v>2542.5</c:v>
                </c:pt>
                <c:pt idx="350">
                  <c:v>2943.75</c:v>
                </c:pt>
                <c:pt idx="351">
                  <c:v>3076.875</c:v>
                </c:pt>
                <c:pt idx="352">
                  <c:v>2169.5833333332998</c:v>
                </c:pt>
                <c:pt idx="353">
                  <c:v>2510.875</c:v>
                </c:pt>
                <c:pt idx="354">
                  <c:v>2379.375</c:v>
                </c:pt>
                <c:pt idx="355">
                  <c:v>2548.125</c:v>
                </c:pt>
                <c:pt idx="356">
                  <c:v>2405.625</c:v>
                </c:pt>
                <c:pt idx="357">
                  <c:v>2655.7916666667002</c:v>
                </c:pt>
                <c:pt idx="358">
                  <c:v>2338.9166666667002</c:v>
                </c:pt>
                <c:pt idx="359">
                  <c:v>2100.75</c:v>
                </c:pt>
                <c:pt idx="360">
                  <c:v>2239.5833333332998</c:v>
                </c:pt>
                <c:pt idx="361">
                  <c:v>2398.4166666667002</c:v>
                </c:pt>
                <c:pt idx="362">
                  <c:v>2333.375</c:v>
                </c:pt>
                <c:pt idx="363">
                  <c:v>2128.125</c:v>
                </c:pt>
                <c:pt idx="364">
                  <c:v>1568.375</c:v>
                </c:pt>
                <c:pt idx="365">
                  <c:v>2080.0833333332998</c:v>
                </c:pt>
                <c:pt idx="366">
                  <c:v>2486.2083333332998</c:v>
                </c:pt>
                <c:pt idx="367">
                  <c:v>2275.5</c:v>
                </c:pt>
                <c:pt idx="368">
                  <c:v>1891.7083333333001</c:v>
                </c:pt>
                <c:pt idx="369">
                  <c:v>2248.2916666667002</c:v>
                </c:pt>
                <c:pt idx="370">
                  <c:v>2190.75</c:v>
                </c:pt>
                <c:pt idx="371">
                  <c:v>2386.5833333332998</c:v>
                </c:pt>
                <c:pt idx="372">
                  <c:v>2366.7083333332998</c:v>
                </c:pt>
                <c:pt idx="373">
                  <c:v>2393.375</c:v>
                </c:pt>
                <c:pt idx="374">
                  <c:v>2007.375</c:v>
                </c:pt>
                <c:pt idx="375">
                  <c:v>1918.8333333333001</c:v>
                </c:pt>
                <c:pt idx="376">
                  <c:v>2042.4166666666999</c:v>
                </c:pt>
                <c:pt idx="377">
                  <c:v>2516.25</c:v>
                </c:pt>
                <c:pt idx="378">
                  <c:v>2132.7083333332998</c:v>
                </c:pt>
                <c:pt idx="379">
                  <c:v>2530.2083333332998</c:v>
                </c:pt>
                <c:pt idx="380">
                  <c:v>3090</c:v>
                </c:pt>
                <c:pt idx="381">
                  <c:v>2808.75</c:v>
                </c:pt>
                <c:pt idx="382">
                  <c:v>2978.125</c:v>
                </c:pt>
                <c:pt idx="383">
                  <c:v>3292.5</c:v>
                </c:pt>
                <c:pt idx="384">
                  <c:v>2935</c:v>
                </c:pt>
                <c:pt idx="385">
                  <c:v>2289.5833333332998</c:v>
                </c:pt>
                <c:pt idx="386">
                  <c:v>2619.375</c:v>
                </c:pt>
                <c:pt idx="387">
                  <c:v>2814.7916666667002</c:v>
                </c:pt>
                <c:pt idx="388">
                  <c:v>2979.375</c:v>
                </c:pt>
                <c:pt idx="389">
                  <c:v>2767.5</c:v>
                </c:pt>
                <c:pt idx="390">
                  <c:v>3099.375</c:v>
                </c:pt>
                <c:pt idx="391">
                  <c:v>3111.25</c:v>
                </c:pt>
                <c:pt idx="392">
                  <c:v>3418.125</c:v>
                </c:pt>
                <c:pt idx="393">
                  <c:v>2979.6</c:v>
                </c:pt>
                <c:pt idx="394">
                  <c:v>2705.3333333332998</c:v>
                </c:pt>
                <c:pt idx="395">
                  <c:v>2324.4583333332998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-4280</c:v>
                </c:pt>
                <c:pt idx="1">
                  <c:v>-3856.875</c:v>
                </c:pt>
                <c:pt idx="2">
                  <c:v>-3744.5833333332998</c:v>
                </c:pt>
                <c:pt idx="3">
                  <c:v>-3208.75</c:v>
                </c:pt>
                <c:pt idx="4">
                  <c:v>-3034.375</c:v>
                </c:pt>
                <c:pt idx="5">
                  <c:v>-3278.125</c:v>
                </c:pt>
                <c:pt idx="6">
                  <c:v>-3106.4583333332998</c:v>
                </c:pt>
                <c:pt idx="7">
                  <c:v>-3703.375</c:v>
                </c:pt>
                <c:pt idx="8">
                  <c:v>-4012.5</c:v>
                </c:pt>
                <c:pt idx="9">
                  <c:v>-3300.8333333332998</c:v>
                </c:pt>
                <c:pt idx="10">
                  <c:v>-3809.7916666667002</c:v>
                </c:pt>
                <c:pt idx="11">
                  <c:v>-4116.6666666666997</c:v>
                </c:pt>
                <c:pt idx="12">
                  <c:v>-4138.7083333333003</c:v>
                </c:pt>
                <c:pt idx="13">
                  <c:v>-3755.8333333332998</c:v>
                </c:pt>
                <c:pt idx="14">
                  <c:v>-4061.25</c:v>
                </c:pt>
                <c:pt idx="15">
                  <c:v>-3295.8333333332998</c:v>
                </c:pt>
                <c:pt idx="16">
                  <c:v>-3854.1666666667002</c:v>
                </c:pt>
                <c:pt idx="17">
                  <c:v>-3375.9166666667002</c:v>
                </c:pt>
                <c:pt idx="18">
                  <c:v>-2336.25</c:v>
                </c:pt>
                <c:pt idx="19">
                  <c:v>-2439.375</c:v>
                </c:pt>
                <c:pt idx="20">
                  <c:v>-2947.5</c:v>
                </c:pt>
                <c:pt idx="21">
                  <c:v>-2840.625</c:v>
                </c:pt>
                <c:pt idx="22">
                  <c:v>-2472.9583333332998</c:v>
                </c:pt>
                <c:pt idx="23">
                  <c:v>-3134.625</c:v>
                </c:pt>
                <c:pt idx="24">
                  <c:v>-2685.4166666667002</c:v>
                </c:pt>
                <c:pt idx="25">
                  <c:v>-2727.2916666667002</c:v>
                </c:pt>
                <c:pt idx="26">
                  <c:v>-2351.25</c:v>
                </c:pt>
                <c:pt idx="27">
                  <c:v>-2737.5</c:v>
                </c:pt>
                <c:pt idx="28">
                  <c:v>-3519.375</c:v>
                </c:pt>
                <c:pt idx="29">
                  <c:v>-3488.4</c:v>
                </c:pt>
                <c:pt idx="30">
                  <c:v>-2906.9166666667002</c:v>
                </c:pt>
                <c:pt idx="31">
                  <c:v>-2902.5</c:v>
                </c:pt>
                <c:pt idx="32">
                  <c:v>-3474.375</c:v>
                </c:pt>
                <c:pt idx="33">
                  <c:v>-2158.375</c:v>
                </c:pt>
                <c:pt idx="34">
                  <c:v>-3157.5</c:v>
                </c:pt>
                <c:pt idx="35">
                  <c:v>-3296.25</c:v>
                </c:pt>
                <c:pt idx="36">
                  <c:v>-2693.125</c:v>
                </c:pt>
                <c:pt idx="37">
                  <c:v>-2882.0833333332998</c:v>
                </c:pt>
                <c:pt idx="38">
                  <c:v>-2358.75</c:v>
                </c:pt>
                <c:pt idx="39">
                  <c:v>-3555</c:v>
                </c:pt>
                <c:pt idx="40">
                  <c:v>-4267.5</c:v>
                </c:pt>
                <c:pt idx="41">
                  <c:v>-3948.75</c:v>
                </c:pt>
                <c:pt idx="42">
                  <c:v>-3122.5</c:v>
                </c:pt>
                <c:pt idx="43">
                  <c:v>-3200.625</c:v>
                </c:pt>
                <c:pt idx="44">
                  <c:v>-3170.625</c:v>
                </c:pt>
                <c:pt idx="45">
                  <c:v>-2806.875</c:v>
                </c:pt>
                <c:pt idx="46">
                  <c:v>-2865</c:v>
                </c:pt>
                <c:pt idx="47">
                  <c:v>-3084.375</c:v>
                </c:pt>
                <c:pt idx="48">
                  <c:v>-2536.875</c:v>
                </c:pt>
                <c:pt idx="49">
                  <c:v>-3531.625</c:v>
                </c:pt>
                <c:pt idx="50">
                  <c:v>-2985.75</c:v>
                </c:pt>
                <c:pt idx="51">
                  <c:v>-3590.625</c:v>
                </c:pt>
                <c:pt idx="52">
                  <c:v>-3078.75</c:v>
                </c:pt>
                <c:pt idx="53">
                  <c:v>-2881.0416666667002</c:v>
                </c:pt>
                <c:pt idx="54">
                  <c:v>-3234.375</c:v>
                </c:pt>
                <c:pt idx="55">
                  <c:v>-3613.125</c:v>
                </c:pt>
                <c:pt idx="56">
                  <c:v>-3270</c:v>
                </c:pt>
                <c:pt idx="57">
                  <c:v>-3459.375</c:v>
                </c:pt>
                <c:pt idx="58">
                  <c:v>-3656.25</c:v>
                </c:pt>
                <c:pt idx="59">
                  <c:v>-4057.5</c:v>
                </c:pt>
                <c:pt idx="60">
                  <c:v>-3596.4166666667002</c:v>
                </c:pt>
                <c:pt idx="61">
                  <c:v>-3465</c:v>
                </c:pt>
                <c:pt idx="62">
                  <c:v>-3774.375</c:v>
                </c:pt>
                <c:pt idx="63">
                  <c:v>-3460.0416666667002</c:v>
                </c:pt>
                <c:pt idx="64">
                  <c:v>-3616.875</c:v>
                </c:pt>
                <c:pt idx="65">
                  <c:v>-3757.75</c:v>
                </c:pt>
                <c:pt idx="66">
                  <c:v>-2949.375</c:v>
                </c:pt>
                <c:pt idx="67">
                  <c:v>-4102.5</c:v>
                </c:pt>
                <c:pt idx="68">
                  <c:v>-3262.5</c:v>
                </c:pt>
                <c:pt idx="69">
                  <c:v>-3637.5</c:v>
                </c:pt>
                <c:pt idx="70">
                  <c:v>-3695.625</c:v>
                </c:pt>
                <c:pt idx="71">
                  <c:v>-3830.625</c:v>
                </c:pt>
                <c:pt idx="72">
                  <c:v>-3007.5</c:v>
                </c:pt>
                <c:pt idx="73">
                  <c:v>-3343.125</c:v>
                </c:pt>
                <c:pt idx="74">
                  <c:v>-3500.625</c:v>
                </c:pt>
                <c:pt idx="75">
                  <c:v>-4100.625</c:v>
                </c:pt>
                <c:pt idx="76">
                  <c:v>-3832.5</c:v>
                </c:pt>
                <c:pt idx="77">
                  <c:v>-3864.375</c:v>
                </c:pt>
                <c:pt idx="78">
                  <c:v>-3088.125</c:v>
                </c:pt>
                <c:pt idx="79">
                  <c:v>-3003.75</c:v>
                </c:pt>
                <c:pt idx="80">
                  <c:v>-3346.875</c:v>
                </c:pt>
                <c:pt idx="81">
                  <c:v>-3639.375</c:v>
                </c:pt>
                <c:pt idx="82">
                  <c:v>-3067.5</c:v>
                </c:pt>
                <c:pt idx="83">
                  <c:v>-3665.625</c:v>
                </c:pt>
                <c:pt idx="84">
                  <c:v>-2973.625</c:v>
                </c:pt>
                <c:pt idx="85">
                  <c:v>-3153.75</c:v>
                </c:pt>
                <c:pt idx="86">
                  <c:v>-3622.5</c:v>
                </c:pt>
                <c:pt idx="87">
                  <c:v>-3999.375</c:v>
                </c:pt>
                <c:pt idx="88">
                  <c:v>-2703.875</c:v>
                </c:pt>
                <c:pt idx="89">
                  <c:v>-2900.625</c:v>
                </c:pt>
                <c:pt idx="90">
                  <c:v>-2827.5</c:v>
                </c:pt>
                <c:pt idx="91">
                  <c:v>-2128.75</c:v>
                </c:pt>
                <c:pt idx="92">
                  <c:v>-2283.75</c:v>
                </c:pt>
                <c:pt idx="93">
                  <c:v>-4242.5</c:v>
                </c:pt>
                <c:pt idx="94">
                  <c:v>-3457.125</c:v>
                </c:pt>
                <c:pt idx="95">
                  <c:v>-3444.375</c:v>
                </c:pt>
                <c:pt idx="96">
                  <c:v>-3420</c:v>
                </c:pt>
                <c:pt idx="97">
                  <c:v>-3391.875</c:v>
                </c:pt>
                <c:pt idx="98">
                  <c:v>-2041.875</c:v>
                </c:pt>
                <c:pt idx="99">
                  <c:v>-2790.2916666667002</c:v>
                </c:pt>
                <c:pt idx="100">
                  <c:v>-3075.75</c:v>
                </c:pt>
                <c:pt idx="101">
                  <c:v>-2570.625</c:v>
                </c:pt>
                <c:pt idx="102">
                  <c:v>-2932.5</c:v>
                </c:pt>
                <c:pt idx="103">
                  <c:v>-3219.375</c:v>
                </c:pt>
                <c:pt idx="104">
                  <c:v>-3091.875</c:v>
                </c:pt>
                <c:pt idx="105">
                  <c:v>-2780.625</c:v>
                </c:pt>
                <c:pt idx="106">
                  <c:v>-2796</c:v>
                </c:pt>
                <c:pt idx="107">
                  <c:v>-2880.375</c:v>
                </c:pt>
                <c:pt idx="108">
                  <c:v>-2791.375</c:v>
                </c:pt>
                <c:pt idx="109">
                  <c:v>-3242.5</c:v>
                </c:pt>
                <c:pt idx="110">
                  <c:v>-2494.125</c:v>
                </c:pt>
                <c:pt idx="111">
                  <c:v>-3753.75</c:v>
                </c:pt>
                <c:pt idx="112">
                  <c:v>-3208.125</c:v>
                </c:pt>
                <c:pt idx="113">
                  <c:v>-3015</c:v>
                </c:pt>
                <c:pt idx="114">
                  <c:v>-2845.2083333332998</c:v>
                </c:pt>
                <c:pt idx="115">
                  <c:v>-2330.625</c:v>
                </c:pt>
                <c:pt idx="116">
                  <c:v>-3693.75</c:v>
                </c:pt>
                <c:pt idx="117">
                  <c:v>-2932.25</c:v>
                </c:pt>
                <c:pt idx="118">
                  <c:v>-2536.4583333332998</c:v>
                </c:pt>
                <c:pt idx="119">
                  <c:v>-2617.875</c:v>
                </c:pt>
                <c:pt idx="120">
                  <c:v>-2797.625</c:v>
                </c:pt>
                <c:pt idx="121">
                  <c:v>-3181.875</c:v>
                </c:pt>
                <c:pt idx="122">
                  <c:v>-3268.125</c:v>
                </c:pt>
                <c:pt idx="123">
                  <c:v>-3403.125</c:v>
                </c:pt>
                <c:pt idx="124">
                  <c:v>-3388.125</c:v>
                </c:pt>
                <c:pt idx="125">
                  <c:v>-3817.5</c:v>
                </c:pt>
                <c:pt idx="126">
                  <c:v>-3729.375</c:v>
                </c:pt>
                <c:pt idx="127">
                  <c:v>-2575.375</c:v>
                </c:pt>
                <c:pt idx="128">
                  <c:v>-3284.375</c:v>
                </c:pt>
                <c:pt idx="129">
                  <c:v>-3251.25</c:v>
                </c:pt>
                <c:pt idx="130">
                  <c:v>-3114.375</c:v>
                </c:pt>
                <c:pt idx="131">
                  <c:v>-3733.125</c:v>
                </c:pt>
                <c:pt idx="132">
                  <c:v>-4155</c:v>
                </c:pt>
                <c:pt idx="133">
                  <c:v>-3943.125</c:v>
                </c:pt>
                <c:pt idx="134">
                  <c:v>-3335.625</c:v>
                </c:pt>
                <c:pt idx="135">
                  <c:v>-3646.875</c:v>
                </c:pt>
                <c:pt idx="136">
                  <c:v>-3826.875</c:v>
                </c:pt>
                <c:pt idx="137">
                  <c:v>-3673.3333333332998</c:v>
                </c:pt>
                <c:pt idx="138">
                  <c:v>-4066.875</c:v>
                </c:pt>
                <c:pt idx="139">
                  <c:v>-3496.875</c:v>
                </c:pt>
                <c:pt idx="140">
                  <c:v>-3952.5</c:v>
                </c:pt>
                <c:pt idx="141">
                  <c:v>-3661.875</c:v>
                </c:pt>
                <c:pt idx="142">
                  <c:v>-3826.875</c:v>
                </c:pt>
                <c:pt idx="143">
                  <c:v>-3690</c:v>
                </c:pt>
                <c:pt idx="144">
                  <c:v>-3684.375</c:v>
                </c:pt>
                <c:pt idx="145">
                  <c:v>-3435</c:v>
                </c:pt>
                <c:pt idx="146">
                  <c:v>-4203.75</c:v>
                </c:pt>
                <c:pt idx="147">
                  <c:v>-3605.625</c:v>
                </c:pt>
                <c:pt idx="148">
                  <c:v>-3718.625</c:v>
                </c:pt>
                <c:pt idx="149">
                  <c:v>-4063.125</c:v>
                </c:pt>
                <c:pt idx="150">
                  <c:v>-3762</c:v>
                </c:pt>
                <c:pt idx="151">
                  <c:v>-4151.25</c:v>
                </c:pt>
                <c:pt idx="152">
                  <c:v>-4215</c:v>
                </c:pt>
                <c:pt idx="153">
                  <c:v>-4415.625</c:v>
                </c:pt>
                <c:pt idx="154">
                  <c:v>-4066.875</c:v>
                </c:pt>
                <c:pt idx="155">
                  <c:v>-4185</c:v>
                </c:pt>
                <c:pt idx="156">
                  <c:v>-4638.75</c:v>
                </c:pt>
                <c:pt idx="157">
                  <c:v>-3465</c:v>
                </c:pt>
                <c:pt idx="158">
                  <c:v>-2960.625</c:v>
                </c:pt>
                <c:pt idx="159">
                  <c:v>-3238.875</c:v>
                </c:pt>
                <c:pt idx="160">
                  <c:v>-3301.4583333332998</c:v>
                </c:pt>
                <c:pt idx="161">
                  <c:v>-3257.7083333332998</c:v>
                </c:pt>
                <c:pt idx="162">
                  <c:v>-3407.5</c:v>
                </c:pt>
                <c:pt idx="163">
                  <c:v>-2758.75</c:v>
                </c:pt>
                <c:pt idx="164">
                  <c:v>-3175.2083333332998</c:v>
                </c:pt>
                <c:pt idx="165">
                  <c:v>-3843.75</c:v>
                </c:pt>
                <c:pt idx="166">
                  <c:v>-3793.125</c:v>
                </c:pt>
                <c:pt idx="167">
                  <c:v>-3016.875</c:v>
                </c:pt>
                <c:pt idx="168">
                  <c:v>-3616.875</c:v>
                </c:pt>
                <c:pt idx="169">
                  <c:v>-3886.25</c:v>
                </c:pt>
                <c:pt idx="170">
                  <c:v>-4263.75</c:v>
                </c:pt>
                <c:pt idx="171">
                  <c:v>-3943.125</c:v>
                </c:pt>
                <c:pt idx="172">
                  <c:v>-3410.6666666667002</c:v>
                </c:pt>
                <c:pt idx="173">
                  <c:v>-3470.625</c:v>
                </c:pt>
                <c:pt idx="174">
                  <c:v>-3614.625</c:v>
                </c:pt>
                <c:pt idx="175">
                  <c:v>-2975.9583333332998</c:v>
                </c:pt>
                <c:pt idx="176">
                  <c:v>-2962.3913043478001</c:v>
                </c:pt>
                <c:pt idx="177">
                  <c:v>-4052.75</c:v>
                </c:pt>
                <c:pt idx="178">
                  <c:v>-4196.25</c:v>
                </c:pt>
                <c:pt idx="179">
                  <c:v>-3235.75</c:v>
                </c:pt>
                <c:pt idx="180">
                  <c:v>-2868.7083333332998</c:v>
                </c:pt>
                <c:pt idx="181">
                  <c:v>-2981.2916666667002</c:v>
                </c:pt>
                <c:pt idx="182">
                  <c:v>-3422.2916666667002</c:v>
                </c:pt>
                <c:pt idx="183">
                  <c:v>-3370.4166666667002</c:v>
                </c:pt>
                <c:pt idx="184">
                  <c:v>-3535.625</c:v>
                </c:pt>
                <c:pt idx="185">
                  <c:v>-3176.25</c:v>
                </c:pt>
                <c:pt idx="186">
                  <c:v>-3306.875</c:v>
                </c:pt>
                <c:pt idx="187">
                  <c:v>-3576.0416666667002</c:v>
                </c:pt>
                <c:pt idx="188">
                  <c:v>-3795</c:v>
                </c:pt>
                <c:pt idx="189">
                  <c:v>-4045</c:v>
                </c:pt>
                <c:pt idx="190">
                  <c:v>-3868.4166666667002</c:v>
                </c:pt>
                <c:pt idx="191">
                  <c:v>-3691.6666666667002</c:v>
                </c:pt>
                <c:pt idx="192">
                  <c:v>-3448.125</c:v>
                </c:pt>
                <c:pt idx="193">
                  <c:v>-3293.375</c:v>
                </c:pt>
                <c:pt idx="194">
                  <c:v>-3229.1666666667002</c:v>
                </c:pt>
                <c:pt idx="195">
                  <c:v>-2764.5833333332998</c:v>
                </c:pt>
                <c:pt idx="196">
                  <c:v>-3813.75</c:v>
                </c:pt>
                <c:pt idx="197">
                  <c:v>-2628.6666666667002</c:v>
                </c:pt>
                <c:pt idx="198">
                  <c:v>-3088.3333333332998</c:v>
                </c:pt>
                <c:pt idx="199">
                  <c:v>-3062.25</c:v>
                </c:pt>
                <c:pt idx="200">
                  <c:v>-3463.625</c:v>
                </c:pt>
                <c:pt idx="201">
                  <c:v>-3359.4583333332998</c:v>
                </c:pt>
                <c:pt idx="202">
                  <c:v>-3646.0416666667002</c:v>
                </c:pt>
                <c:pt idx="203">
                  <c:v>-2992.2916666667002</c:v>
                </c:pt>
                <c:pt idx="204">
                  <c:v>-2793.125</c:v>
                </c:pt>
                <c:pt idx="205">
                  <c:v>-3298.8333333332998</c:v>
                </c:pt>
                <c:pt idx="206">
                  <c:v>-3089.625</c:v>
                </c:pt>
                <c:pt idx="207">
                  <c:v>-3210.125</c:v>
                </c:pt>
                <c:pt idx="208">
                  <c:v>-3696.7916666667002</c:v>
                </c:pt>
                <c:pt idx="209">
                  <c:v>-3731.25</c:v>
                </c:pt>
                <c:pt idx="210">
                  <c:v>-3545.625</c:v>
                </c:pt>
                <c:pt idx="211">
                  <c:v>-3541.875</c:v>
                </c:pt>
                <c:pt idx="212">
                  <c:v>-3064.1666666667002</c:v>
                </c:pt>
                <c:pt idx="213">
                  <c:v>-3293.3333333332998</c:v>
                </c:pt>
                <c:pt idx="214">
                  <c:v>-3252.7083333332998</c:v>
                </c:pt>
                <c:pt idx="215">
                  <c:v>-3111.875</c:v>
                </c:pt>
                <c:pt idx="216">
                  <c:v>-3247.5</c:v>
                </c:pt>
                <c:pt idx="217">
                  <c:v>-3528.9583333332998</c:v>
                </c:pt>
                <c:pt idx="218">
                  <c:v>-3547.7083333332998</c:v>
                </c:pt>
                <c:pt idx="219">
                  <c:v>-3618.75</c:v>
                </c:pt>
                <c:pt idx="220">
                  <c:v>-3157.9166666667002</c:v>
                </c:pt>
                <c:pt idx="221">
                  <c:v>-3406.875</c:v>
                </c:pt>
                <c:pt idx="222">
                  <c:v>-3488.125</c:v>
                </c:pt>
                <c:pt idx="223">
                  <c:v>-3413.5416666667002</c:v>
                </c:pt>
                <c:pt idx="224">
                  <c:v>-3486.4583333332998</c:v>
                </c:pt>
                <c:pt idx="225">
                  <c:v>-3211.6666666667002</c:v>
                </c:pt>
                <c:pt idx="226">
                  <c:v>-3644.375</c:v>
                </c:pt>
                <c:pt idx="227">
                  <c:v>-3547.0833333332998</c:v>
                </c:pt>
                <c:pt idx="228">
                  <c:v>-2688.3333333332998</c:v>
                </c:pt>
                <c:pt idx="229">
                  <c:v>-2549.5833333332998</c:v>
                </c:pt>
                <c:pt idx="230">
                  <c:v>-2502.0833333332998</c:v>
                </c:pt>
                <c:pt idx="231">
                  <c:v>-2981.6666666667002</c:v>
                </c:pt>
                <c:pt idx="232">
                  <c:v>-2689.375</c:v>
                </c:pt>
                <c:pt idx="233">
                  <c:v>-3586.875</c:v>
                </c:pt>
                <c:pt idx="234">
                  <c:v>-3206.25</c:v>
                </c:pt>
                <c:pt idx="235">
                  <c:v>-3481.875</c:v>
                </c:pt>
                <c:pt idx="236">
                  <c:v>-3560.625</c:v>
                </c:pt>
                <c:pt idx="237">
                  <c:v>-2977.5416666667002</c:v>
                </c:pt>
                <c:pt idx="238">
                  <c:v>-4046.25</c:v>
                </c:pt>
                <c:pt idx="239">
                  <c:v>-3725.4166666667002</c:v>
                </c:pt>
                <c:pt idx="240">
                  <c:v>-3429.375</c:v>
                </c:pt>
                <c:pt idx="241">
                  <c:v>-3793.125</c:v>
                </c:pt>
                <c:pt idx="242">
                  <c:v>-3778.125</c:v>
                </c:pt>
                <c:pt idx="243">
                  <c:v>-3328.125</c:v>
                </c:pt>
                <c:pt idx="244">
                  <c:v>-3678.75</c:v>
                </c:pt>
                <c:pt idx="245">
                  <c:v>-3117.375</c:v>
                </c:pt>
                <c:pt idx="246">
                  <c:v>-2981.5416666667002</c:v>
                </c:pt>
                <c:pt idx="247">
                  <c:v>-3185.8333333332998</c:v>
                </c:pt>
                <c:pt idx="248">
                  <c:v>-3250.2083333332998</c:v>
                </c:pt>
                <c:pt idx="249">
                  <c:v>-3508.125</c:v>
                </c:pt>
                <c:pt idx="250">
                  <c:v>-3877.5</c:v>
                </c:pt>
                <c:pt idx="251">
                  <c:v>-3519.375</c:v>
                </c:pt>
                <c:pt idx="252">
                  <c:v>-3382.5</c:v>
                </c:pt>
                <c:pt idx="253">
                  <c:v>-3115.7916666667002</c:v>
                </c:pt>
                <c:pt idx="254">
                  <c:v>-3534.375</c:v>
                </c:pt>
                <c:pt idx="255">
                  <c:v>-3658.125</c:v>
                </c:pt>
                <c:pt idx="256">
                  <c:v>-3211.0833333332998</c:v>
                </c:pt>
                <c:pt idx="257">
                  <c:v>-3504.7916666667002</c:v>
                </c:pt>
                <c:pt idx="258">
                  <c:v>-3506.4583333332998</c:v>
                </c:pt>
                <c:pt idx="259">
                  <c:v>-3042.5833333332998</c:v>
                </c:pt>
                <c:pt idx="260">
                  <c:v>-3613.125</c:v>
                </c:pt>
                <c:pt idx="261">
                  <c:v>-3620.625</c:v>
                </c:pt>
                <c:pt idx="262">
                  <c:v>-3455.625</c:v>
                </c:pt>
                <c:pt idx="263">
                  <c:v>-3723.75</c:v>
                </c:pt>
                <c:pt idx="264">
                  <c:v>-3217.4583333332998</c:v>
                </c:pt>
                <c:pt idx="265">
                  <c:v>-3361.5416666667002</c:v>
                </c:pt>
                <c:pt idx="266">
                  <c:v>-3202.7083333332998</c:v>
                </c:pt>
                <c:pt idx="267">
                  <c:v>-3006.5833333332998</c:v>
                </c:pt>
                <c:pt idx="268">
                  <c:v>-3275.625</c:v>
                </c:pt>
                <c:pt idx="269">
                  <c:v>-3258.75</c:v>
                </c:pt>
                <c:pt idx="270">
                  <c:v>-3148.125</c:v>
                </c:pt>
                <c:pt idx="271">
                  <c:v>-3256.875</c:v>
                </c:pt>
                <c:pt idx="272">
                  <c:v>-3211.875</c:v>
                </c:pt>
                <c:pt idx="273">
                  <c:v>-2898.25</c:v>
                </c:pt>
                <c:pt idx="274">
                  <c:v>-3012.25</c:v>
                </c:pt>
                <c:pt idx="275">
                  <c:v>-3270</c:v>
                </c:pt>
                <c:pt idx="276">
                  <c:v>-3116.25</c:v>
                </c:pt>
                <c:pt idx="277">
                  <c:v>-3159.375</c:v>
                </c:pt>
                <c:pt idx="278">
                  <c:v>-3217.5</c:v>
                </c:pt>
                <c:pt idx="279">
                  <c:v>-3223.125</c:v>
                </c:pt>
                <c:pt idx="280">
                  <c:v>-3080.2083333332998</c:v>
                </c:pt>
                <c:pt idx="281">
                  <c:v>-3034.2916666667002</c:v>
                </c:pt>
                <c:pt idx="282">
                  <c:v>-3318.75</c:v>
                </c:pt>
                <c:pt idx="283">
                  <c:v>-3286.875</c:v>
                </c:pt>
                <c:pt idx="284">
                  <c:v>-3320.625</c:v>
                </c:pt>
                <c:pt idx="285">
                  <c:v>-3229.5833333332998</c:v>
                </c:pt>
                <c:pt idx="286">
                  <c:v>-3384.375</c:v>
                </c:pt>
                <c:pt idx="287">
                  <c:v>-3040.3333333332998</c:v>
                </c:pt>
                <c:pt idx="288">
                  <c:v>-2741.7083333332998</c:v>
                </c:pt>
                <c:pt idx="289">
                  <c:v>-3485.625</c:v>
                </c:pt>
                <c:pt idx="290">
                  <c:v>-3564.375</c:v>
                </c:pt>
                <c:pt idx="291">
                  <c:v>-3510</c:v>
                </c:pt>
                <c:pt idx="292">
                  <c:v>-3258.75</c:v>
                </c:pt>
                <c:pt idx="293">
                  <c:v>-3036.6666666667002</c:v>
                </c:pt>
                <c:pt idx="294">
                  <c:v>-3003.75</c:v>
                </c:pt>
                <c:pt idx="295">
                  <c:v>-3153.4166666667002</c:v>
                </c:pt>
                <c:pt idx="296">
                  <c:v>-3211.875</c:v>
                </c:pt>
                <c:pt idx="297">
                  <c:v>-3082.9166666667002</c:v>
                </c:pt>
                <c:pt idx="298">
                  <c:v>-3433.125</c:v>
                </c:pt>
                <c:pt idx="299">
                  <c:v>-3418.125</c:v>
                </c:pt>
                <c:pt idx="300">
                  <c:v>-3485.625</c:v>
                </c:pt>
                <c:pt idx="301">
                  <c:v>-3277.5</c:v>
                </c:pt>
                <c:pt idx="302">
                  <c:v>-2963.1666666667002</c:v>
                </c:pt>
                <c:pt idx="303">
                  <c:v>-3217.5</c:v>
                </c:pt>
                <c:pt idx="304">
                  <c:v>-3039.375</c:v>
                </c:pt>
                <c:pt idx="305">
                  <c:v>-2998.125</c:v>
                </c:pt>
                <c:pt idx="306">
                  <c:v>-3061.6666666667002</c:v>
                </c:pt>
                <c:pt idx="307">
                  <c:v>-2941.0416666667002</c:v>
                </c:pt>
                <c:pt idx="308">
                  <c:v>-3084.375</c:v>
                </c:pt>
                <c:pt idx="309">
                  <c:v>-3065.625</c:v>
                </c:pt>
                <c:pt idx="310">
                  <c:v>-2945.625</c:v>
                </c:pt>
                <c:pt idx="311">
                  <c:v>-4055.625</c:v>
                </c:pt>
                <c:pt idx="312">
                  <c:v>-4241.25</c:v>
                </c:pt>
                <c:pt idx="313">
                  <c:v>-4173.75</c:v>
                </c:pt>
                <c:pt idx="314">
                  <c:v>-3648.75</c:v>
                </c:pt>
                <c:pt idx="315">
                  <c:v>-4183.125</c:v>
                </c:pt>
                <c:pt idx="316">
                  <c:v>-3667.2916666667002</c:v>
                </c:pt>
                <c:pt idx="317">
                  <c:v>-3950.625</c:v>
                </c:pt>
                <c:pt idx="318">
                  <c:v>-3652.625</c:v>
                </c:pt>
                <c:pt idx="319">
                  <c:v>-4006.875</c:v>
                </c:pt>
                <c:pt idx="320">
                  <c:v>-3980.625</c:v>
                </c:pt>
                <c:pt idx="321">
                  <c:v>-4271.25</c:v>
                </c:pt>
                <c:pt idx="322">
                  <c:v>-4271.25</c:v>
                </c:pt>
                <c:pt idx="323">
                  <c:v>-4010.625</c:v>
                </c:pt>
                <c:pt idx="324">
                  <c:v>-4357.5</c:v>
                </c:pt>
                <c:pt idx="325">
                  <c:v>-4501.875</c:v>
                </c:pt>
                <c:pt idx="326">
                  <c:v>-3931.6666666667002</c:v>
                </c:pt>
                <c:pt idx="327">
                  <c:v>-4361.25</c:v>
                </c:pt>
                <c:pt idx="328">
                  <c:v>-4370.625</c:v>
                </c:pt>
                <c:pt idx="329">
                  <c:v>-3920.625</c:v>
                </c:pt>
                <c:pt idx="330">
                  <c:v>-3204.0833333332998</c:v>
                </c:pt>
                <c:pt idx="331">
                  <c:v>-3437.7083333332998</c:v>
                </c:pt>
                <c:pt idx="332">
                  <c:v>-3437.5</c:v>
                </c:pt>
                <c:pt idx="333">
                  <c:v>-4254.375</c:v>
                </c:pt>
                <c:pt idx="334">
                  <c:v>-3939.5833333332998</c:v>
                </c:pt>
                <c:pt idx="335">
                  <c:v>-4156.875</c:v>
                </c:pt>
                <c:pt idx="336">
                  <c:v>-3862.5</c:v>
                </c:pt>
                <c:pt idx="337">
                  <c:v>-3412.7083333332998</c:v>
                </c:pt>
                <c:pt idx="338">
                  <c:v>-3793.125</c:v>
                </c:pt>
                <c:pt idx="339">
                  <c:v>-3776.25</c:v>
                </c:pt>
                <c:pt idx="340">
                  <c:v>-4331.25</c:v>
                </c:pt>
                <c:pt idx="341">
                  <c:v>-4396.875</c:v>
                </c:pt>
                <c:pt idx="342">
                  <c:v>-4126.875</c:v>
                </c:pt>
                <c:pt idx="343">
                  <c:v>-3799.5833333332998</c:v>
                </c:pt>
                <c:pt idx="344">
                  <c:v>-3999.7916666667002</c:v>
                </c:pt>
                <c:pt idx="345">
                  <c:v>-3994.1666666667002</c:v>
                </c:pt>
                <c:pt idx="346">
                  <c:v>-4039.7916666667002</c:v>
                </c:pt>
                <c:pt idx="347">
                  <c:v>-4026.6666666667002</c:v>
                </c:pt>
                <c:pt idx="348">
                  <c:v>-3790.625</c:v>
                </c:pt>
                <c:pt idx="349">
                  <c:v>-3888.75</c:v>
                </c:pt>
                <c:pt idx="350">
                  <c:v>-3856.875</c:v>
                </c:pt>
                <c:pt idx="351">
                  <c:v>-2486</c:v>
                </c:pt>
                <c:pt idx="352">
                  <c:v>-3271.875</c:v>
                </c:pt>
                <c:pt idx="353">
                  <c:v>-3762.2916666667002</c:v>
                </c:pt>
                <c:pt idx="354">
                  <c:v>-3315.625</c:v>
                </c:pt>
                <c:pt idx="355">
                  <c:v>-3149.875</c:v>
                </c:pt>
                <c:pt idx="356">
                  <c:v>-3725.625</c:v>
                </c:pt>
                <c:pt idx="357">
                  <c:v>-3978.75</c:v>
                </c:pt>
                <c:pt idx="358">
                  <c:v>-4070.625</c:v>
                </c:pt>
                <c:pt idx="359">
                  <c:v>-3836.25</c:v>
                </c:pt>
                <c:pt idx="360">
                  <c:v>-3791.25</c:v>
                </c:pt>
                <c:pt idx="361">
                  <c:v>-3671.25</c:v>
                </c:pt>
                <c:pt idx="362">
                  <c:v>-3772.5</c:v>
                </c:pt>
                <c:pt idx="363">
                  <c:v>-4065</c:v>
                </c:pt>
                <c:pt idx="364">
                  <c:v>-4348.125</c:v>
                </c:pt>
                <c:pt idx="365">
                  <c:v>-4146.125</c:v>
                </c:pt>
                <c:pt idx="366">
                  <c:v>-4052.0833333332998</c:v>
                </c:pt>
                <c:pt idx="367">
                  <c:v>-3824.5833333332998</c:v>
                </c:pt>
                <c:pt idx="368">
                  <c:v>-3681.25</c:v>
                </c:pt>
                <c:pt idx="369">
                  <c:v>-4001.25</c:v>
                </c:pt>
                <c:pt idx="370">
                  <c:v>-4023.75</c:v>
                </c:pt>
                <c:pt idx="371">
                  <c:v>-3945</c:v>
                </c:pt>
                <c:pt idx="372">
                  <c:v>-4057.5</c:v>
                </c:pt>
                <c:pt idx="373">
                  <c:v>-4042.25</c:v>
                </c:pt>
                <c:pt idx="374">
                  <c:v>-4017.7083333332998</c:v>
                </c:pt>
                <c:pt idx="375">
                  <c:v>-4016.25</c:v>
                </c:pt>
                <c:pt idx="376">
                  <c:v>-4115.625</c:v>
                </c:pt>
                <c:pt idx="377">
                  <c:v>-3611.25</c:v>
                </c:pt>
                <c:pt idx="378">
                  <c:v>-3815.625</c:v>
                </c:pt>
                <c:pt idx="379">
                  <c:v>-3849.375</c:v>
                </c:pt>
                <c:pt idx="380">
                  <c:v>-3459.375</c:v>
                </c:pt>
                <c:pt idx="381">
                  <c:v>-2974.875</c:v>
                </c:pt>
                <c:pt idx="382">
                  <c:v>-2539.125</c:v>
                </c:pt>
                <c:pt idx="383">
                  <c:v>-3075.2083333332998</c:v>
                </c:pt>
                <c:pt idx="384">
                  <c:v>-2217.0833333332998</c:v>
                </c:pt>
                <c:pt idx="385">
                  <c:v>-3673.125</c:v>
                </c:pt>
                <c:pt idx="386">
                  <c:v>-3890.625</c:v>
                </c:pt>
                <c:pt idx="387">
                  <c:v>-4110</c:v>
                </c:pt>
                <c:pt idx="388">
                  <c:v>-3099.375</c:v>
                </c:pt>
                <c:pt idx="389">
                  <c:v>-3556.875</c:v>
                </c:pt>
                <c:pt idx="390">
                  <c:v>-3031.875</c:v>
                </c:pt>
                <c:pt idx="391">
                  <c:v>-2508.75</c:v>
                </c:pt>
                <c:pt idx="392">
                  <c:v>-1406.875</c:v>
                </c:pt>
                <c:pt idx="393">
                  <c:v>-1681.6</c:v>
                </c:pt>
                <c:pt idx="394">
                  <c:v>-2868.75</c:v>
                </c:pt>
                <c:pt idx="395">
                  <c:v>-2999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45016077170418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9.1103965702036438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0.53691275169999997</c:v>
                </c:pt>
                <c:pt idx="1">
                  <c:v>1.8791946309000001</c:v>
                </c:pt>
                <c:pt idx="2">
                  <c:v>97.583892617399997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915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-1.693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-375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-199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01/10/2022</v>
      </c>
      <c r="C5" s="116">
        <f>Dat_02!N5</f>
        <v>-663.31229946530016</v>
      </c>
      <c r="D5" s="116">
        <f>Dat_02!B5</f>
        <v>3029.4166666667002</v>
      </c>
      <c r="E5" s="116">
        <f>Dat_02!F5</f>
        <v>-3108.2916666667002</v>
      </c>
    </row>
    <row r="6" spans="1:5">
      <c r="A6" s="83"/>
      <c r="B6" s="115" t="str">
        <f>Dat_02!A6</f>
        <v>02/10/2022</v>
      </c>
      <c r="C6" s="116">
        <f>Dat_02!N6</f>
        <v>-1683.3239035088</v>
      </c>
      <c r="D6" s="116">
        <f>Dat_02!B6</f>
        <v>2693.4166666667002</v>
      </c>
      <c r="E6" s="116">
        <f>Dat_02!F6</f>
        <v>-3201.125</v>
      </c>
    </row>
    <row r="7" spans="1:5">
      <c r="A7" s="83"/>
      <c r="B7" s="115" t="str">
        <f>Dat_02!A7</f>
        <v>03/10/2022</v>
      </c>
      <c r="C7" s="116">
        <f>Dat_02!N7</f>
        <v>-2363.9991666667001</v>
      </c>
      <c r="D7" s="116">
        <f>Dat_02!B7</f>
        <v>2579.5</v>
      </c>
      <c r="E7" s="116">
        <f>Dat_02!F7</f>
        <v>-2439</v>
      </c>
    </row>
    <row r="8" spans="1:5">
      <c r="A8" s="83"/>
      <c r="B8" s="115" t="str">
        <f>Dat_02!A8</f>
        <v>04/10/2022</v>
      </c>
      <c r="C8" s="116">
        <f>Dat_02!N8</f>
        <v>-2000.125</v>
      </c>
      <c r="D8" s="116">
        <f>Dat_02!B8</f>
        <v>2220.8333333332998</v>
      </c>
      <c r="E8" s="116">
        <f>Dat_02!F8</f>
        <v>-2146.1666666667002</v>
      </c>
    </row>
    <row r="9" spans="1:5">
      <c r="A9" s="83"/>
      <c r="B9" s="115" t="str">
        <f>Dat_02!A9</f>
        <v>05/10/2022</v>
      </c>
      <c r="C9" s="116">
        <f>Dat_02!N9</f>
        <v>-2124.0933333333001</v>
      </c>
      <c r="D9" s="116">
        <f>Dat_02!B9</f>
        <v>2100</v>
      </c>
      <c r="E9" s="116">
        <f>Dat_02!F9</f>
        <v>-2410.2916666667002</v>
      </c>
    </row>
    <row r="10" spans="1:5">
      <c r="A10" s="83"/>
      <c r="B10" s="115" t="str">
        <f>Dat_02!A10</f>
        <v>06/10/2022</v>
      </c>
      <c r="C10" s="116">
        <f>Dat_02!N10</f>
        <v>-2073.7717948718</v>
      </c>
      <c r="D10" s="116">
        <f>Dat_02!B10</f>
        <v>2179.1666666667002</v>
      </c>
      <c r="E10" s="116">
        <f>Dat_02!F10</f>
        <v>-2202.0833333332998</v>
      </c>
    </row>
    <row r="11" spans="1:5">
      <c r="A11" s="83"/>
      <c r="B11" s="115" t="str">
        <f>Dat_02!A11</f>
        <v>07/10/2022</v>
      </c>
      <c r="C11" s="116">
        <f>Dat_02!N11</f>
        <v>-2446.4422619047</v>
      </c>
      <c r="D11" s="116">
        <f>Dat_02!B11</f>
        <v>2381.25</v>
      </c>
      <c r="E11" s="116">
        <f>Dat_02!F11</f>
        <v>-2508.5</v>
      </c>
    </row>
    <row r="12" spans="1:5">
      <c r="A12" s="83"/>
      <c r="B12" s="115" t="str">
        <f>Dat_02!A12</f>
        <v>08/10/2022</v>
      </c>
      <c r="C12" s="116">
        <f>Dat_02!N12</f>
        <v>-2252.8006410255998</v>
      </c>
      <c r="D12" s="116">
        <f>Dat_02!B12</f>
        <v>1970.8333333333001</v>
      </c>
      <c r="E12" s="116">
        <f>Dat_02!F12</f>
        <v>-2414.375</v>
      </c>
    </row>
    <row r="13" spans="1:5">
      <c r="A13" s="83"/>
      <c r="B13" s="115" t="str">
        <f>Dat_02!A13</f>
        <v>09/10/2022</v>
      </c>
      <c r="C13" s="116">
        <f>Dat_02!N13</f>
        <v>-1886.4583333334001</v>
      </c>
      <c r="D13" s="116">
        <f>Dat_02!B13</f>
        <v>1758.3333333333001</v>
      </c>
      <c r="E13" s="116">
        <f>Dat_02!F13</f>
        <v>-2292.7916666667002</v>
      </c>
    </row>
    <row r="14" spans="1:5">
      <c r="A14" s="83"/>
      <c r="B14" s="115" t="str">
        <f>Dat_02!A14</f>
        <v>10/10/2022</v>
      </c>
      <c r="C14" s="116">
        <f>Dat_02!N14</f>
        <v>-1916.7044117647001</v>
      </c>
      <c r="D14" s="116">
        <f>Dat_02!B14</f>
        <v>2544</v>
      </c>
      <c r="E14" s="116">
        <f>Dat_02!F14</f>
        <v>-2324.0833333332998</v>
      </c>
    </row>
    <row r="15" spans="1:5">
      <c r="A15" s="83"/>
      <c r="B15" s="115" t="str">
        <f>Dat_02!A15</f>
        <v>11/10/2022</v>
      </c>
      <c r="C15" s="116">
        <f>Dat_02!N15</f>
        <v>-2652.4361111110998</v>
      </c>
      <c r="D15" s="116">
        <f>Dat_02!B15</f>
        <v>3285.125</v>
      </c>
      <c r="E15" s="116">
        <f>Dat_02!F15</f>
        <v>-2739.75</v>
      </c>
    </row>
    <row r="16" spans="1:5">
      <c r="A16" s="83"/>
      <c r="B16" s="115" t="str">
        <f>Dat_02!A16</f>
        <v>12/10/2022</v>
      </c>
      <c r="C16" s="116">
        <f>Dat_02!N16</f>
        <v>-2728.7916666667002</v>
      </c>
      <c r="D16" s="116">
        <f>Dat_02!B16</f>
        <v>1885.375</v>
      </c>
      <c r="E16" s="116">
        <f>Dat_02!F16</f>
        <v>-2754.9166666667002</v>
      </c>
    </row>
    <row r="17" spans="1:5">
      <c r="A17" s="83"/>
      <c r="B17" s="115" t="str">
        <f>Dat_02!A17</f>
        <v>13/10/2022</v>
      </c>
      <c r="C17" s="116">
        <f>Dat_02!N17</f>
        <v>-2512.9065476190003</v>
      </c>
      <c r="D17" s="116">
        <f>Dat_02!B17</f>
        <v>3057.9583333332998</v>
      </c>
      <c r="E17" s="116">
        <f>Dat_02!F17</f>
        <v>-2601</v>
      </c>
    </row>
    <row r="18" spans="1:5">
      <c r="A18" s="83"/>
      <c r="B18" s="115" t="str">
        <f>Dat_02!A18</f>
        <v>14/10/2022</v>
      </c>
      <c r="C18" s="116">
        <f>Dat_02!N18</f>
        <v>-2641.0833333332998</v>
      </c>
      <c r="D18" s="116">
        <f>Dat_02!B18</f>
        <v>3152.5833333332998</v>
      </c>
      <c r="E18" s="116">
        <f>Dat_02!F18</f>
        <v>-2708.375</v>
      </c>
    </row>
    <row r="19" spans="1:5">
      <c r="A19" s="83"/>
      <c r="B19" s="115" t="str">
        <f>Dat_02!A19</f>
        <v>15/10/2022</v>
      </c>
      <c r="C19" s="116">
        <f>Dat_02!N19</f>
        <v>-2406.6624999999999</v>
      </c>
      <c r="D19" s="116">
        <f>Dat_02!B19</f>
        <v>2068.8333333332998</v>
      </c>
      <c r="E19" s="116">
        <f>Dat_02!F19</f>
        <v>-2840.8333333332998</v>
      </c>
    </row>
    <row r="20" spans="1:5">
      <c r="A20" s="83"/>
      <c r="B20" s="115" t="str">
        <f>Dat_02!A20</f>
        <v>16/10/2022</v>
      </c>
      <c r="C20" s="116">
        <f>Dat_02!N20</f>
        <v>-1278.0255263158001</v>
      </c>
      <c r="D20" s="116">
        <f>Dat_02!B20</f>
        <v>2060.9166666667002</v>
      </c>
      <c r="E20" s="116">
        <f>Dat_02!F20</f>
        <v>-2586.4166666667002</v>
      </c>
    </row>
    <row r="21" spans="1:5">
      <c r="A21" s="83"/>
      <c r="B21" s="115" t="str">
        <f>Dat_02!A21</f>
        <v>17/10/2022</v>
      </c>
      <c r="C21" s="116">
        <f>Dat_02!N21</f>
        <v>-1287.6464285714001</v>
      </c>
      <c r="D21" s="116">
        <f>Dat_02!B21</f>
        <v>2484.25</v>
      </c>
      <c r="E21" s="116">
        <f>Dat_02!F21</f>
        <v>-1839.4166666666999</v>
      </c>
    </row>
    <row r="22" spans="1:5">
      <c r="A22" s="83"/>
      <c r="B22" s="115" t="str">
        <f>Dat_02!A22</f>
        <v>18/10/2022</v>
      </c>
      <c r="C22" s="116">
        <f>Dat_02!N22</f>
        <v>-1643.5839285714001</v>
      </c>
      <c r="D22" s="116">
        <f>Dat_02!B22</f>
        <v>2141.2083333332998</v>
      </c>
      <c r="E22" s="116">
        <f>Dat_02!F22</f>
        <v>-1845.8333333333001</v>
      </c>
    </row>
    <row r="23" spans="1:5">
      <c r="A23" s="83"/>
      <c r="B23" s="115" t="str">
        <f>Dat_02!A23</f>
        <v>19/10/2022</v>
      </c>
      <c r="C23" s="116">
        <f>Dat_02!N23</f>
        <v>-1694.5083333334001</v>
      </c>
      <c r="D23" s="116">
        <f>Dat_02!B23</f>
        <v>3445.375</v>
      </c>
      <c r="E23" s="116">
        <f>Dat_02!F23</f>
        <v>-1893.75</v>
      </c>
    </row>
    <row r="24" spans="1:5">
      <c r="A24" s="83"/>
      <c r="B24" s="115" t="str">
        <f>Dat_02!A24</f>
        <v>20/10/2022</v>
      </c>
      <c r="C24" s="116">
        <f>Dat_02!N24</f>
        <v>-1806.4291666667</v>
      </c>
      <c r="D24" s="116">
        <f>Dat_02!B24</f>
        <v>3555.25</v>
      </c>
      <c r="E24" s="116">
        <f>Dat_02!F24</f>
        <v>-1979.5833333333001</v>
      </c>
    </row>
    <row r="25" spans="1:5">
      <c r="A25" s="83"/>
      <c r="B25" s="115" t="str">
        <f>Dat_02!A25</f>
        <v>21/10/2022</v>
      </c>
      <c r="C25" s="116">
        <f>Dat_02!N25</f>
        <v>-1825.0041666666998</v>
      </c>
      <c r="D25" s="116">
        <f>Dat_02!B25</f>
        <v>3506.875</v>
      </c>
      <c r="E25" s="116">
        <f>Dat_02!F25</f>
        <v>-2054.1666666667002</v>
      </c>
    </row>
    <row r="26" spans="1:5">
      <c r="A26" s="83"/>
      <c r="B26" s="115" t="str">
        <f>Dat_02!A26</f>
        <v>22/10/2022</v>
      </c>
      <c r="C26" s="116">
        <f>Dat_02!N26</f>
        <v>-1620.7523809523</v>
      </c>
      <c r="D26" s="116">
        <f>Dat_02!B26</f>
        <v>3499.2916666667002</v>
      </c>
      <c r="E26" s="116">
        <f>Dat_02!F26</f>
        <v>-2730</v>
      </c>
    </row>
    <row r="27" spans="1:5">
      <c r="A27" s="83"/>
      <c r="B27" s="115" t="str">
        <f>Dat_02!A27</f>
        <v>23/10/2022</v>
      </c>
      <c r="C27" s="116">
        <f>Dat_02!N27</f>
        <v>-1417.2004901961002</v>
      </c>
      <c r="D27" s="116">
        <f>Dat_02!B27</f>
        <v>3321.9166666667002</v>
      </c>
      <c r="E27" s="116">
        <f>Dat_02!F27</f>
        <v>-2848.375</v>
      </c>
    </row>
    <row r="28" spans="1:5">
      <c r="A28" s="83"/>
      <c r="B28" s="115" t="str">
        <f>Dat_02!A28</f>
        <v>24/10/2022</v>
      </c>
      <c r="C28" s="116">
        <f>Dat_02!N28</f>
        <v>2990.5395833333005</v>
      </c>
      <c r="D28" s="116">
        <f>Dat_02!B28</f>
        <v>3225.5833333332998</v>
      </c>
      <c r="E28" s="116">
        <f>Dat_02!F28</f>
        <v>-2505.5833333332998</v>
      </c>
    </row>
    <row r="29" spans="1:5">
      <c r="A29" s="83"/>
      <c r="B29" s="115" t="str">
        <f>Dat_02!A29</f>
        <v>25/10/2022</v>
      </c>
      <c r="C29" s="116">
        <f>Dat_02!N29</f>
        <v>494.41590909090019</v>
      </c>
      <c r="D29" s="116">
        <f>Dat_02!B29</f>
        <v>3019.5833333332998</v>
      </c>
      <c r="E29" s="116">
        <f>Dat_02!F29</f>
        <v>-1882.9583333333001</v>
      </c>
    </row>
    <row r="30" spans="1:5">
      <c r="A30" s="83"/>
      <c r="B30" s="115" t="str">
        <f>Dat_02!A30</f>
        <v>26/10/2022</v>
      </c>
      <c r="C30" s="116">
        <f>Dat_02!N30</f>
        <v>904.05675057209999</v>
      </c>
      <c r="D30" s="116">
        <f>Dat_02!B30</f>
        <v>3568.6666666667002</v>
      </c>
      <c r="E30" s="116">
        <f>Dat_02!F30</f>
        <v>-2157.8333333332998</v>
      </c>
    </row>
    <row r="31" spans="1:5">
      <c r="A31" s="83"/>
      <c r="B31" s="115" t="str">
        <f>Dat_02!A31</f>
        <v>27/10/2022</v>
      </c>
      <c r="C31" s="116">
        <f>Dat_02!N31</f>
        <v>82.149999999999977</v>
      </c>
      <c r="D31" s="116">
        <f>Dat_02!B31</f>
        <v>3559.375</v>
      </c>
      <c r="E31" s="116">
        <f>Dat_02!F31</f>
        <v>-1957.75</v>
      </c>
    </row>
    <row r="32" spans="1:5">
      <c r="A32" s="83"/>
      <c r="B32" s="115" t="str">
        <f>Dat_02!A32</f>
        <v>28/10/2022</v>
      </c>
      <c r="C32" s="116">
        <f>Dat_02!N32</f>
        <v>1196.6509090909001</v>
      </c>
      <c r="D32" s="116">
        <f>Dat_02!B32</f>
        <v>3503.125</v>
      </c>
      <c r="E32" s="116">
        <f>Dat_02!F32</f>
        <v>-2252.375</v>
      </c>
    </row>
    <row r="33" spans="1:5">
      <c r="A33" s="83"/>
      <c r="B33" s="115" t="str">
        <f>Dat_02!A33</f>
        <v>29/10/2022</v>
      </c>
      <c r="C33" s="116">
        <f>Dat_02!N33</f>
        <v>-785.71674641150003</v>
      </c>
      <c r="D33" s="116">
        <f>Dat_02!B33</f>
        <v>3464.4583333332998</v>
      </c>
      <c r="E33" s="116">
        <f>Dat_02!F33</f>
        <v>-2689.4583333332998</v>
      </c>
    </row>
    <row r="34" spans="1:5">
      <c r="A34" s="83"/>
      <c r="B34" s="115" t="str">
        <f>Dat_02!A34</f>
        <v>30/10/2022</v>
      </c>
      <c r="C34" s="116">
        <f>Dat_02!N34</f>
        <v>2675.0875555555999</v>
      </c>
      <c r="D34" s="116">
        <f>Dat_02!B34</f>
        <v>3159.52</v>
      </c>
      <c r="E34" s="116">
        <f>Dat_02!F34</f>
        <v>-1949.52</v>
      </c>
    </row>
    <row r="35" spans="1:5">
      <c r="A35" s="83"/>
      <c r="B35" s="115" t="str">
        <f>Dat_02!A35</f>
        <v>31/10/2022</v>
      </c>
      <c r="C35" s="116">
        <f>Dat_02!N35</f>
        <v>1795.7273913044</v>
      </c>
      <c r="D35" s="116">
        <f>Dat_02!B35</f>
        <v>3414.875</v>
      </c>
      <c r="E35" s="116">
        <f>Dat_02!F35</f>
        <v>-2624.75</v>
      </c>
    </row>
    <row r="36" spans="1:5">
      <c r="A36" s="83" t="s">
        <v>52</v>
      </c>
      <c r="B36" s="115" t="str">
        <f>Dat_02!A36</f>
        <v>01/11/2022</v>
      </c>
      <c r="C36" s="116">
        <f>Dat_02!N36</f>
        <v>2303.2606884058</v>
      </c>
      <c r="D36" s="116">
        <f>Dat_02!B36</f>
        <v>3028.4166666667002</v>
      </c>
      <c r="E36" s="116">
        <f>Dat_02!F36</f>
        <v>-3331.875</v>
      </c>
    </row>
    <row r="37" spans="1:5">
      <c r="A37" s="83"/>
      <c r="B37" s="115" t="str">
        <f>Dat_02!A37</f>
        <v>02/11/2022</v>
      </c>
      <c r="C37" s="116">
        <f>Dat_02!N37</f>
        <v>2274.8886904762003</v>
      </c>
      <c r="D37" s="116">
        <f>Dat_02!B37</f>
        <v>3406.8333333332998</v>
      </c>
      <c r="E37" s="116">
        <f>Dat_02!F37</f>
        <v>-2936.5</v>
      </c>
    </row>
    <row r="38" spans="1:5">
      <c r="A38" s="83"/>
      <c r="B38" s="115" t="str">
        <f>Dat_02!A38</f>
        <v>03/11/2022</v>
      </c>
      <c r="C38" s="116">
        <f>Dat_02!N38</f>
        <v>1009.4846014493</v>
      </c>
      <c r="D38" s="116">
        <f>Dat_02!B38</f>
        <v>3428.875</v>
      </c>
      <c r="E38" s="116">
        <f>Dat_02!F38</f>
        <v>-2811.25</v>
      </c>
    </row>
    <row r="39" spans="1:5">
      <c r="A39" s="83"/>
      <c r="B39" s="115" t="str">
        <f>Dat_02!A39</f>
        <v>04/11/2022</v>
      </c>
      <c r="C39" s="116">
        <f>Dat_02!N39</f>
        <v>-1838.4911764705998</v>
      </c>
      <c r="D39" s="116">
        <f>Dat_02!B39</f>
        <v>3154.2083333332998</v>
      </c>
      <c r="E39" s="116">
        <f>Dat_02!F39</f>
        <v>-3088.625</v>
      </c>
    </row>
    <row r="40" spans="1:5">
      <c r="A40" s="83"/>
      <c r="B40" s="115" t="str">
        <f>Dat_02!A40</f>
        <v>05/11/2022</v>
      </c>
      <c r="C40" s="116">
        <f>Dat_02!N40</f>
        <v>-2042.9735507246</v>
      </c>
      <c r="D40" s="116">
        <f>Dat_02!B40</f>
        <v>2961.5416666667002</v>
      </c>
      <c r="E40" s="116">
        <f>Dat_02!F40</f>
        <v>-3268.0833333332998</v>
      </c>
    </row>
    <row r="41" spans="1:5">
      <c r="A41" s="83"/>
      <c r="B41" s="115" t="str">
        <f>Dat_02!A41</f>
        <v>06/11/2022</v>
      </c>
      <c r="C41" s="116">
        <f>Dat_02!N41</f>
        <v>1089.1851973683997</v>
      </c>
      <c r="D41" s="116">
        <f>Dat_02!B41</f>
        <v>3246.75</v>
      </c>
      <c r="E41" s="116">
        <f>Dat_02!F41</f>
        <v>-3285.125</v>
      </c>
    </row>
    <row r="42" spans="1:5">
      <c r="A42" s="83"/>
      <c r="B42" s="115" t="str">
        <f>Dat_02!A42</f>
        <v>07/11/2022</v>
      </c>
      <c r="C42" s="116">
        <f>Dat_02!N42</f>
        <v>-293.60130434780012</v>
      </c>
      <c r="D42" s="116">
        <f>Dat_02!B42</f>
        <v>2998.7916666667002</v>
      </c>
      <c r="E42" s="116">
        <f>Dat_02!F42</f>
        <v>-2359.3333333332998</v>
      </c>
    </row>
    <row r="43" spans="1:5">
      <c r="A43" s="83"/>
      <c r="B43" s="115" t="str">
        <f>Dat_02!A43</f>
        <v>08/11/2022</v>
      </c>
      <c r="C43" s="116">
        <f>Dat_02!N43</f>
        <v>-492.96956521740003</v>
      </c>
      <c r="D43" s="116">
        <f>Dat_02!B43</f>
        <v>3250.625</v>
      </c>
      <c r="E43" s="116">
        <f>Dat_02!F43</f>
        <v>-1795.8333333333001</v>
      </c>
    </row>
    <row r="44" spans="1:5">
      <c r="A44" s="83"/>
      <c r="B44" s="115" t="str">
        <f>Dat_02!A44</f>
        <v>09/11/2022</v>
      </c>
      <c r="C44" s="116">
        <f>Dat_02!N44</f>
        <v>-787.09171842650005</v>
      </c>
      <c r="D44" s="116">
        <f>Dat_02!B44</f>
        <v>3098.0833333332998</v>
      </c>
      <c r="E44" s="116">
        <f>Dat_02!F44</f>
        <v>-2058.4583333332998</v>
      </c>
    </row>
    <row r="45" spans="1:5">
      <c r="A45" s="83"/>
      <c r="B45" s="115" t="str">
        <f>Dat_02!A45</f>
        <v>10/11/2022</v>
      </c>
      <c r="C45" s="116">
        <f>Dat_02!N45</f>
        <v>-1626.4592391303997</v>
      </c>
      <c r="D45" s="116">
        <f>Dat_02!B45</f>
        <v>3208.4583333332998</v>
      </c>
      <c r="E45" s="116">
        <f>Dat_02!F45</f>
        <v>-1889.5833333333001</v>
      </c>
    </row>
    <row r="46" spans="1:5">
      <c r="A46" s="83"/>
      <c r="B46" s="115" t="str">
        <f>Dat_02!A46</f>
        <v>11/11/2022</v>
      </c>
      <c r="C46" s="116">
        <f>Dat_02!N46</f>
        <v>-1833.2175000000002</v>
      </c>
      <c r="D46" s="116">
        <f>Dat_02!B46</f>
        <v>2600.8333333332998</v>
      </c>
      <c r="E46" s="116">
        <f>Dat_02!F46</f>
        <v>-2050</v>
      </c>
    </row>
    <row r="47" spans="1:5">
      <c r="A47" s="83"/>
      <c r="B47" s="115" t="str">
        <f>Dat_02!A47</f>
        <v>12/11/2022</v>
      </c>
      <c r="C47" s="116">
        <f>Dat_02!N47</f>
        <v>-2367.1791666667</v>
      </c>
      <c r="D47" s="116">
        <f>Dat_02!B47</f>
        <v>2636.4583333332998</v>
      </c>
      <c r="E47" s="116">
        <f>Dat_02!F47</f>
        <v>-2468.2083333332998</v>
      </c>
    </row>
    <row r="48" spans="1:5">
      <c r="A48" s="83"/>
      <c r="B48" s="115" t="str">
        <f>Dat_02!A48</f>
        <v>13/11/2022</v>
      </c>
      <c r="C48" s="116">
        <f>Dat_02!N48</f>
        <v>-2079.6208333333998</v>
      </c>
      <c r="D48" s="116">
        <f>Dat_02!B48</f>
        <v>3221.75</v>
      </c>
      <c r="E48" s="116">
        <f>Dat_02!F48</f>
        <v>-2100</v>
      </c>
    </row>
    <row r="49" spans="1:5">
      <c r="A49" s="83"/>
      <c r="B49" s="115" t="str">
        <f>Dat_02!A49</f>
        <v>14/11/2022</v>
      </c>
      <c r="C49" s="116">
        <f>Dat_02!N49</f>
        <v>-1812.7458333332997</v>
      </c>
      <c r="D49" s="116">
        <f>Dat_02!B49</f>
        <v>3030.9166666667002</v>
      </c>
      <c r="E49" s="116">
        <f>Dat_02!F49</f>
        <v>-1831.25</v>
      </c>
    </row>
    <row r="50" spans="1:5">
      <c r="A50" s="83"/>
      <c r="B50" s="115" t="str">
        <f>Dat_02!A50</f>
        <v>15/11/2022</v>
      </c>
      <c r="C50" s="116">
        <f>Dat_02!N50</f>
        <v>-1973.8782051282001</v>
      </c>
      <c r="D50" s="116">
        <f>Dat_02!B50</f>
        <v>2221.4166666667002</v>
      </c>
      <c r="E50" s="116">
        <f>Dat_02!F50</f>
        <v>-2127.0833333332998</v>
      </c>
    </row>
    <row r="51" spans="1:5">
      <c r="A51" s="83"/>
      <c r="B51" s="115" t="str">
        <f>Dat_02!A51</f>
        <v>16/11/2022</v>
      </c>
      <c r="C51" s="116">
        <f>Dat_02!N51</f>
        <v>-2450.1922619048</v>
      </c>
      <c r="D51" s="116">
        <f>Dat_02!B51</f>
        <v>3529.8333333332998</v>
      </c>
      <c r="E51" s="116">
        <f>Dat_02!F51</f>
        <v>-2490.5</v>
      </c>
    </row>
    <row r="52" spans="1:5">
      <c r="A52" s="83"/>
      <c r="B52" s="115" t="str">
        <f>Dat_02!A52</f>
        <v>17/11/2022</v>
      </c>
      <c r="C52" s="116">
        <f>Dat_02!N52</f>
        <v>-2720.2127192983003</v>
      </c>
      <c r="D52" s="116">
        <f>Dat_02!B52</f>
        <v>2631.5833333332998</v>
      </c>
      <c r="E52" s="116">
        <f>Dat_02!F52</f>
        <v>-2756.25</v>
      </c>
    </row>
    <row r="53" spans="1:5">
      <c r="A53" s="83"/>
      <c r="B53" s="115" t="str">
        <f>Dat_02!A53</f>
        <v>18/11/2022</v>
      </c>
      <c r="C53" s="116">
        <f>Dat_02!N53</f>
        <v>-2496.4458333333</v>
      </c>
      <c r="D53" s="116">
        <f>Dat_02!B53</f>
        <v>3389.4166666667002</v>
      </c>
      <c r="E53" s="116">
        <f>Dat_02!F53</f>
        <v>-2493.6666666667002</v>
      </c>
    </row>
    <row r="54" spans="1:5">
      <c r="A54" s="83"/>
      <c r="B54" s="115" t="str">
        <f>Dat_02!A54</f>
        <v>19/11/2022</v>
      </c>
      <c r="C54" s="116">
        <f>Dat_02!N54</f>
        <v>-2916.9083333332997</v>
      </c>
      <c r="D54" s="116">
        <f>Dat_02!B54</f>
        <v>3161.9166666667002</v>
      </c>
      <c r="E54" s="116">
        <f>Dat_02!F54</f>
        <v>-3158.375</v>
      </c>
    </row>
    <row r="55" spans="1:5">
      <c r="A55" s="83"/>
      <c r="B55" s="115" t="str">
        <f>Dat_02!A55</f>
        <v>20/11/2022</v>
      </c>
      <c r="C55" s="116">
        <f>Dat_02!N55</f>
        <v>-2402.3250000000003</v>
      </c>
      <c r="D55" s="116">
        <f>Dat_02!B55</f>
        <v>3412.4166666667002</v>
      </c>
      <c r="E55" s="116">
        <f>Dat_02!F55</f>
        <v>-2518.7916666667002</v>
      </c>
    </row>
    <row r="56" spans="1:5">
      <c r="A56" s="83"/>
      <c r="B56" s="115" t="str">
        <f>Dat_02!A56</f>
        <v>21/11/2022</v>
      </c>
      <c r="C56" s="116">
        <f>Dat_02!N56</f>
        <v>-2227.4562500000002</v>
      </c>
      <c r="D56" s="116">
        <f>Dat_02!B56</f>
        <v>3004.9166666667002</v>
      </c>
      <c r="E56" s="116">
        <f>Dat_02!F56</f>
        <v>-2450.3333333332998</v>
      </c>
    </row>
    <row r="57" spans="1:5">
      <c r="A57" s="83"/>
      <c r="B57" s="115" t="str">
        <f>Dat_02!A57</f>
        <v>22/11/2022</v>
      </c>
      <c r="C57" s="116">
        <f>Dat_02!N57</f>
        <v>-2463.25</v>
      </c>
      <c r="D57" s="116">
        <f>Dat_02!B57</f>
        <v>3360.75</v>
      </c>
      <c r="E57" s="116">
        <f>Dat_02!F57</f>
        <v>-2463.25</v>
      </c>
    </row>
    <row r="58" spans="1:5">
      <c r="A58" s="83"/>
      <c r="B58" s="115" t="str">
        <f>Dat_02!A58</f>
        <v>23/11/2022</v>
      </c>
      <c r="C58" s="116">
        <f>Dat_02!N58</f>
        <v>-2328.8249999999998</v>
      </c>
      <c r="D58" s="116">
        <f>Dat_02!B58</f>
        <v>3427.9583333332998</v>
      </c>
      <c r="E58" s="116">
        <f>Dat_02!F58</f>
        <v>-2474.2916666667002</v>
      </c>
    </row>
    <row r="59" spans="1:5">
      <c r="A59" s="83"/>
      <c r="B59" s="115" t="str">
        <f>Dat_02!A59</f>
        <v>24/11/2022</v>
      </c>
      <c r="C59" s="116">
        <f>Dat_02!N59</f>
        <v>-2075.9795454545001</v>
      </c>
      <c r="D59" s="116">
        <f>Dat_02!B59</f>
        <v>3506.9166666667002</v>
      </c>
      <c r="E59" s="116">
        <f>Dat_02!F59</f>
        <v>-2123.5</v>
      </c>
    </row>
    <row r="60" spans="1:5">
      <c r="A60" s="83"/>
      <c r="B60" s="115" t="str">
        <f>Dat_02!A60</f>
        <v>25/11/2022</v>
      </c>
      <c r="C60" s="116">
        <f>Dat_02!N60</f>
        <v>-2701.7083333332998</v>
      </c>
      <c r="D60" s="116">
        <f>Dat_02!B60</f>
        <v>3269.7083333332998</v>
      </c>
      <c r="E60" s="116">
        <f>Dat_02!F60</f>
        <v>-2701.7083333332998</v>
      </c>
    </row>
    <row r="61" spans="1:5">
      <c r="A61" s="83"/>
      <c r="B61" s="115" t="str">
        <f>Dat_02!A61</f>
        <v>26/11/2022</v>
      </c>
      <c r="C61" s="116">
        <f>Dat_02!N61</f>
        <v>-2445.1041666667002</v>
      </c>
      <c r="D61" s="116">
        <f>Dat_02!B61</f>
        <v>3043.3333333332998</v>
      </c>
      <c r="E61" s="116">
        <f>Dat_02!F61</f>
        <v>-2440.4166666667002</v>
      </c>
    </row>
    <row r="62" spans="1:5">
      <c r="A62" s="83"/>
      <c r="B62" s="115" t="str">
        <f>Dat_02!A62</f>
        <v>27/11/2022</v>
      </c>
      <c r="C62" s="116">
        <f>Dat_02!N62</f>
        <v>-2565.0791666667001</v>
      </c>
      <c r="D62" s="116">
        <f>Dat_02!B62</f>
        <v>3078.8333333332998</v>
      </c>
      <c r="E62" s="116">
        <f>Dat_02!F62</f>
        <v>-2660.6666666667002</v>
      </c>
    </row>
    <row r="63" spans="1:5">
      <c r="A63" s="83"/>
      <c r="B63" s="115" t="str">
        <f>Dat_02!A63</f>
        <v>28/11/2022</v>
      </c>
      <c r="C63" s="116">
        <f>Dat_02!N63</f>
        <v>-2437.2916666665997</v>
      </c>
      <c r="D63" s="116">
        <f>Dat_02!B63</f>
        <v>3042.5416666667002</v>
      </c>
      <c r="E63" s="116">
        <f>Dat_02!F63</f>
        <v>-2510.25</v>
      </c>
    </row>
    <row r="64" spans="1:5">
      <c r="A64" s="83"/>
      <c r="B64" s="115" t="str">
        <f>Dat_02!A64</f>
        <v>29/11/2022</v>
      </c>
      <c r="C64" s="116">
        <f>Dat_02!N64</f>
        <v>-2790.9775641024999</v>
      </c>
      <c r="D64" s="116">
        <f>Dat_02!B64</f>
        <v>2720.0833333332998</v>
      </c>
      <c r="E64" s="116">
        <f>Dat_02!F64</f>
        <v>-2892.2083333332998</v>
      </c>
    </row>
    <row r="65" spans="1:5">
      <c r="A65" s="83"/>
      <c r="B65" s="115" t="str">
        <f>Dat_02!A65</f>
        <v>30/11/2022</v>
      </c>
      <c r="C65" s="116">
        <f>Dat_02!N65</f>
        <v>-2046.0750000000003</v>
      </c>
      <c r="D65" s="116">
        <f>Dat_02!B65</f>
        <v>3035.7916666667002</v>
      </c>
      <c r="E65" s="116">
        <f>Dat_02!F65</f>
        <v>-2156.8333333332998</v>
      </c>
    </row>
    <row r="66" spans="1:5">
      <c r="A66" s="83"/>
      <c r="B66" s="115" t="str">
        <f>Dat_02!A66</f>
        <v>01/12/2022</v>
      </c>
      <c r="C66" s="116">
        <f>Dat_02!N66</f>
        <v>-1700</v>
      </c>
      <c r="D66" s="116">
        <f>Dat_02!B66</f>
        <v>2973.125</v>
      </c>
      <c r="E66" s="116">
        <f>Dat_02!F66</f>
        <v>-1691.6666666666999</v>
      </c>
    </row>
    <row r="67" spans="1:5">
      <c r="A67" s="83" t="s">
        <v>53</v>
      </c>
      <c r="B67" s="115" t="str">
        <f>Dat_02!A67</f>
        <v>02/12/2022</v>
      </c>
      <c r="C67" s="116">
        <f>Dat_02!N67</f>
        <v>-1842.5833333334001</v>
      </c>
      <c r="D67" s="116">
        <f>Dat_02!B67</f>
        <v>3008.7083333332998</v>
      </c>
      <c r="E67" s="116">
        <f>Dat_02!F67</f>
        <v>-2006.25</v>
      </c>
    </row>
    <row r="68" spans="1:5">
      <c r="A68" s="83"/>
      <c r="B68" s="115" t="str">
        <f>Dat_02!A68</f>
        <v>03/12/2022</v>
      </c>
      <c r="C68" s="116">
        <f>Dat_02!N68</f>
        <v>-2665.55</v>
      </c>
      <c r="D68" s="116">
        <f>Dat_02!B68</f>
        <v>3198.4166666667002</v>
      </c>
      <c r="E68" s="116">
        <f>Dat_02!F68</f>
        <v>-2788.2708333332998</v>
      </c>
    </row>
    <row r="69" spans="1:5">
      <c r="A69" s="83"/>
      <c r="B69" s="115" t="str">
        <f>Dat_02!A69</f>
        <v>04/12/2022</v>
      </c>
      <c r="C69" s="116">
        <f>Dat_02!N69</f>
        <v>-2606.9523809524003</v>
      </c>
      <c r="D69" s="116">
        <f>Dat_02!B69</f>
        <v>3439.5</v>
      </c>
      <c r="E69" s="116">
        <f>Dat_02!F69</f>
        <v>-2780.875</v>
      </c>
    </row>
    <row r="70" spans="1:5">
      <c r="A70" s="83"/>
      <c r="B70" s="115" t="str">
        <f>Dat_02!A70</f>
        <v>05/12/2022</v>
      </c>
      <c r="C70" s="116">
        <f>Dat_02!N70</f>
        <v>-2082.9500000000003</v>
      </c>
      <c r="D70" s="116">
        <f>Dat_02!B70</f>
        <v>2626.625</v>
      </c>
      <c r="E70" s="116">
        <f>Dat_02!F70</f>
        <v>-2273</v>
      </c>
    </row>
    <row r="71" spans="1:5">
      <c r="A71" s="83"/>
      <c r="B71" s="115" t="str">
        <f>Dat_02!A71</f>
        <v>06/12/2022</v>
      </c>
      <c r="C71" s="116">
        <f>Dat_02!N71</f>
        <v>-2406.8333333332998</v>
      </c>
      <c r="D71" s="116">
        <f>Dat_02!B71</f>
        <v>2364.5833333332998</v>
      </c>
      <c r="E71" s="116">
        <f>Dat_02!F71</f>
        <v>-2564.1666666667002</v>
      </c>
    </row>
    <row r="72" spans="1:5">
      <c r="A72" s="83"/>
      <c r="B72" s="115" t="str">
        <f>Dat_02!A72</f>
        <v>07/12/2022</v>
      </c>
      <c r="C72" s="116">
        <f>Dat_02!N72</f>
        <v>-2440.7083333332998</v>
      </c>
      <c r="D72" s="116">
        <f>Dat_02!B72</f>
        <v>2360.4166666667002</v>
      </c>
      <c r="E72" s="116">
        <f>Dat_02!F72</f>
        <v>-2440.7083333332998</v>
      </c>
    </row>
    <row r="73" spans="1:5">
      <c r="A73" s="83"/>
      <c r="B73" s="115" t="str">
        <f>Dat_02!A73</f>
        <v>08/12/2022</v>
      </c>
      <c r="C73" s="116">
        <f>Dat_02!N73</f>
        <v>-2226.2480392156999</v>
      </c>
      <c r="D73" s="116">
        <f>Dat_02!B73</f>
        <v>2372.9166666667002</v>
      </c>
      <c r="E73" s="116">
        <f>Dat_02!F73</f>
        <v>-2302.125</v>
      </c>
    </row>
    <row r="74" spans="1:5">
      <c r="A74" s="83"/>
      <c r="B74" s="115" t="str">
        <f>Dat_02!A74</f>
        <v>09/12/2022</v>
      </c>
      <c r="C74" s="116">
        <f>Dat_02!N74</f>
        <v>-2013.7007575758003</v>
      </c>
      <c r="D74" s="116">
        <f>Dat_02!B74</f>
        <v>1804.1666666666999</v>
      </c>
      <c r="E74" s="116">
        <f>Dat_02!F74</f>
        <v>-2241.25</v>
      </c>
    </row>
    <row r="75" spans="1:5">
      <c r="A75" s="83"/>
      <c r="B75" s="115" t="str">
        <f>Dat_02!A75</f>
        <v>10/12/2022</v>
      </c>
      <c r="C75" s="116">
        <f>Dat_02!N75</f>
        <v>-2814.4728260870002</v>
      </c>
      <c r="D75" s="116">
        <f>Dat_02!B75</f>
        <v>2476.875</v>
      </c>
      <c r="E75" s="116">
        <f>Dat_02!F75</f>
        <v>-2836.2916666667002</v>
      </c>
    </row>
    <row r="76" spans="1:5">
      <c r="A76" s="83"/>
      <c r="B76" s="115" t="str">
        <f>Dat_02!A76</f>
        <v>11/12/2022</v>
      </c>
      <c r="C76" s="116">
        <f>Dat_02!N76</f>
        <v>-2552.2916666665997</v>
      </c>
      <c r="D76" s="116">
        <f>Dat_02!B76</f>
        <v>2972.2083333332998</v>
      </c>
      <c r="E76" s="116">
        <f>Dat_02!F76</f>
        <v>-2552.2916666667002</v>
      </c>
    </row>
    <row r="77" spans="1:5">
      <c r="A77" s="83"/>
      <c r="B77" s="115" t="str">
        <f>Dat_02!A77</f>
        <v>12/12/2022</v>
      </c>
      <c r="C77" s="116">
        <f>Dat_02!N77</f>
        <v>-1823.5089743589999</v>
      </c>
      <c r="D77" s="116">
        <f>Dat_02!B77</f>
        <v>1394.9166666666999</v>
      </c>
      <c r="E77" s="116">
        <f>Dat_02!F77</f>
        <v>-1922</v>
      </c>
    </row>
    <row r="78" spans="1:5">
      <c r="A78" s="83"/>
      <c r="B78" s="115" t="str">
        <f>Dat_02!A78</f>
        <v>13/12/2022</v>
      </c>
      <c r="C78" s="116">
        <f>Dat_02!N78</f>
        <v>-1624.4166666666999</v>
      </c>
      <c r="D78" s="116">
        <f>Dat_02!B78</f>
        <v>1635.4166666666999</v>
      </c>
      <c r="E78" s="116">
        <f>Dat_02!F78</f>
        <v>-1780.6666666666999</v>
      </c>
    </row>
    <row r="79" spans="1:5">
      <c r="A79" s="83"/>
      <c r="B79" s="115" t="str">
        <f>Dat_02!A79</f>
        <v>14/12/2022</v>
      </c>
      <c r="C79" s="116">
        <f>Dat_02!N79</f>
        <v>-1571.7833333333001</v>
      </c>
      <c r="D79" s="116">
        <f>Dat_02!B79</f>
        <v>2487.2083333332998</v>
      </c>
      <c r="E79" s="116">
        <f>Dat_02!F79</f>
        <v>-1602.0833333333001</v>
      </c>
    </row>
    <row r="80" spans="1:5">
      <c r="A80" s="83"/>
      <c r="B80" s="115" t="str">
        <f>Dat_02!A80</f>
        <v>15/12/2022</v>
      </c>
      <c r="C80" s="116">
        <f>Dat_02!N80</f>
        <v>-1770.8333333333001</v>
      </c>
      <c r="D80" s="116">
        <f>Dat_02!B80</f>
        <v>2938.3333333332998</v>
      </c>
      <c r="E80" s="116">
        <f>Dat_02!F80</f>
        <v>-1770.8333333333001</v>
      </c>
    </row>
    <row r="81" spans="1:5">
      <c r="A81" s="83"/>
      <c r="B81" s="115" t="str">
        <f>Dat_02!A81</f>
        <v>16/12/2022</v>
      </c>
      <c r="C81" s="116">
        <f>Dat_02!N81</f>
        <v>-1863.3</v>
      </c>
      <c r="D81" s="116">
        <f>Dat_02!B81</f>
        <v>2333.7083333332998</v>
      </c>
      <c r="E81" s="116">
        <f>Dat_02!F81</f>
        <v>-2058.75</v>
      </c>
    </row>
    <row r="82" spans="1:5">
      <c r="A82" s="83"/>
      <c r="B82" s="115" t="str">
        <f>Dat_02!A82</f>
        <v>17/12/2022</v>
      </c>
      <c r="C82" s="116">
        <f>Dat_02!N82</f>
        <v>-2193.3259803921001</v>
      </c>
      <c r="D82" s="116">
        <f>Dat_02!B82</f>
        <v>2480.3333333332998</v>
      </c>
      <c r="E82" s="116">
        <f>Dat_02!F82</f>
        <v>-2280.5</v>
      </c>
    </row>
    <row r="83" spans="1:5">
      <c r="A83" s="83"/>
      <c r="B83" s="115" t="str">
        <f>Dat_02!A83</f>
        <v>18/12/2022</v>
      </c>
      <c r="C83" s="116">
        <f>Dat_02!N83</f>
        <v>-2120.3333333332998</v>
      </c>
      <c r="D83" s="116">
        <f>Dat_02!B83</f>
        <v>2612.4583333332998</v>
      </c>
      <c r="E83" s="116">
        <f>Dat_02!F83</f>
        <v>-2120.3333333332998</v>
      </c>
    </row>
    <row r="84" spans="1:5">
      <c r="A84" s="83"/>
      <c r="B84" s="115" t="str">
        <f>Dat_02!A84</f>
        <v>19/12/2022</v>
      </c>
      <c r="C84" s="116">
        <f>Dat_02!N84</f>
        <v>-2097.3000000000002</v>
      </c>
      <c r="D84" s="116">
        <f>Dat_02!B84</f>
        <v>2705.7916666667002</v>
      </c>
      <c r="E84" s="116">
        <f>Dat_02!F84</f>
        <v>-2095.25</v>
      </c>
    </row>
    <row r="85" spans="1:5">
      <c r="A85" s="83"/>
      <c r="B85" s="115" t="str">
        <f>Dat_02!A85</f>
        <v>20/12/2022</v>
      </c>
      <c r="C85" s="116">
        <f>Dat_02!N85</f>
        <v>-1942.9958333334002</v>
      </c>
      <c r="D85" s="116">
        <f>Dat_02!B85</f>
        <v>2735.375</v>
      </c>
      <c r="E85" s="116">
        <f>Dat_02!F85</f>
        <v>-1951.8333333333001</v>
      </c>
    </row>
    <row r="86" spans="1:5">
      <c r="A86" s="83"/>
      <c r="B86" s="115" t="str">
        <f>Dat_02!A86</f>
        <v>21/12/2022</v>
      </c>
      <c r="C86" s="116">
        <f>Dat_02!N86</f>
        <v>-2726.75</v>
      </c>
      <c r="D86" s="116">
        <f>Dat_02!B86</f>
        <v>3100.375</v>
      </c>
      <c r="E86" s="116">
        <f>Dat_02!F86</f>
        <v>-2807.5833333332998</v>
      </c>
    </row>
    <row r="87" spans="1:5">
      <c r="A87" s="83"/>
      <c r="B87" s="115" t="str">
        <f>Dat_02!A87</f>
        <v>22/12/2022</v>
      </c>
      <c r="C87" s="116">
        <f>Dat_02!N87</f>
        <v>-2472.7186274508999</v>
      </c>
      <c r="D87" s="116">
        <f>Dat_02!B87</f>
        <v>3154.125</v>
      </c>
      <c r="E87" s="116">
        <f>Dat_02!F87</f>
        <v>-2514.4166666667002</v>
      </c>
    </row>
    <row r="88" spans="1:5">
      <c r="A88" s="83"/>
      <c r="B88" s="115" t="str">
        <f>Dat_02!A88</f>
        <v>23/12/2022</v>
      </c>
      <c r="C88" s="116">
        <f>Dat_02!N88</f>
        <v>-2403.5416666667002</v>
      </c>
      <c r="D88" s="116">
        <f>Dat_02!B88</f>
        <v>3216.0416666667002</v>
      </c>
      <c r="E88" s="116">
        <f>Dat_02!F88</f>
        <v>-2530.2083333332998</v>
      </c>
    </row>
    <row r="89" spans="1:5">
      <c r="A89" s="83"/>
      <c r="B89" s="115" t="str">
        <f>Dat_02!A89</f>
        <v>24/12/2022</v>
      </c>
      <c r="C89" s="116">
        <f>Dat_02!N89</f>
        <v>-2534.9166666667002</v>
      </c>
      <c r="D89" s="116">
        <f>Dat_02!B89</f>
        <v>3609.1666666667002</v>
      </c>
      <c r="E89" s="116">
        <f>Dat_02!F89</f>
        <v>-2672.875</v>
      </c>
    </row>
    <row r="90" spans="1:5">
      <c r="A90" s="83"/>
      <c r="B90" s="115" t="str">
        <f>Dat_02!A90</f>
        <v>25/12/2022</v>
      </c>
      <c r="C90" s="116">
        <f>Dat_02!N90</f>
        <v>-2559.7777777777001</v>
      </c>
      <c r="D90" s="116">
        <f>Dat_02!B90</f>
        <v>3585.9583333332998</v>
      </c>
      <c r="E90" s="116">
        <f>Dat_02!F90</f>
        <v>-2674.5</v>
      </c>
    </row>
    <row r="91" spans="1:5">
      <c r="A91" s="83"/>
      <c r="B91" s="115" t="str">
        <f>Dat_02!A91</f>
        <v>26/12/2022</v>
      </c>
      <c r="C91" s="116">
        <f>Dat_02!N91</f>
        <v>415.35333333329982</v>
      </c>
      <c r="D91" s="116">
        <f>Dat_02!B91</f>
        <v>3148.4166666667002</v>
      </c>
      <c r="E91" s="116">
        <f>Dat_02!F91</f>
        <v>-3214.25</v>
      </c>
    </row>
    <row r="92" spans="1:5">
      <c r="A92" s="83"/>
      <c r="B92" s="115" t="str">
        <f>Dat_02!A92</f>
        <v>27/12/2022</v>
      </c>
      <c r="C92" s="116">
        <f>Dat_02!N92</f>
        <v>-585.61713554990001</v>
      </c>
      <c r="D92" s="116">
        <f>Dat_02!B92</f>
        <v>3433.5416666667002</v>
      </c>
      <c r="E92" s="116">
        <f>Dat_02!F92</f>
        <v>-2480.6666666667002</v>
      </c>
    </row>
    <row r="93" spans="1:5">
      <c r="A93" s="83"/>
      <c r="B93" s="115" t="str">
        <f>Dat_02!A93</f>
        <v>28/12/2022</v>
      </c>
      <c r="C93" s="116">
        <f>Dat_02!N93</f>
        <v>-270.30416666659994</v>
      </c>
      <c r="D93" s="116">
        <f>Dat_02!B93</f>
        <v>3518.5</v>
      </c>
      <c r="E93" s="116">
        <f>Dat_02!F93</f>
        <v>-2539.5</v>
      </c>
    </row>
    <row r="94" spans="1:5">
      <c r="A94" s="83"/>
      <c r="B94" s="115" t="str">
        <f>Dat_02!A94</f>
        <v>29/12/2022</v>
      </c>
      <c r="C94" s="116">
        <f>Dat_02!N94</f>
        <v>-561.60083333329999</v>
      </c>
      <c r="D94" s="116">
        <f>Dat_02!B94</f>
        <v>3130.2916666667002</v>
      </c>
      <c r="E94" s="116">
        <f>Dat_02!F94</f>
        <v>-2838.5833333332998</v>
      </c>
    </row>
    <row r="95" spans="1:5">
      <c r="A95" s="83"/>
      <c r="B95" s="115" t="str">
        <f>Dat_02!A95</f>
        <v>30/12/2022</v>
      </c>
      <c r="C95" s="116">
        <f>Dat_02!N95</f>
        <v>-2191.2892857143001</v>
      </c>
      <c r="D95" s="116">
        <f>Dat_02!B95</f>
        <v>3499.1666666667002</v>
      </c>
      <c r="E95" s="116">
        <f>Dat_02!F95</f>
        <v>-2718.4166666667002</v>
      </c>
    </row>
    <row r="96" spans="1:5">
      <c r="A96" s="83"/>
      <c r="B96" s="115" t="str">
        <f>Dat_02!A96</f>
        <v>31/12/2022</v>
      </c>
      <c r="C96" s="116">
        <f>Dat_02!N96</f>
        <v>-574.5927536232</v>
      </c>
      <c r="D96" s="116">
        <f>Dat_02!B96</f>
        <v>3663.0416666667002</v>
      </c>
      <c r="E96" s="116">
        <f>Dat_02!F96</f>
        <v>-2554.0833333332998</v>
      </c>
    </row>
    <row r="97" spans="1:5">
      <c r="A97" s="83" t="s">
        <v>54</v>
      </c>
      <c r="B97" s="115" t="str">
        <f>Dat_02!A97</f>
        <v>01/01/2023</v>
      </c>
      <c r="C97" s="116">
        <f>Dat_02!N97</f>
        <v>55.33659420289996</v>
      </c>
      <c r="D97" s="116">
        <f>Dat_02!B97</f>
        <v>3596.7083333332998</v>
      </c>
      <c r="E97" s="116">
        <f>Dat_02!F97</f>
        <v>-2355.75</v>
      </c>
    </row>
    <row r="98" spans="1:5">
      <c r="A98" s="83"/>
      <c r="B98" s="115" t="str">
        <f>Dat_02!A98</f>
        <v>02/01/2023</v>
      </c>
      <c r="C98" s="116">
        <f>Dat_02!N98</f>
        <v>-1728.3768774703999</v>
      </c>
      <c r="D98" s="116">
        <f>Dat_02!B98</f>
        <v>3562.7916666667002</v>
      </c>
      <c r="E98" s="116">
        <f>Dat_02!F98</f>
        <v>-2716.4166666667002</v>
      </c>
    </row>
    <row r="99" spans="1:5">
      <c r="A99" s="83"/>
      <c r="B99" s="115" t="str">
        <f>Dat_02!A99</f>
        <v>03/01/2023</v>
      </c>
      <c r="C99" s="116">
        <f>Dat_02!N99</f>
        <v>-1089.3103519668002</v>
      </c>
      <c r="D99" s="116">
        <f>Dat_02!B99</f>
        <v>2738.75</v>
      </c>
      <c r="E99" s="116">
        <f>Dat_02!F99</f>
        <v>-2235.3333333332998</v>
      </c>
    </row>
    <row r="100" spans="1:5">
      <c r="A100" s="83"/>
      <c r="B100" s="115" t="str">
        <f>Dat_02!A100</f>
        <v>04/01/2023</v>
      </c>
      <c r="C100" s="116">
        <f>Dat_02!N100</f>
        <v>1462.4268181817999</v>
      </c>
      <c r="D100" s="116">
        <f>Dat_02!B100</f>
        <v>2625.6666666667002</v>
      </c>
      <c r="E100" s="116">
        <f>Dat_02!F100</f>
        <v>-2410</v>
      </c>
    </row>
    <row r="101" spans="1:5">
      <c r="A101" s="83"/>
      <c r="B101" s="115" t="str">
        <f>Dat_02!A101</f>
        <v>05/01/2023</v>
      </c>
      <c r="C101" s="116">
        <f>Dat_02!N101</f>
        <v>-464.80454545459997</v>
      </c>
      <c r="D101" s="116">
        <f>Dat_02!B101</f>
        <v>3444.0833333332998</v>
      </c>
      <c r="E101" s="116">
        <f>Dat_02!F101</f>
        <v>-2226.3333333332998</v>
      </c>
    </row>
    <row r="102" spans="1:5">
      <c r="A102" s="83"/>
      <c r="B102" s="115" t="str">
        <f>Dat_02!A102</f>
        <v>06/01/2023</v>
      </c>
      <c r="C102" s="116">
        <f>Dat_02!N102</f>
        <v>-1454.9050438596</v>
      </c>
      <c r="D102" s="116">
        <f>Dat_02!B102</f>
        <v>3408.75</v>
      </c>
      <c r="E102" s="116">
        <f>Dat_02!F102</f>
        <v>-2728</v>
      </c>
    </row>
    <row r="103" spans="1:5">
      <c r="A103" s="83"/>
      <c r="B103" s="115" t="str">
        <f>Dat_02!A103</f>
        <v>07/01/2023</v>
      </c>
      <c r="C103" s="116">
        <f>Dat_02!N103</f>
        <v>-2620.0422619046999</v>
      </c>
      <c r="D103" s="116">
        <f>Dat_02!B103</f>
        <v>3460.5833333332998</v>
      </c>
      <c r="E103" s="116">
        <f>Dat_02!F103</f>
        <v>-2820.25</v>
      </c>
    </row>
    <row r="104" spans="1:5">
      <c r="A104" s="83"/>
      <c r="B104" s="115" t="str">
        <f>Dat_02!A104</f>
        <v>08/01/2023</v>
      </c>
      <c r="C104" s="116">
        <f>Dat_02!N104</f>
        <v>-2527.6397058824</v>
      </c>
      <c r="D104" s="116">
        <f>Dat_02!B104</f>
        <v>3350.75</v>
      </c>
      <c r="E104" s="116">
        <f>Dat_02!F104</f>
        <v>-2676.0833333332998</v>
      </c>
    </row>
    <row r="105" spans="1:5">
      <c r="A105" s="83"/>
      <c r="B105" s="115" t="str">
        <f>Dat_02!A105</f>
        <v>09/01/2023</v>
      </c>
      <c r="C105" s="116">
        <f>Dat_02!N105</f>
        <v>-1849.8541666666999</v>
      </c>
      <c r="D105" s="116">
        <f>Dat_02!B105</f>
        <v>2899.9166666667002</v>
      </c>
      <c r="E105" s="116">
        <f>Dat_02!F105</f>
        <v>-2289.5833333332998</v>
      </c>
    </row>
    <row r="106" spans="1:5">
      <c r="A106" s="83"/>
      <c r="B106" s="115" t="str">
        <f>Dat_02!A106</f>
        <v>10/01/2023</v>
      </c>
      <c r="C106" s="116">
        <f>Dat_02!N106</f>
        <v>-1237.8678571429</v>
      </c>
      <c r="D106" s="116">
        <f>Dat_02!B106</f>
        <v>2581.7083333332998</v>
      </c>
      <c r="E106" s="116">
        <f>Dat_02!F106</f>
        <v>-1858.0833333333001</v>
      </c>
    </row>
    <row r="107" spans="1:5">
      <c r="A107" s="83"/>
      <c r="B107" s="115" t="str">
        <f>Dat_02!A107</f>
        <v>11/01/2023</v>
      </c>
      <c r="C107" s="116">
        <f>Dat_02!N107</f>
        <v>-14.827777777800065</v>
      </c>
      <c r="D107" s="116">
        <f>Dat_02!B107</f>
        <v>2842.0416666667002</v>
      </c>
      <c r="E107" s="116">
        <f>Dat_02!F107</f>
        <v>-2272.4166666667002</v>
      </c>
    </row>
    <row r="108" spans="1:5">
      <c r="A108" s="83"/>
      <c r="B108" s="115" t="str">
        <f>Dat_02!A108</f>
        <v>12/01/2023</v>
      </c>
      <c r="C108" s="116">
        <f>Dat_02!N108</f>
        <v>552.22181818180002</v>
      </c>
      <c r="D108" s="116">
        <f>Dat_02!B108</f>
        <v>2711.125</v>
      </c>
      <c r="E108" s="116">
        <f>Dat_02!F108</f>
        <v>-2177.4166666667002</v>
      </c>
    </row>
    <row r="109" spans="1:5">
      <c r="A109" s="83"/>
      <c r="B109" s="115" t="str">
        <f>Dat_02!A109</f>
        <v>13/01/2023</v>
      </c>
      <c r="C109" s="116">
        <f>Dat_02!N109</f>
        <v>755.84999999999991</v>
      </c>
      <c r="D109" s="116">
        <f>Dat_02!B109</f>
        <v>2740.4583333332998</v>
      </c>
      <c r="E109" s="116">
        <f>Dat_02!F109</f>
        <v>-2209.6666666667002</v>
      </c>
    </row>
    <row r="110" spans="1:5">
      <c r="A110" s="83"/>
      <c r="B110" s="115" t="str">
        <f>Dat_02!A110</f>
        <v>14/01/2023</v>
      </c>
      <c r="C110" s="116">
        <f>Dat_02!N110</f>
        <v>-1261.6013888888999</v>
      </c>
      <c r="D110" s="116">
        <f>Dat_02!B110</f>
        <v>2608.5833333332998</v>
      </c>
      <c r="E110" s="116">
        <f>Dat_02!F110</f>
        <v>-2127.0833333332998</v>
      </c>
    </row>
    <row r="111" spans="1:5">
      <c r="A111" s="83"/>
      <c r="B111" s="115" t="str">
        <f>Dat_02!A111</f>
        <v>15/01/2023</v>
      </c>
      <c r="C111" s="116">
        <f>Dat_02!N111</f>
        <v>-1244.2727272727002</v>
      </c>
      <c r="D111" s="116">
        <f>Dat_02!B111</f>
        <v>3264.0416666667002</v>
      </c>
      <c r="E111" s="116">
        <f>Dat_02!F111</f>
        <v>-2433.0833333332998</v>
      </c>
    </row>
    <row r="112" spans="1:5">
      <c r="A112" s="83"/>
      <c r="B112" s="115" t="str">
        <f>Dat_02!A112</f>
        <v>16/01/2023</v>
      </c>
      <c r="C112" s="116">
        <f>Dat_02!N112</f>
        <v>-2075.5028985506997</v>
      </c>
      <c r="D112" s="116">
        <f>Dat_02!B112</f>
        <v>2836.375</v>
      </c>
      <c r="E112" s="116">
        <f>Dat_02!F112</f>
        <v>-2085.4166666667002</v>
      </c>
    </row>
    <row r="113" spans="1:5">
      <c r="A113" s="83"/>
      <c r="B113" s="115" t="str">
        <f>Dat_02!A113</f>
        <v>17/01/2023</v>
      </c>
      <c r="C113" s="116">
        <f>Dat_02!N113</f>
        <v>-1626.1333333333</v>
      </c>
      <c r="D113" s="116">
        <f>Dat_02!B113</f>
        <v>2379.7916666667002</v>
      </c>
      <c r="E113" s="116">
        <f>Dat_02!F113</f>
        <v>-1727.0833333333001</v>
      </c>
    </row>
    <row r="114" spans="1:5">
      <c r="A114" s="83"/>
      <c r="B114" s="115" t="str">
        <f>Dat_02!A114</f>
        <v>18/01/2023</v>
      </c>
      <c r="C114" s="116">
        <f>Dat_02!N114</f>
        <v>-1673.0128205128999</v>
      </c>
      <c r="D114" s="116">
        <f>Dat_02!B114</f>
        <v>3123.25</v>
      </c>
      <c r="E114" s="116">
        <f>Dat_02!F114</f>
        <v>-1827.0833333333001</v>
      </c>
    </row>
    <row r="115" spans="1:5">
      <c r="A115" s="83"/>
      <c r="B115" s="115" t="str">
        <f>Dat_02!A115</f>
        <v>19/01/2023</v>
      </c>
      <c r="C115" s="116">
        <f>Dat_02!N115</f>
        <v>-1656.5681818181999</v>
      </c>
      <c r="D115" s="116">
        <f>Dat_02!B115</f>
        <v>2982.7916666667002</v>
      </c>
      <c r="E115" s="116">
        <f>Dat_02!F115</f>
        <v>-1681.25</v>
      </c>
    </row>
    <row r="116" spans="1:5">
      <c r="A116" s="83"/>
      <c r="B116" s="115" t="str">
        <f>Dat_02!A116</f>
        <v>20/01/2023</v>
      </c>
      <c r="C116" s="116">
        <f>Dat_02!N116</f>
        <v>-1732.6636363635998</v>
      </c>
      <c r="D116" s="116">
        <f>Dat_02!B116</f>
        <v>2556.6666666667002</v>
      </c>
      <c r="E116" s="116">
        <f>Dat_02!F116</f>
        <v>-1789.6666666666999</v>
      </c>
    </row>
    <row r="117" spans="1:5">
      <c r="A117" s="83"/>
      <c r="B117" s="115" t="str">
        <f>Dat_02!A117</f>
        <v>21/01/2023</v>
      </c>
      <c r="C117" s="116">
        <f>Dat_02!N117</f>
        <v>-2069.25</v>
      </c>
      <c r="D117" s="116">
        <f>Dat_02!B117</f>
        <v>2375.6666666667002</v>
      </c>
      <c r="E117" s="116">
        <f>Dat_02!F117</f>
        <v>-2149.3333333332998</v>
      </c>
    </row>
    <row r="118" spans="1:5">
      <c r="A118" s="83"/>
      <c r="B118" s="115" t="str">
        <f>Dat_02!A118</f>
        <v>22/01/2023</v>
      </c>
      <c r="C118" s="116">
        <f>Dat_02!N118</f>
        <v>-2244.8836956522</v>
      </c>
      <c r="D118" s="116">
        <f>Dat_02!B118</f>
        <v>2017.2083333333001</v>
      </c>
      <c r="E118" s="116">
        <f>Dat_02!F118</f>
        <v>-2261.4583333332998</v>
      </c>
    </row>
    <row r="119" spans="1:5">
      <c r="A119" s="83"/>
      <c r="B119" s="115" t="str">
        <f>Dat_02!A119</f>
        <v>23/01/2023</v>
      </c>
      <c r="C119" s="116">
        <f>Dat_02!N119</f>
        <v>-1248.6818181818001</v>
      </c>
      <c r="D119" s="116">
        <f>Dat_02!B119</f>
        <v>1585</v>
      </c>
      <c r="E119" s="116">
        <f>Dat_02!F119</f>
        <v>-1297.9166666666999</v>
      </c>
    </row>
    <row r="120" spans="1:5">
      <c r="A120" s="83"/>
      <c r="B120" s="115" t="str">
        <f>Dat_02!A120</f>
        <v>24/01/2023</v>
      </c>
      <c r="C120" s="116">
        <f>Dat_02!N120</f>
        <v>-992.85714285709992</v>
      </c>
      <c r="D120" s="116">
        <f>Dat_02!B120</f>
        <v>1154.1666666666999</v>
      </c>
      <c r="E120" s="116">
        <f>Dat_02!F120</f>
        <v>-1022.9166666667001</v>
      </c>
    </row>
    <row r="121" spans="1:5">
      <c r="A121" s="83"/>
      <c r="B121" s="115" t="str">
        <f>Dat_02!A121</f>
        <v>25/01/2023</v>
      </c>
      <c r="C121" s="116">
        <f>Dat_02!N121</f>
        <v>-943.75000000000011</v>
      </c>
      <c r="D121" s="116">
        <f>Dat_02!B121</f>
        <v>939.58333333329995</v>
      </c>
      <c r="E121" s="116">
        <f>Dat_02!F121</f>
        <v>-1143.75</v>
      </c>
    </row>
    <row r="122" spans="1:5">
      <c r="A122" s="83"/>
      <c r="B122" s="115" t="str">
        <f>Dat_02!A122</f>
        <v>26/01/2023</v>
      </c>
      <c r="C122" s="116">
        <f>Dat_02!N122</f>
        <v>-1422.0238095237999</v>
      </c>
      <c r="D122" s="116">
        <f>Dat_02!B122</f>
        <v>1093.75</v>
      </c>
      <c r="E122" s="116">
        <f>Dat_02!F122</f>
        <v>-1604.1666666666999</v>
      </c>
    </row>
    <row r="123" spans="1:5">
      <c r="A123" s="83"/>
      <c r="B123" s="115" t="str">
        <f>Dat_02!A123</f>
        <v>27/01/2023</v>
      </c>
      <c r="C123" s="116">
        <f>Dat_02!N123</f>
        <v>-1604.1666666666999</v>
      </c>
      <c r="D123" s="116">
        <f>Dat_02!B123</f>
        <v>2763.3333333332998</v>
      </c>
      <c r="E123" s="116">
        <f>Dat_02!F123</f>
        <v>-1604.1666666666999</v>
      </c>
    </row>
    <row r="124" spans="1:5">
      <c r="A124" s="83"/>
      <c r="B124" s="115" t="str">
        <f>Dat_02!A124</f>
        <v>28/01/2023</v>
      </c>
      <c r="C124" s="116">
        <f>Dat_02!N124</f>
        <v>-1958.7954545455</v>
      </c>
      <c r="D124" s="116">
        <f>Dat_02!B124</f>
        <v>3256.375</v>
      </c>
      <c r="E124" s="116">
        <f>Dat_02!F124</f>
        <v>-1980.875</v>
      </c>
    </row>
    <row r="125" spans="1:5">
      <c r="A125" s="83"/>
      <c r="B125" s="115" t="str">
        <f>Dat_02!A125</f>
        <v>29/01/2023</v>
      </c>
      <c r="C125" s="116">
        <f>Dat_02!N125</f>
        <v>-1795.8166666667003</v>
      </c>
      <c r="D125" s="116">
        <f>Dat_02!B125</f>
        <v>3265.9583333332998</v>
      </c>
      <c r="E125" s="116">
        <f>Dat_02!F125</f>
        <v>-1897.9166666666999</v>
      </c>
    </row>
    <row r="126" spans="1:5">
      <c r="A126" s="83"/>
      <c r="B126" s="115" t="str">
        <f>Dat_02!A126</f>
        <v>30/01/2023</v>
      </c>
      <c r="C126" s="116">
        <f>Dat_02!N126</f>
        <v>-1378.0944444444999</v>
      </c>
      <c r="D126" s="116">
        <f>Dat_02!B126</f>
        <v>2849.625</v>
      </c>
      <c r="E126" s="116">
        <f>Dat_02!F126</f>
        <v>-1726.3333333333001</v>
      </c>
    </row>
    <row r="127" spans="1:5">
      <c r="A127" s="83"/>
      <c r="B127" s="115" t="str">
        <f>Dat_02!A127</f>
        <v>31/01/2023</v>
      </c>
      <c r="C127" s="116">
        <f>Dat_02!N127</f>
        <v>-1472.0833333333001</v>
      </c>
      <c r="D127" s="116">
        <f>Dat_02!B127</f>
        <v>2586.5416666667002</v>
      </c>
      <c r="E127" s="116">
        <f>Dat_02!F127</f>
        <v>-1614.5833333333001</v>
      </c>
    </row>
    <row r="128" spans="1:5">
      <c r="A128" s="83" t="s">
        <v>55</v>
      </c>
      <c r="B128" s="115" t="str">
        <f>Dat_02!A128</f>
        <v>01/02/2023</v>
      </c>
      <c r="C128" s="116">
        <f>Dat_02!N128</f>
        <v>-1337.3974637680999</v>
      </c>
      <c r="D128" s="116">
        <f>Dat_02!B128</f>
        <v>2607.375</v>
      </c>
      <c r="E128" s="116">
        <f>Dat_02!F128</f>
        <v>-1416.6666666666999</v>
      </c>
    </row>
    <row r="129" spans="1:5">
      <c r="A129" s="83"/>
      <c r="B129" s="115" t="str">
        <f>Dat_02!A129</f>
        <v>02/02/2023</v>
      </c>
      <c r="C129" s="116">
        <f>Dat_02!N129</f>
        <v>-1029.0863636363999</v>
      </c>
      <c r="D129" s="116">
        <f>Dat_02!B129</f>
        <v>2587.2083333332998</v>
      </c>
      <c r="E129" s="116">
        <f>Dat_02!F129</f>
        <v>-1789.5833333333001</v>
      </c>
    </row>
    <row r="130" spans="1:5">
      <c r="A130" s="83"/>
      <c r="B130" s="115" t="str">
        <f>Dat_02!A130</f>
        <v>03/02/2023</v>
      </c>
      <c r="C130" s="116">
        <f>Dat_02!N130</f>
        <v>-328.30978260870006</v>
      </c>
      <c r="D130" s="116">
        <f>Dat_02!B130</f>
        <v>2978.5</v>
      </c>
      <c r="E130" s="116">
        <f>Dat_02!F130</f>
        <v>-2081.25</v>
      </c>
    </row>
    <row r="131" spans="1:5">
      <c r="A131" s="83"/>
      <c r="B131" s="115" t="str">
        <f>Dat_02!A131</f>
        <v>04/02/2023</v>
      </c>
      <c r="C131" s="116">
        <f>Dat_02!N131</f>
        <v>-2089.5488095238002</v>
      </c>
      <c r="D131" s="116">
        <f>Dat_02!B131</f>
        <v>3497.0833333332998</v>
      </c>
      <c r="E131" s="116">
        <f>Dat_02!F131</f>
        <v>-2256.2916666667002</v>
      </c>
    </row>
    <row r="132" spans="1:5">
      <c r="A132" s="83"/>
      <c r="B132" s="115" t="str">
        <f>Dat_02!A132</f>
        <v>05/02/2023</v>
      </c>
      <c r="C132" s="116">
        <f>Dat_02!N132</f>
        <v>-2351.6433333332998</v>
      </c>
      <c r="D132" s="116">
        <f>Dat_02!B132</f>
        <v>3370</v>
      </c>
      <c r="E132" s="116">
        <f>Dat_02!F132</f>
        <v>-2554.5416666667002</v>
      </c>
    </row>
    <row r="133" spans="1:5">
      <c r="A133" s="83"/>
      <c r="B133" s="115" t="str">
        <f>Dat_02!A133</f>
        <v>06/02/2023</v>
      </c>
      <c r="C133" s="116">
        <f>Dat_02!N133</f>
        <v>-1716.0285714285001</v>
      </c>
      <c r="D133" s="116">
        <f>Dat_02!B133</f>
        <v>3061.75</v>
      </c>
      <c r="E133" s="116">
        <f>Dat_02!F133</f>
        <v>-1771.9166666666999</v>
      </c>
    </row>
    <row r="134" spans="1:5">
      <c r="A134" s="83"/>
      <c r="B134" s="115" t="str">
        <f>Dat_02!A134</f>
        <v>07/02/2023</v>
      </c>
      <c r="C134" s="116">
        <f>Dat_02!N134</f>
        <v>-1562.5000000000002</v>
      </c>
      <c r="D134" s="116">
        <f>Dat_02!B134</f>
        <v>3134.875</v>
      </c>
      <c r="E134" s="116">
        <f>Dat_02!F134</f>
        <v>-1562.5</v>
      </c>
    </row>
    <row r="135" spans="1:5">
      <c r="A135" s="83"/>
      <c r="B135" s="115" t="str">
        <f>Dat_02!A135</f>
        <v>08/02/2023</v>
      </c>
      <c r="C135" s="116">
        <f>Dat_02!N135</f>
        <v>-1418.8775362319</v>
      </c>
      <c r="D135" s="116">
        <f>Dat_02!B135</f>
        <v>2789.5</v>
      </c>
      <c r="E135" s="116">
        <f>Dat_02!F135</f>
        <v>-1537.5</v>
      </c>
    </row>
    <row r="136" spans="1:5">
      <c r="A136" s="83"/>
      <c r="B136" s="115" t="str">
        <f>Dat_02!A136</f>
        <v>09/02/2023</v>
      </c>
      <c r="C136" s="116">
        <f>Dat_02!N136</f>
        <v>-1432.1190476191</v>
      </c>
      <c r="D136" s="116">
        <f>Dat_02!B136</f>
        <v>2555.75</v>
      </c>
      <c r="E136" s="116">
        <f>Dat_02!F136</f>
        <v>-1512.5</v>
      </c>
    </row>
    <row r="137" spans="1:5">
      <c r="A137" s="83"/>
      <c r="B137" s="115" t="str">
        <f>Dat_02!A137</f>
        <v>10/02/2023</v>
      </c>
      <c r="C137" s="116">
        <f>Dat_02!N137</f>
        <v>-1697.8495614035</v>
      </c>
      <c r="D137" s="116">
        <f>Dat_02!B137</f>
        <v>2867.0833333332998</v>
      </c>
      <c r="E137" s="116">
        <f>Dat_02!F137</f>
        <v>-1825</v>
      </c>
    </row>
    <row r="138" spans="1:5">
      <c r="A138" s="83"/>
      <c r="B138" s="115" t="str">
        <f>Dat_02!A138</f>
        <v>11/02/2023</v>
      </c>
      <c r="C138" s="116">
        <f>Dat_02!N138</f>
        <v>-2092.9916666667</v>
      </c>
      <c r="D138" s="116">
        <f>Dat_02!B138</f>
        <v>3026.8333333332998</v>
      </c>
      <c r="E138" s="116">
        <f>Dat_02!F138</f>
        <v>-2326.4583333332998</v>
      </c>
    </row>
    <row r="139" spans="1:5">
      <c r="A139" s="83"/>
      <c r="B139" s="115" t="str">
        <f>Dat_02!A139</f>
        <v>12/02/2023</v>
      </c>
      <c r="C139" s="116">
        <f>Dat_02!N139</f>
        <v>-1898.0391025640999</v>
      </c>
      <c r="D139" s="116">
        <f>Dat_02!B139</f>
        <v>3354.8333333332998</v>
      </c>
      <c r="E139" s="116">
        <f>Dat_02!F139</f>
        <v>-2337.2916666667002</v>
      </c>
    </row>
    <row r="140" spans="1:5">
      <c r="A140" s="83"/>
      <c r="B140" s="115" t="str">
        <f>Dat_02!A140</f>
        <v>13/02/2023</v>
      </c>
      <c r="C140" s="116">
        <f>Dat_02!N140</f>
        <v>-1413.8358333332999</v>
      </c>
      <c r="D140" s="116">
        <f>Dat_02!B140</f>
        <v>3258.2916666667002</v>
      </c>
      <c r="E140" s="116">
        <f>Dat_02!F140</f>
        <v>-1924.1666666666999</v>
      </c>
    </row>
    <row r="141" spans="1:5">
      <c r="A141" s="83"/>
      <c r="B141" s="115" t="str">
        <f>Dat_02!A141</f>
        <v>14/02/2023</v>
      </c>
      <c r="C141" s="116">
        <f>Dat_02!N141</f>
        <v>-1719.5245614034998</v>
      </c>
      <c r="D141" s="116">
        <f>Dat_02!B141</f>
        <v>3426.125</v>
      </c>
      <c r="E141" s="116">
        <f>Dat_02!F141</f>
        <v>-1893.75</v>
      </c>
    </row>
    <row r="142" spans="1:5">
      <c r="A142" s="83"/>
      <c r="B142" s="115" t="str">
        <f>Dat_02!A142</f>
        <v>15/02/2023</v>
      </c>
      <c r="C142" s="116">
        <f>Dat_02!N142</f>
        <v>-597.81348039210002</v>
      </c>
      <c r="D142" s="116">
        <f>Dat_02!B142</f>
        <v>3424.1666666667002</v>
      </c>
      <c r="E142" s="116">
        <f>Dat_02!F142</f>
        <v>-2100</v>
      </c>
    </row>
    <row r="143" spans="1:5">
      <c r="A143" s="83"/>
      <c r="B143" s="115" t="str">
        <f>Dat_02!A143</f>
        <v>16/02/2023</v>
      </c>
      <c r="C143" s="116">
        <f>Dat_02!N143</f>
        <v>-603.06717391300003</v>
      </c>
      <c r="D143" s="116">
        <f>Dat_02!B143</f>
        <v>3391.2083333332998</v>
      </c>
      <c r="E143" s="116">
        <f>Dat_02!F143</f>
        <v>-2070.8333333332998</v>
      </c>
    </row>
    <row r="144" spans="1:5">
      <c r="A144" s="83"/>
      <c r="B144" s="115" t="str">
        <f>Dat_02!A144</f>
        <v>17/02/2023</v>
      </c>
      <c r="C144" s="116">
        <f>Dat_02!N144</f>
        <v>284.66086956520007</v>
      </c>
      <c r="D144" s="116">
        <f>Dat_02!B144</f>
        <v>3348.2083333332998</v>
      </c>
      <c r="E144" s="116">
        <f>Dat_02!F144</f>
        <v>-2362.2083333332998</v>
      </c>
    </row>
    <row r="145" spans="1:5">
      <c r="A145" s="83"/>
      <c r="B145" s="115" t="str">
        <f>Dat_02!A145</f>
        <v>18/02/2023</v>
      </c>
      <c r="C145" s="116">
        <f>Dat_02!N145</f>
        <v>2996.5254901960998</v>
      </c>
      <c r="D145" s="116">
        <f>Dat_02!B145</f>
        <v>3325.9583333332998</v>
      </c>
      <c r="E145" s="116">
        <f>Dat_02!F145</f>
        <v>-2584.9166666667002</v>
      </c>
    </row>
    <row r="146" spans="1:5">
      <c r="A146" s="83"/>
      <c r="B146" s="115" t="str">
        <f>Dat_02!A146</f>
        <v>19/02/2023</v>
      </c>
      <c r="C146" s="116">
        <f>Dat_02!N146</f>
        <v>809.93387681160016</v>
      </c>
      <c r="D146" s="116">
        <f>Dat_02!B146</f>
        <v>3372.2916666667002</v>
      </c>
      <c r="E146" s="116">
        <f>Dat_02!F146</f>
        <v>-2526.125</v>
      </c>
    </row>
    <row r="147" spans="1:5">
      <c r="A147" s="83"/>
      <c r="B147" s="115" t="str">
        <f>Dat_02!A147</f>
        <v>20/02/2023</v>
      </c>
      <c r="C147" s="116">
        <f>Dat_02!N147</f>
        <v>627.25583333330007</v>
      </c>
      <c r="D147" s="116">
        <f>Dat_02!B147</f>
        <v>3594.4583333332998</v>
      </c>
      <c r="E147" s="116">
        <f>Dat_02!F147</f>
        <v>-2261.8333333332998</v>
      </c>
    </row>
    <row r="148" spans="1:5">
      <c r="A148" s="83"/>
      <c r="B148" s="115" t="str">
        <f>Dat_02!A148</f>
        <v>21/02/2023</v>
      </c>
      <c r="C148" s="116">
        <f>Dat_02!N148</f>
        <v>-824.44736842099996</v>
      </c>
      <c r="D148" s="116">
        <f>Dat_02!B148</f>
        <v>3154.2083333332998</v>
      </c>
      <c r="E148" s="116">
        <f>Dat_02!F148</f>
        <v>-2177.5416666667002</v>
      </c>
    </row>
    <row r="149" spans="1:5">
      <c r="A149" s="83"/>
      <c r="B149" s="115" t="str">
        <f>Dat_02!A149</f>
        <v>22/02/2023</v>
      </c>
      <c r="C149" s="116">
        <f>Dat_02!N149</f>
        <v>-496.42608695650006</v>
      </c>
      <c r="D149" s="116">
        <f>Dat_02!B149</f>
        <v>3406.5416666667002</v>
      </c>
      <c r="E149" s="116">
        <f>Dat_02!F149</f>
        <v>-2366</v>
      </c>
    </row>
    <row r="150" spans="1:5">
      <c r="A150" s="83"/>
      <c r="B150" s="115" t="str">
        <f>Dat_02!A150</f>
        <v>23/02/2023</v>
      </c>
      <c r="C150" s="116">
        <f>Dat_02!N150</f>
        <v>-562.01189931349995</v>
      </c>
      <c r="D150" s="116">
        <f>Dat_02!B150</f>
        <v>3506.7916666667002</v>
      </c>
      <c r="E150" s="116">
        <f>Dat_02!F150</f>
        <v>-1962</v>
      </c>
    </row>
    <row r="151" spans="1:5">
      <c r="A151" s="83"/>
      <c r="B151" s="115" t="str">
        <f>Dat_02!A151</f>
        <v>24/02/2023</v>
      </c>
      <c r="C151" s="116">
        <f>Dat_02!N151</f>
        <v>696.21121281459989</v>
      </c>
      <c r="D151" s="116">
        <f>Dat_02!B151</f>
        <v>3388.2916666667002</v>
      </c>
      <c r="E151" s="116">
        <f>Dat_02!F151</f>
        <v>-2170.8333333332998</v>
      </c>
    </row>
    <row r="152" spans="1:5">
      <c r="A152" s="83"/>
      <c r="B152" s="115" t="str">
        <f>Dat_02!A152</f>
        <v>25/02/2023</v>
      </c>
      <c r="C152" s="116">
        <f>Dat_02!N152</f>
        <v>1687.0617424242002</v>
      </c>
      <c r="D152" s="116">
        <f>Dat_02!B152</f>
        <v>3502.625</v>
      </c>
      <c r="E152" s="116">
        <f>Dat_02!F152</f>
        <v>-1778.9166666666999</v>
      </c>
    </row>
    <row r="153" spans="1:5">
      <c r="A153" s="83"/>
      <c r="B153" s="115" t="str">
        <f>Dat_02!A153</f>
        <v>26/02/2023</v>
      </c>
      <c r="C153" s="116">
        <f>Dat_02!N153</f>
        <v>-1800.1767156861997</v>
      </c>
      <c r="D153" s="116">
        <f>Dat_02!B153</f>
        <v>3329.875</v>
      </c>
      <c r="E153" s="116">
        <f>Dat_02!F153</f>
        <v>-2606.5833333332998</v>
      </c>
    </row>
    <row r="154" spans="1:5">
      <c r="A154" s="83"/>
      <c r="B154" s="115" t="str">
        <f>Dat_02!A154</f>
        <v>27/02/2023</v>
      </c>
      <c r="C154" s="116">
        <f>Dat_02!N154</f>
        <v>-1974.2208333333001</v>
      </c>
      <c r="D154" s="116">
        <f>Dat_02!B154</f>
        <v>3238.9583333332998</v>
      </c>
      <c r="E154" s="116">
        <f>Dat_02!F154</f>
        <v>-2081.9166666667002</v>
      </c>
    </row>
    <row r="155" spans="1:5">
      <c r="A155" s="83"/>
      <c r="B155" s="115" t="str">
        <f>Dat_02!A155</f>
        <v>28/02/2023</v>
      </c>
      <c r="C155" s="116">
        <f>Dat_02!N155</f>
        <v>-1841.2581140351001</v>
      </c>
      <c r="D155" s="116">
        <f>Dat_02!B155</f>
        <v>2990.5416666667002</v>
      </c>
      <c r="E155" s="116">
        <f>Dat_02!F155</f>
        <v>-1937.25</v>
      </c>
    </row>
    <row r="156" spans="1:5">
      <c r="A156" s="83"/>
      <c r="B156" s="115" t="str">
        <f>Dat_02!A156</f>
        <v>01/03/2023</v>
      </c>
      <c r="C156" s="116">
        <f>Dat_02!N156</f>
        <v>-1674.8993421052999</v>
      </c>
      <c r="D156" s="116">
        <f>Dat_02!B156</f>
        <v>3009.5416666667002</v>
      </c>
      <c r="E156" s="116">
        <f>Dat_02!F156</f>
        <v>-2084.2083333332998</v>
      </c>
    </row>
    <row r="157" spans="1:5">
      <c r="A157" s="83"/>
      <c r="B157" s="115" t="str">
        <f>Dat_02!A157</f>
        <v>02/03/2023</v>
      </c>
      <c r="C157" s="116">
        <f>Dat_02!N157</f>
        <v>-1697.2046568627002</v>
      </c>
      <c r="D157" s="116">
        <f>Dat_02!B157</f>
        <v>2780.3333333332998</v>
      </c>
      <c r="E157" s="116">
        <f>Dat_02!F157</f>
        <v>-1987.25</v>
      </c>
    </row>
    <row r="158" spans="1:5">
      <c r="A158" s="83" t="s">
        <v>56</v>
      </c>
      <c r="B158" s="115" t="str">
        <f>Dat_02!A158</f>
        <v>03/03/2023</v>
      </c>
      <c r="C158" s="116">
        <f>Dat_02!N158</f>
        <v>-1941.9549872123</v>
      </c>
      <c r="D158" s="116">
        <f>Dat_02!B158</f>
        <v>3090.7916666667002</v>
      </c>
      <c r="E158" s="116">
        <f>Dat_02!F158</f>
        <v>-2157.25</v>
      </c>
    </row>
    <row r="159" spans="1:5">
      <c r="A159" s="83"/>
      <c r="B159" s="115" t="str">
        <f>Dat_02!A159</f>
        <v>04/03/2023</v>
      </c>
      <c r="C159" s="116">
        <f>Dat_02!N159</f>
        <v>-1646.26</v>
      </c>
      <c r="D159" s="116">
        <f>Dat_02!B159</f>
        <v>2889.375</v>
      </c>
      <c r="E159" s="116">
        <f>Dat_02!F159</f>
        <v>-2369.1666666667002</v>
      </c>
    </row>
    <row r="160" spans="1:5">
      <c r="A160" s="83"/>
      <c r="B160" s="115" t="str">
        <f>Dat_02!A160</f>
        <v>05/03/2023</v>
      </c>
      <c r="C160" s="116">
        <f>Dat_02!N160</f>
        <v>-1815.1616666667001</v>
      </c>
      <c r="D160" s="116">
        <f>Dat_02!B160</f>
        <v>3335.375</v>
      </c>
      <c r="E160" s="116">
        <f>Dat_02!F160</f>
        <v>-2443.9166666667002</v>
      </c>
    </row>
    <row r="161" spans="1:5">
      <c r="A161" s="83"/>
      <c r="B161" s="115" t="str">
        <f>Dat_02!A161</f>
        <v>06/03/2023</v>
      </c>
      <c r="C161" s="116">
        <f>Dat_02!N161</f>
        <v>-1830.4513888889001</v>
      </c>
      <c r="D161" s="116">
        <f>Dat_02!B161</f>
        <v>3086.625</v>
      </c>
      <c r="E161" s="116">
        <f>Dat_02!F161</f>
        <v>-2135.4166666667002</v>
      </c>
    </row>
    <row r="162" spans="1:5">
      <c r="A162" s="83"/>
      <c r="B162" s="115" t="str">
        <f>Dat_02!A162</f>
        <v>07/03/2023</v>
      </c>
      <c r="C162" s="116">
        <f>Dat_02!N162</f>
        <v>-1600.9385964912001</v>
      </c>
      <c r="D162" s="116">
        <f>Dat_02!B162</f>
        <v>3054</v>
      </c>
      <c r="E162" s="116">
        <f>Dat_02!F162</f>
        <v>-1916.4166666666999</v>
      </c>
    </row>
    <row r="163" spans="1:5">
      <c r="A163" s="83"/>
      <c r="B163" s="115" t="str">
        <f>Dat_02!A163</f>
        <v>08/03/2023</v>
      </c>
      <c r="C163" s="116">
        <f>Dat_02!N163</f>
        <v>-2340.1547619046996</v>
      </c>
      <c r="D163" s="116">
        <f>Dat_02!B163</f>
        <v>3285.4166666667002</v>
      </c>
      <c r="E163" s="116">
        <f>Dat_02!F163</f>
        <v>-2373</v>
      </c>
    </row>
    <row r="164" spans="1:5">
      <c r="A164" s="83"/>
      <c r="B164" s="115" t="str">
        <f>Dat_02!A164</f>
        <v>09/03/2023</v>
      </c>
      <c r="C164" s="116">
        <f>Dat_02!N164</f>
        <v>-2142</v>
      </c>
      <c r="D164" s="116">
        <f>Dat_02!B164</f>
        <v>3443.2916666667002</v>
      </c>
      <c r="E164" s="116">
        <f>Dat_02!F164</f>
        <v>-2289.3333333332998</v>
      </c>
    </row>
    <row r="165" spans="1:5">
      <c r="A165" s="83"/>
      <c r="B165" s="115" t="str">
        <f>Dat_02!A165</f>
        <v>10/03/2023</v>
      </c>
      <c r="C165" s="116">
        <f>Dat_02!N165</f>
        <v>-1842.1916666667003</v>
      </c>
      <c r="D165" s="116">
        <f>Dat_02!B165</f>
        <v>2971.2083333332998</v>
      </c>
      <c r="E165" s="116">
        <f>Dat_02!F165</f>
        <v>-2047.9166666666999</v>
      </c>
    </row>
    <row r="166" spans="1:5">
      <c r="A166" s="83"/>
      <c r="B166" s="115" t="str">
        <f>Dat_02!A166</f>
        <v>11/03/2023</v>
      </c>
      <c r="C166" s="116">
        <f>Dat_02!N166</f>
        <v>-2944.4583333332998</v>
      </c>
      <c r="D166" s="116">
        <f>Dat_02!B166</f>
        <v>2996.2916666667002</v>
      </c>
      <c r="E166" s="116">
        <f>Dat_02!F166</f>
        <v>-2944.4583333332998</v>
      </c>
    </row>
    <row r="167" spans="1:5">
      <c r="A167" s="83"/>
      <c r="B167" s="115" t="str">
        <f>Dat_02!A167</f>
        <v>12/03/2023</v>
      </c>
      <c r="C167" s="116">
        <f>Dat_02!N167</f>
        <v>-1708.9791666667002</v>
      </c>
      <c r="D167" s="116">
        <f>Dat_02!B167</f>
        <v>3001.1666666667002</v>
      </c>
      <c r="E167" s="116">
        <f>Dat_02!F167</f>
        <v>-2971.5416666667002</v>
      </c>
    </row>
    <row r="168" spans="1:5">
      <c r="A168" s="83"/>
      <c r="B168" s="115" t="str">
        <f>Dat_02!A168</f>
        <v>13/03/2023</v>
      </c>
      <c r="C168" s="116">
        <f>Dat_02!N168</f>
        <v>-204.61369047619996</v>
      </c>
      <c r="D168" s="116">
        <f>Dat_02!B168</f>
        <v>3281.375</v>
      </c>
      <c r="E168" s="116">
        <f>Dat_02!F168</f>
        <v>-2314.8333333332998</v>
      </c>
    </row>
    <row r="169" spans="1:5">
      <c r="A169" s="83"/>
      <c r="B169" s="115" t="str">
        <f>Dat_02!A169</f>
        <v>14/03/2023</v>
      </c>
      <c r="C169" s="116">
        <f>Dat_02!N169</f>
        <v>-1498.2654761904</v>
      </c>
      <c r="D169" s="116">
        <f>Dat_02!B169</f>
        <v>2936.0416666667002</v>
      </c>
      <c r="E169" s="116">
        <f>Dat_02!F169</f>
        <v>-3043.1666666667002</v>
      </c>
    </row>
    <row r="170" spans="1:5">
      <c r="A170" s="83"/>
      <c r="B170" s="115" t="str">
        <f>Dat_02!A170</f>
        <v>15/03/2023</v>
      </c>
      <c r="C170" s="116">
        <f>Dat_02!N170</f>
        <v>-1083.7437500000001</v>
      </c>
      <c r="D170" s="116">
        <f>Dat_02!B170</f>
        <v>3294.7916666667002</v>
      </c>
      <c r="E170" s="116">
        <f>Dat_02!F170</f>
        <v>-2270.3333333332998</v>
      </c>
    </row>
    <row r="171" spans="1:5">
      <c r="A171" s="83"/>
      <c r="B171" s="115" t="str">
        <f>Dat_02!A171</f>
        <v>16/03/2023</v>
      </c>
      <c r="C171" s="116">
        <f>Dat_02!N171</f>
        <v>-1283.5652777778</v>
      </c>
      <c r="D171" s="116">
        <f>Dat_02!B171</f>
        <v>2907.375</v>
      </c>
      <c r="E171" s="116">
        <f>Dat_02!F171</f>
        <v>-2657.6666666667002</v>
      </c>
    </row>
    <row r="172" spans="1:5">
      <c r="A172" s="83"/>
      <c r="B172" s="115" t="str">
        <f>Dat_02!A172</f>
        <v>17/03/2023</v>
      </c>
      <c r="C172" s="116">
        <f>Dat_02!N172</f>
        <v>-2239.5383333333002</v>
      </c>
      <c r="D172" s="116">
        <f>Dat_02!B172</f>
        <v>3433.5833333332998</v>
      </c>
      <c r="E172" s="116">
        <f>Dat_02!F172</f>
        <v>-2462.5</v>
      </c>
    </row>
    <row r="173" spans="1:5">
      <c r="A173" s="83"/>
      <c r="B173" s="115" t="str">
        <f>Dat_02!A173</f>
        <v>18/03/2023</v>
      </c>
      <c r="C173" s="116">
        <f>Dat_02!N173</f>
        <v>-1791.9138888889001</v>
      </c>
      <c r="D173" s="116">
        <f>Dat_02!B173</f>
        <v>3449.0416666667002</v>
      </c>
      <c r="E173" s="116">
        <f>Dat_02!F173</f>
        <v>-2914.5833333332998</v>
      </c>
    </row>
    <row r="174" spans="1:5">
      <c r="A174" s="83"/>
      <c r="B174" s="115" t="str">
        <f>Dat_02!A174</f>
        <v>19/03/2023</v>
      </c>
      <c r="C174" s="116">
        <f>Dat_02!N174</f>
        <v>-2430.5641666667002</v>
      </c>
      <c r="D174" s="116">
        <f>Dat_02!B174</f>
        <v>2992.4583333332998</v>
      </c>
      <c r="E174" s="116">
        <f>Dat_02!F174</f>
        <v>-3358.4583333332998</v>
      </c>
    </row>
    <row r="175" spans="1:5">
      <c r="A175" s="83"/>
      <c r="B175" s="115" t="str">
        <f>Dat_02!A175</f>
        <v>20/03/2023</v>
      </c>
      <c r="C175" s="116">
        <f>Dat_02!N175</f>
        <v>-1308.5566666667</v>
      </c>
      <c r="D175" s="116">
        <f>Dat_02!B175</f>
        <v>3524.375</v>
      </c>
      <c r="E175" s="116">
        <f>Dat_02!F175</f>
        <v>-2728.2083333332998</v>
      </c>
    </row>
    <row r="176" spans="1:5">
      <c r="A176" s="83"/>
      <c r="B176" s="115" t="str">
        <f>Dat_02!A176</f>
        <v>21/03/2023</v>
      </c>
      <c r="C176" s="116">
        <f>Dat_02!N176</f>
        <v>327.67833333330009</v>
      </c>
      <c r="D176" s="116">
        <f>Dat_02!B176</f>
        <v>2000</v>
      </c>
      <c r="E176" s="116">
        <f>Dat_02!F176</f>
        <v>-2643.375</v>
      </c>
    </row>
    <row r="177" spans="1:5">
      <c r="A177" s="83"/>
      <c r="B177" s="115" t="str">
        <f>Dat_02!A177</f>
        <v>22/03/2023</v>
      </c>
      <c r="C177" s="116">
        <f>Dat_02!N177</f>
        <v>320.23750000000018</v>
      </c>
      <c r="D177" s="116">
        <f>Dat_02!B177</f>
        <v>1400</v>
      </c>
      <c r="E177" s="116">
        <f>Dat_02!F177</f>
        <v>-2200</v>
      </c>
    </row>
    <row r="178" spans="1:5">
      <c r="A178" s="83"/>
      <c r="B178" s="115" t="str">
        <f>Dat_02!A178</f>
        <v>23/03/2023</v>
      </c>
      <c r="C178" s="116">
        <f>Dat_02!N178</f>
        <v>174.7933503836</v>
      </c>
      <c r="D178" s="116">
        <f>Dat_02!B178</f>
        <v>2323.375</v>
      </c>
      <c r="E178" s="116">
        <f>Dat_02!F178</f>
        <v>-2514.75</v>
      </c>
    </row>
    <row r="179" spans="1:5">
      <c r="A179" s="83"/>
      <c r="B179" s="115" t="str">
        <f>Dat_02!A179</f>
        <v>24/03/2023</v>
      </c>
      <c r="C179" s="116">
        <f>Dat_02!N179</f>
        <v>-96.791111111100008</v>
      </c>
      <c r="D179" s="116">
        <f>Dat_02!B179</f>
        <v>3160.1666666667002</v>
      </c>
      <c r="E179" s="116">
        <f>Dat_02!F179</f>
        <v>-2645.3333333332998</v>
      </c>
    </row>
    <row r="180" spans="1:5">
      <c r="A180" s="83"/>
      <c r="B180" s="115" t="str">
        <f>Dat_02!A180</f>
        <v>25/03/2023</v>
      </c>
      <c r="C180" s="116">
        <f>Dat_02!N180</f>
        <v>879.23021739130013</v>
      </c>
      <c r="D180" s="116">
        <f>Dat_02!B180</f>
        <v>3372.0833333332998</v>
      </c>
      <c r="E180" s="116">
        <f>Dat_02!F180</f>
        <v>-2842.1666666667002</v>
      </c>
    </row>
    <row r="181" spans="1:5">
      <c r="A181" s="83"/>
      <c r="B181" s="115" t="str">
        <f>Dat_02!A181</f>
        <v>26/03/2023</v>
      </c>
      <c r="C181" s="116">
        <f>Dat_02!N181</f>
        <v>-2364.4754658386</v>
      </c>
      <c r="D181" s="116">
        <f>Dat_02!B181</f>
        <v>2865.7391304347998</v>
      </c>
      <c r="E181" s="116">
        <f>Dat_02!F181</f>
        <v>-2564.5652173912999</v>
      </c>
    </row>
    <row r="182" spans="1:5">
      <c r="A182" s="83"/>
      <c r="B182" s="115" t="str">
        <f>Dat_02!A182</f>
        <v>27/03/2023</v>
      </c>
      <c r="C182" s="116">
        <f>Dat_02!N182</f>
        <v>-1147.2249999999999</v>
      </c>
      <c r="D182" s="116">
        <f>Dat_02!B182</f>
        <v>2332.6666666667002</v>
      </c>
      <c r="E182" s="116">
        <f>Dat_02!F182</f>
        <v>-2181.8333333332998</v>
      </c>
    </row>
    <row r="183" spans="1:5">
      <c r="A183" s="83"/>
      <c r="B183" s="115" t="str">
        <f>Dat_02!A183</f>
        <v>28/03/2023</v>
      </c>
      <c r="C183" s="116">
        <f>Dat_02!N183</f>
        <v>-1049.6375000000003</v>
      </c>
      <c r="D183" s="116">
        <f>Dat_02!B183</f>
        <v>2376.0833333332998</v>
      </c>
      <c r="E183" s="116">
        <f>Dat_02!F183</f>
        <v>-1906.25</v>
      </c>
    </row>
    <row r="184" spans="1:5">
      <c r="A184" s="83"/>
      <c r="B184" s="115" t="str">
        <f>Dat_02!A184</f>
        <v>29/03/2023</v>
      </c>
      <c r="C184" s="116">
        <f>Dat_02!N184</f>
        <v>-1614.3</v>
      </c>
      <c r="D184" s="116">
        <f>Dat_02!B184</f>
        <v>2381.25</v>
      </c>
      <c r="E184" s="116">
        <f>Dat_02!F184</f>
        <v>-1683.3333333333001</v>
      </c>
    </row>
    <row r="185" spans="1:5">
      <c r="A185" s="83"/>
      <c r="B185" s="115" t="str">
        <f>Dat_02!A185</f>
        <v>30/03/2023</v>
      </c>
      <c r="C185" s="116">
        <f>Dat_02!N185</f>
        <v>-1722.5625</v>
      </c>
      <c r="D185" s="116">
        <f>Dat_02!B185</f>
        <v>2070.8333333332998</v>
      </c>
      <c r="E185" s="116">
        <f>Dat_02!F185</f>
        <v>-1891.6666666666999</v>
      </c>
    </row>
    <row r="186" spans="1:5">
      <c r="A186" s="83"/>
      <c r="B186" s="115" t="str">
        <f>Dat_02!A186</f>
        <v>31/03/2023</v>
      </c>
      <c r="C186" s="116">
        <f>Dat_02!N186</f>
        <v>-2002.380952381</v>
      </c>
      <c r="D186" s="116">
        <f>Dat_02!B186</f>
        <v>2120.0833333332998</v>
      </c>
      <c r="E186" s="116">
        <f>Dat_02!F186</f>
        <v>-2118.75</v>
      </c>
    </row>
    <row r="187" spans="1:5">
      <c r="A187" s="83"/>
      <c r="B187" s="115" t="str">
        <f>Dat_02!A187</f>
        <v>01/04/2023</v>
      </c>
      <c r="C187" s="116">
        <f>Dat_02!N187</f>
        <v>-930.96904761900009</v>
      </c>
      <c r="D187" s="116">
        <f>Dat_02!B187</f>
        <v>449.25</v>
      </c>
      <c r="E187" s="116">
        <f>Dat_02!F187</f>
        <v>-1108.3333333333001</v>
      </c>
    </row>
    <row r="188" spans="1:5">
      <c r="A188" s="83"/>
      <c r="B188" s="115" t="str">
        <f>Dat_02!A188</f>
        <v>02/04/2023</v>
      </c>
      <c r="C188" s="116">
        <f>Dat_02!N188</f>
        <v>-1068.1818181818001</v>
      </c>
      <c r="D188" s="116">
        <f>Dat_02!B188</f>
        <v>200</v>
      </c>
      <c r="E188" s="116">
        <f>Dat_02!F188</f>
        <v>-1139.5833333333001</v>
      </c>
    </row>
    <row r="189" spans="1:5">
      <c r="A189" s="83" t="s">
        <v>57</v>
      </c>
      <c r="B189" s="115" t="str">
        <f>Dat_02!A189</f>
        <v>03/04/2023</v>
      </c>
      <c r="C189" s="116">
        <f>Dat_02!N189</f>
        <v>-1026.9865196078999</v>
      </c>
      <c r="D189" s="116">
        <f>Dat_02!B189</f>
        <v>395.8333333333</v>
      </c>
      <c r="E189" s="116">
        <f>Dat_02!F189</f>
        <v>-1179.1666666666999</v>
      </c>
    </row>
    <row r="190" spans="1:5">
      <c r="A190" s="83"/>
      <c r="B190" s="115" t="str">
        <f>Dat_02!A190</f>
        <v>04/04/2023</v>
      </c>
      <c r="C190" s="116">
        <f>Dat_02!N190</f>
        <v>-1350.5857142856999</v>
      </c>
      <c r="D190" s="116">
        <f>Dat_02!B190</f>
        <v>2393.75</v>
      </c>
      <c r="E190" s="116">
        <f>Dat_02!F190</f>
        <v>-1462.5</v>
      </c>
    </row>
    <row r="191" spans="1:5">
      <c r="A191" s="83"/>
      <c r="B191" s="115" t="str">
        <f>Dat_02!A191</f>
        <v>05/04/2023</v>
      </c>
      <c r="C191" s="116">
        <f>Dat_02!N191</f>
        <v>-1264.6488095238001</v>
      </c>
      <c r="D191" s="116">
        <f>Dat_02!B191</f>
        <v>2262.25</v>
      </c>
      <c r="E191" s="116">
        <f>Dat_02!F191</f>
        <v>-1512.5</v>
      </c>
    </row>
    <row r="192" spans="1:5">
      <c r="A192" s="83"/>
      <c r="B192" s="115" t="str">
        <f>Dat_02!A192</f>
        <v>06/04/2023</v>
      </c>
      <c r="C192" s="116">
        <f>Dat_02!N192</f>
        <v>-1608.8474999999999</v>
      </c>
      <c r="D192" s="116">
        <f>Dat_02!B192</f>
        <v>2020.8333333333001</v>
      </c>
      <c r="E192" s="116">
        <f>Dat_02!F192</f>
        <v>-2007.1666666666999</v>
      </c>
    </row>
    <row r="193" spans="1:5">
      <c r="A193" s="83"/>
      <c r="B193" s="115" t="str">
        <f>Dat_02!A193</f>
        <v>07/04/2023</v>
      </c>
      <c r="C193" s="116">
        <f>Dat_02!N193</f>
        <v>-2180.9875000000002</v>
      </c>
      <c r="D193" s="116">
        <f>Dat_02!B193</f>
        <v>1912.5</v>
      </c>
      <c r="E193" s="116">
        <f>Dat_02!F193</f>
        <v>-2455.2083333332998</v>
      </c>
    </row>
    <row r="194" spans="1:5">
      <c r="A194" s="83"/>
      <c r="B194" s="115" t="str">
        <f>Dat_02!A194</f>
        <v>08/04/2023</v>
      </c>
      <c r="C194" s="116">
        <f>Dat_02!N194</f>
        <v>-1853.2624999999998</v>
      </c>
      <c r="D194" s="116">
        <f>Dat_02!B194</f>
        <v>1939.5833333333001</v>
      </c>
      <c r="E194" s="116">
        <f>Dat_02!F194</f>
        <v>-2371.125</v>
      </c>
    </row>
    <row r="195" spans="1:5">
      <c r="A195" s="83"/>
      <c r="B195" s="115" t="str">
        <f>Dat_02!A195</f>
        <v>09/04/2023</v>
      </c>
      <c r="C195" s="116">
        <f>Dat_02!N195</f>
        <v>-1581.6236111111</v>
      </c>
      <c r="D195" s="116">
        <f>Dat_02!B195</f>
        <v>1908.3333333333001</v>
      </c>
      <c r="E195" s="116">
        <f>Dat_02!F195</f>
        <v>-2217.9583333332998</v>
      </c>
    </row>
    <row r="196" spans="1:5">
      <c r="A196" s="83"/>
      <c r="B196" s="115" t="str">
        <f>Dat_02!A196</f>
        <v>10/04/2023</v>
      </c>
      <c r="C196" s="116">
        <f>Dat_02!N196</f>
        <v>860.38458498030013</v>
      </c>
      <c r="D196" s="116">
        <f>Dat_02!B196</f>
        <v>1462.5</v>
      </c>
      <c r="E196" s="116">
        <f>Dat_02!F196</f>
        <v>-2517.5416666667002</v>
      </c>
    </row>
    <row r="197" spans="1:5">
      <c r="A197" s="83"/>
      <c r="B197" s="115" t="str">
        <f>Dat_02!A197</f>
        <v>11/04/2023</v>
      </c>
      <c r="C197" s="116">
        <f>Dat_02!N197</f>
        <v>224.50833333340006</v>
      </c>
      <c r="D197" s="116">
        <f>Dat_02!B197</f>
        <v>2145.2083333332998</v>
      </c>
      <c r="E197" s="116">
        <f>Dat_02!F197</f>
        <v>-2000.4166666666999</v>
      </c>
    </row>
    <row r="198" spans="1:5">
      <c r="A198" s="83"/>
      <c r="B198" s="115" t="str">
        <f>Dat_02!A198</f>
        <v>12/04/2023</v>
      </c>
      <c r="C198" s="116">
        <f>Dat_02!N198</f>
        <v>-2374.8375000000001</v>
      </c>
      <c r="D198" s="116">
        <f>Dat_02!B198</f>
        <v>1820.8333333333001</v>
      </c>
      <c r="E198" s="116">
        <f>Dat_02!F198</f>
        <v>-2386.1666666667002</v>
      </c>
    </row>
    <row r="199" spans="1:5">
      <c r="A199" s="83"/>
      <c r="B199" s="115" t="str">
        <f>Dat_02!A199</f>
        <v>13/04/2023</v>
      </c>
      <c r="C199" s="116">
        <f>Dat_02!N199</f>
        <v>-1691.1666666666999</v>
      </c>
      <c r="D199" s="116">
        <f>Dat_02!B199</f>
        <v>1983.3333333333001</v>
      </c>
      <c r="E199" s="116">
        <f>Dat_02!F199</f>
        <v>-1930.75</v>
      </c>
    </row>
    <row r="200" spans="1:5">
      <c r="A200" s="83"/>
      <c r="B200" s="115" t="str">
        <f>Dat_02!A200</f>
        <v>14/04/2023</v>
      </c>
      <c r="C200" s="116">
        <f>Dat_02!N200</f>
        <v>-1685.4166666666999</v>
      </c>
      <c r="D200" s="116">
        <f>Dat_02!B200</f>
        <v>2245.8333333332998</v>
      </c>
      <c r="E200" s="116">
        <f>Dat_02!F200</f>
        <v>-1772.9166666666999</v>
      </c>
    </row>
    <row r="201" spans="1:5">
      <c r="A201" s="83"/>
      <c r="B201" s="115" t="str">
        <f>Dat_02!A201</f>
        <v>15/04/2023</v>
      </c>
      <c r="C201" s="116">
        <f>Dat_02!N201</f>
        <v>-2697.5</v>
      </c>
      <c r="D201" s="116">
        <f>Dat_02!B201</f>
        <v>1635.4166666666999</v>
      </c>
      <c r="E201" s="116">
        <f>Dat_02!F201</f>
        <v>-2697.5</v>
      </c>
    </row>
    <row r="202" spans="1:5">
      <c r="A202" s="83"/>
      <c r="B202" s="115" t="str">
        <f>Dat_02!A202</f>
        <v>16/04/2023</v>
      </c>
      <c r="C202" s="116">
        <f>Dat_02!N202</f>
        <v>-2247.1704545455</v>
      </c>
      <c r="D202" s="116">
        <f>Dat_02!B202</f>
        <v>2079.1666666667002</v>
      </c>
      <c r="E202" s="116">
        <f>Dat_02!F202</f>
        <v>-2299.625</v>
      </c>
    </row>
    <row r="203" spans="1:5">
      <c r="A203" s="83"/>
      <c r="B203" s="115" t="str">
        <f>Dat_02!A203</f>
        <v>17/04/2023</v>
      </c>
      <c r="C203" s="116">
        <f>Dat_02!N203</f>
        <v>-1463.5125</v>
      </c>
      <c r="D203" s="116">
        <f>Dat_02!B203</f>
        <v>2200</v>
      </c>
      <c r="E203" s="116">
        <f>Dat_02!F203</f>
        <v>-1818.75</v>
      </c>
    </row>
    <row r="204" spans="1:5">
      <c r="A204" s="83"/>
      <c r="B204" s="115" t="str">
        <f>Dat_02!A204</f>
        <v>18/04/2023</v>
      </c>
      <c r="C204" s="116">
        <f>Dat_02!N204</f>
        <v>-960.50059523809989</v>
      </c>
      <c r="D204" s="116">
        <f>Dat_02!B204</f>
        <v>2052.0833333332998</v>
      </c>
      <c r="E204" s="116">
        <f>Dat_02!F204</f>
        <v>-1616.6666666666999</v>
      </c>
    </row>
    <row r="205" spans="1:5">
      <c r="A205" s="83"/>
      <c r="B205" s="115" t="str">
        <f>Dat_02!A205</f>
        <v>19/04/2023</v>
      </c>
      <c r="C205" s="116">
        <f>Dat_02!N205</f>
        <v>65.097499999999854</v>
      </c>
      <c r="D205" s="116">
        <f>Dat_02!B205</f>
        <v>2133.3333333332998</v>
      </c>
      <c r="E205" s="116">
        <f>Dat_02!F205</f>
        <v>-1885.4166666666999</v>
      </c>
    </row>
    <row r="206" spans="1:5">
      <c r="A206" s="83"/>
      <c r="B206" s="115" t="str">
        <f>Dat_02!A206</f>
        <v>20/04/2023</v>
      </c>
      <c r="C206" s="116">
        <f>Dat_02!N206</f>
        <v>438.94772727270015</v>
      </c>
      <c r="D206" s="116">
        <f>Dat_02!B206</f>
        <v>1962.5</v>
      </c>
      <c r="E206" s="116">
        <f>Dat_02!F206</f>
        <v>-1940.7916666666999</v>
      </c>
    </row>
    <row r="207" spans="1:5">
      <c r="A207" s="83"/>
      <c r="B207" s="115" t="str">
        <f>Dat_02!A207</f>
        <v>21/04/2023</v>
      </c>
      <c r="C207" s="116">
        <f>Dat_02!N207</f>
        <v>-759.60666666659995</v>
      </c>
      <c r="D207" s="116">
        <f>Dat_02!B207</f>
        <v>2154.1666666667002</v>
      </c>
      <c r="E207" s="116">
        <f>Dat_02!F207</f>
        <v>-1955.875</v>
      </c>
    </row>
    <row r="208" spans="1:5">
      <c r="A208" s="83"/>
      <c r="B208" s="115" t="str">
        <f>Dat_02!A208</f>
        <v>22/04/2023</v>
      </c>
      <c r="C208" s="116">
        <f>Dat_02!N208</f>
        <v>108.51955128209988</v>
      </c>
      <c r="D208" s="116">
        <f>Dat_02!B208</f>
        <v>1906.25</v>
      </c>
      <c r="E208" s="116">
        <f>Dat_02!F208</f>
        <v>-2160.4583333332998</v>
      </c>
    </row>
    <row r="209" spans="1:5">
      <c r="A209" s="83"/>
      <c r="B209" s="115" t="str">
        <f>Dat_02!A209</f>
        <v>23/04/2023</v>
      </c>
      <c r="C209" s="116">
        <f>Dat_02!N209</f>
        <v>-1527.5175000000002</v>
      </c>
      <c r="D209" s="116">
        <f>Dat_02!B209</f>
        <v>1791.6666666666999</v>
      </c>
      <c r="E209" s="116">
        <f>Dat_02!F209</f>
        <v>-2289.5833333332998</v>
      </c>
    </row>
    <row r="210" spans="1:5">
      <c r="A210" s="83"/>
      <c r="B210" s="115" t="str">
        <f>Dat_02!A210</f>
        <v>24/04/2023</v>
      </c>
      <c r="C210" s="116">
        <f>Dat_02!N210</f>
        <v>-206.1688787185999</v>
      </c>
      <c r="D210" s="116">
        <f>Dat_02!B210</f>
        <v>2014.5833333333001</v>
      </c>
      <c r="E210" s="116">
        <f>Dat_02!F210</f>
        <v>-1920.3333333333001</v>
      </c>
    </row>
    <row r="211" spans="1:5">
      <c r="A211" s="83"/>
      <c r="B211" s="115" t="str">
        <f>Dat_02!A211</f>
        <v>25/04/2023</v>
      </c>
      <c r="C211" s="116">
        <f>Dat_02!N211</f>
        <v>-499.35333333339986</v>
      </c>
      <c r="D211" s="116">
        <f>Dat_02!B211</f>
        <v>2166.6666666667002</v>
      </c>
      <c r="E211" s="116">
        <f>Dat_02!F211</f>
        <v>-1904.1666666666999</v>
      </c>
    </row>
    <row r="212" spans="1:5">
      <c r="A212" s="83"/>
      <c r="B212" s="115" t="str">
        <f>Dat_02!A212</f>
        <v>26/04/2023</v>
      </c>
      <c r="C212" s="116">
        <f>Dat_02!N212</f>
        <v>-634.90654761899987</v>
      </c>
      <c r="D212" s="116">
        <f>Dat_02!B212</f>
        <v>2285.4166666667002</v>
      </c>
      <c r="E212" s="116">
        <f>Dat_02!F212</f>
        <v>-2016.25</v>
      </c>
    </row>
    <row r="213" spans="1:5">
      <c r="A213" s="83"/>
      <c r="B213" s="115" t="str">
        <f>Dat_02!A213</f>
        <v>27/04/2023</v>
      </c>
      <c r="C213" s="116">
        <f>Dat_02!N213</f>
        <v>10.650000000000091</v>
      </c>
      <c r="D213" s="116">
        <f>Dat_02!B213</f>
        <v>2310.4166666667002</v>
      </c>
      <c r="E213" s="116">
        <f>Dat_02!F213</f>
        <v>-2177.9166666667002</v>
      </c>
    </row>
    <row r="214" spans="1:5">
      <c r="A214" s="83"/>
      <c r="B214" s="115" t="str">
        <f>Dat_02!A214</f>
        <v>28/04/2023</v>
      </c>
      <c r="C214" s="116">
        <f>Dat_02!N214</f>
        <v>-357.77806324109997</v>
      </c>
      <c r="D214" s="116">
        <f>Dat_02!B214</f>
        <v>2114.5833333332998</v>
      </c>
      <c r="E214" s="116">
        <f>Dat_02!F214</f>
        <v>-2230.875</v>
      </c>
    </row>
    <row r="215" spans="1:5">
      <c r="A215" s="83"/>
      <c r="B215" s="115" t="str">
        <f>Dat_02!A215</f>
        <v>29/04/2023</v>
      </c>
      <c r="C215" s="116">
        <f>Dat_02!N215</f>
        <v>-683.89083333329995</v>
      </c>
      <c r="D215" s="116">
        <f>Dat_02!B215</f>
        <v>2160.4166666667002</v>
      </c>
      <c r="E215" s="116">
        <f>Dat_02!F215</f>
        <v>-2431.625</v>
      </c>
    </row>
    <row r="216" spans="1:5">
      <c r="A216" s="83"/>
      <c r="B216" s="115" t="str">
        <f>Dat_02!A216</f>
        <v>30/04/2023</v>
      </c>
      <c r="C216" s="116">
        <f>Dat_02!N216</f>
        <v>-1080.7311403509</v>
      </c>
      <c r="D216" s="116">
        <f>Dat_02!B216</f>
        <v>1797.9166666666999</v>
      </c>
      <c r="E216" s="116">
        <f>Dat_02!F216</f>
        <v>-2674.4166666667002</v>
      </c>
    </row>
    <row r="217" spans="1:5">
      <c r="A217" s="83"/>
      <c r="B217" s="115" t="str">
        <f>Dat_02!A217</f>
        <v>01/05/2023</v>
      </c>
      <c r="C217" s="116">
        <f>Dat_02!N217</f>
        <v>-792.47747035570001</v>
      </c>
      <c r="D217" s="116">
        <f>Dat_02!B217</f>
        <v>2180.625</v>
      </c>
      <c r="E217" s="116">
        <f>Dat_02!F217</f>
        <v>-2574</v>
      </c>
    </row>
    <row r="218" spans="1:5">
      <c r="A218" s="83"/>
      <c r="B218" s="115" t="str">
        <f>Dat_02!A218</f>
        <v>02/05/2023</v>
      </c>
      <c r="C218" s="116">
        <f>Dat_02!N218</f>
        <v>20.648903508800004</v>
      </c>
      <c r="D218" s="116">
        <f>Dat_02!B218</f>
        <v>2300</v>
      </c>
      <c r="E218" s="116">
        <f>Dat_02!F218</f>
        <v>-2155.3333333332998</v>
      </c>
    </row>
    <row r="219" spans="1:5">
      <c r="A219" s="83"/>
      <c r="B219" s="115" t="str">
        <f>Dat_02!A219</f>
        <v>03/05/2023</v>
      </c>
      <c r="C219" s="116">
        <f>Dat_02!N219</f>
        <v>-215.40974025979995</v>
      </c>
      <c r="D219" s="116">
        <f>Dat_02!B219</f>
        <v>2310.4166666667002</v>
      </c>
      <c r="E219" s="116">
        <f>Dat_02!F219</f>
        <v>-2380.7083333332998</v>
      </c>
    </row>
    <row r="220" spans="1:5">
      <c r="A220" s="83" t="s">
        <v>58</v>
      </c>
      <c r="B220" s="115" t="str">
        <f>Dat_02!A220</f>
        <v>04/05/2023</v>
      </c>
      <c r="C220" s="116">
        <f>Dat_02!N220</f>
        <v>932.12173913039999</v>
      </c>
      <c r="D220" s="116">
        <f>Dat_02!B220</f>
        <v>2160.4166666667002</v>
      </c>
      <c r="E220" s="116">
        <f>Dat_02!F220</f>
        <v>-2290.5</v>
      </c>
    </row>
    <row r="221" spans="1:5">
      <c r="A221" s="83"/>
      <c r="B221" s="115" t="str">
        <f>Dat_02!A221</f>
        <v>05/05/2023</v>
      </c>
      <c r="C221" s="116">
        <f>Dat_02!N221</f>
        <v>580.97638888890015</v>
      </c>
      <c r="D221" s="116">
        <f>Dat_02!B221</f>
        <v>2295.8333333332998</v>
      </c>
      <c r="E221" s="116">
        <f>Dat_02!F221</f>
        <v>-2360.9583333332998</v>
      </c>
    </row>
    <row r="222" spans="1:5">
      <c r="A222" s="83"/>
      <c r="B222" s="115" t="str">
        <f>Dat_02!A222</f>
        <v>06/05/2023</v>
      </c>
      <c r="C222" s="116">
        <f>Dat_02!N222</f>
        <v>1064.3891666667</v>
      </c>
      <c r="D222" s="116">
        <f>Dat_02!B222</f>
        <v>2083.3333333332998</v>
      </c>
      <c r="E222" s="116">
        <f>Dat_02!F222</f>
        <v>-2603</v>
      </c>
    </row>
    <row r="223" spans="1:5">
      <c r="A223" s="83"/>
      <c r="B223" s="115" t="str">
        <f>Dat_02!A223</f>
        <v>07/05/2023</v>
      </c>
      <c r="C223" s="116">
        <f>Dat_02!N223</f>
        <v>-241.02678571429988</v>
      </c>
      <c r="D223" s="116">
        <f>Dat_02!B223</f>
        <v>1983.3333333333001</v>
      </c>
      <c r="E223" s="116">
        <f>Dat_02!F223</f>
        <v>-2551.4583333332998</v>
      </c>
    </row>
    <row r="224" spans="1:5">
      <c r="A224" s="83"/>
      <c r="B224" s="115" t="str">
        <f>Dat_02!A224</f>
        <v>08/05/2023</v>
      </c>
      <c r="C224" s="116">
        <f>Dat_02!N224</f>
        <v>675.32165775409999</v>
      </c>
      <c r="D224" s="116">
        <f>Dat_02!B224</f>
        <v>2243.75</v>
      </c>
      <c r="E224" s="116">
        <f>Dat_02!F224</f>
        <v>-2680.375</v>
      </c>
    </row>
    <row r="225" spans="1:5">
      <c r="A225" s="83"/>
      <c r="B225" s="115" t="str">
        <f>Dat_02!A225</f>
        <v>09/05/2023</v>
      </c>
      <c r="C225" s="116">
        <f>Dat_02!N225</f>
        <v>-579.13690476189981</v>
      </c>
      <c r="D225" s="116">
        <f>Dat_02!B225</f>
        <v>2364.5833333332998</v>
      </c>
      <c r="E225" s="116">
        <f>Dat_02!F225</f>
        <v>-2139.5833333332998</v>
      </c>
    </row>
    <row r="226" spans="1:5">
      <c r="A226" s="83"/>
      <c r="B226" s="115" t="str">
        <f>Dat_02!A226</f>
        <v>10/05/2023</v>
      </c>
      <c r="C226" s="116">
        <f>Dat_02!N226</f>
        <v>-1707.7266025641002</v>
      </c>
      <c r="D226" s="116">
        <f>Dat_02!B226</f>
        <v>1802.0833333333001</v>
      </c>
      <c r="E226" s="116">
        <f>Dat_02!F226</f>
        <v>-2551.375</v>
      </c>
    </row>
    <row r="227" spans="1:5">
      <c r="A227" s="83"/>
      <c r="B227" s="115" t="str">
        <f>Dat_02!A227</f>
        <v>11/05/2023</v>
      </c>
      <c r="C227" s="116">
        <f>Dat_02!N227</f>
        <v>-1603.4166666666999</v>
      </c>
      <c r="D227" s="116">
        <f>Dat_02!B227</f>
        <v>2012.5</v>
      </c>
      <c r="E227" s="116">
        <f>Dat_02!F227</f>
        <v>-2222.5833333332998</v>
      </c>
    </row>
    <row r="228" spans="1:5">
      <c r="A228" s="83"/>
      <c r="B228" s="115" t="str">
        <f>Dat_02!A228</f>
        <v>12/05/2023</v>
      </c>
      <c r="C228" s="116">
        <f>Dat_02!N228</f>
        <v>-1448.9733333332999</v>
      </c>
      <c r="D228" s="116">
        <f>Dat_02!B228</f>
        <v>2264.5833333332998</v>
      </c>
      <c r="E228" s="116">
        <f>Dat_02!F228</f>
        <v>-1983.3333333333001</v>
      </c>
    </row>
    <row r="229" spans="1:5">
      <c r="A229" s="83"/>
      <c r="B229" s="115" t="str">
        <f>Dat_02!A229</f>
        <v>13/05/2023</v>
      </c>
      <c r="C229" s="116">
        <f>Dat_02!N229</f>
        <v>-1850.3958333332998</v>
      </c>
      <c r="D229" s="116">
        <f>Dat_02!B229</f>
        <v>2200</v>
      </c>
      <c r="E229" s="116">
        <f>Dat_02!F229</f>
        <v>-2304.1666666667002</v>
      </c>
    </row>
    <row r="230" spans="1:5">
      <c r="A230" s="83"/>
      <c r="B230" s="115" t="str">
        <f>Dat_02!A230</f>
        <v>14/05/2023</v>
      </c>
      <c r="C230" s="116">
        <f>Dat_02!N230</f>
        <v>-1502.7723484848998</v>
      </c>
      <c r="D230" s="116">
        <f>Dat_02!B230</f>
        <v>1991.6666666666999</v>
      </c>
      <c r="E230" s="116">
        <f>Dat_02!F230</f>
        <v>-1823</v>
      </c>
    </row>
    <row r="231" spans="1:5">
      <c r="A231" s="83"/>
      <c r="B231" s="115" t="str">
        <f>Dat_02!A231</f>
        <v>15/05/2023</v>
      </c>
      <c r="C231" s="116">
        <f>Dat_02!N231</f>
        <v>-1963.8333333332998</v>
      </c>
      <c r="D231" s="116">
        <f>Dat_02!B231</f>
        <v>2139.5833333332998</v>
      </c>
      <c r="E231" s="116">
        <f>Dat_02!F231</f>
        <v>-2598.6666666667002</v>
      </c>
    </row>
    <row r="232" spans="1:5">
      <c r="A232" s="83"/>
      <c r="B232" s="115" t="str">
        <f>Dat_02!A232</f>
        <v>16/05/2023</v>
      </c>
      <c r="C232" s="116">
        <f>Dat_02!N232</f>
        <v>-1927.1333333333</v>
      </c>
      <c r="D232" s="116">
        <f>Dat_02!B232</f>
        <v>1674.5833333333001</v>
      </c>
      <c r="E232" s="116">
        <f>Dat_02!F232</f>
        <v>-2262.5</v>
      </c>
    </row>
    <row r="233" spans="1:5">
      <c r="A233" s="83"/>
      <c r="B233" s="115" t="str">
        <f>Dat_02!A233</f>
        <v>17/05/2023</v>
      </c>
      <c r="C233" s="116">
        <f>Dat_02!N233</f>
        <v>-1576.6875</v>
      </c>
      <c r="D233" s="116">
        <f>Dat_02!B233</f>
        <v>2391.6666666667002</v>
      </c>
      <c r="E233" s="116">
        <f>Dat_02!F233</f>
        <v>-1958.3333333333001</v>
      </c>
    </row>
    <row r="234" spans="1:5">
      <c r="A234" s="83"/>
      <c r="B234" s="115" t="str">
        <f>Dat_02!A234</f>
        <v>18/05/2023</v>
      </c>
      <c r="C234" s="116">
        <f>Dat_02!N234</f>
        <v>-1672.7166666667001</v>
      </c>
      <c r="D234" s="116">
        <f>Dat_02!B234</f>
        <v>2442.875</v>
      </c>
      <c r="E234" s="116">
        <f>Dat_02!F234</f>
        <v>-1852.0833333333001</v>
      </c>
    </row>
    <row r="235" spans="1:5">
      <c r="A235" s="83"/>
      <c r="B235" s="115" t="str">
        <f>Dat_02!A235</f>
        <v>19/05/2023</v>
      </c>
      <c r="C235" s="116">
        <f>Dat_02!N235</f>
        <v>-1650.7318181818</v>
      </c>
      <c r="D235" s="116">
        <f>Dat_02!B235</f>
        <v>2406.25</v>
      </c>
      <c r="E235" s="116">
        <f>Dat_02!F235</f>
        <v>-1879.1666666666999</v>
      </c>
    </row>
    <row r="236" spans="1:5">
      <c r="A236" s="83"/>
      <c r="B236" s="115" t="str">
        <f>Dat_02!A236</f>
        <v>20/05/2023</v>
      </c>
      <c r="C236" s="116">
        <f>Dat_02!N236</f>
        <v>-302.75968379439996</v>
      </c>
      <c r="D236" s="116">
        <f>Dat_02!B236</f>
        <v>2035.4166666666999</v>
      </c>
      <c r="E236" s="116">
        <f>Dat_02!F236</f>
        <v>-2408.5</v>
      </c>
    </row>
    <row r="237" spans="1:5">
      <c r="A237" s="83"/>
      <c r="B237" s="115" t="str">
        <f>Dat_02!A237</f>
        <v>21/05/2023</v>
      </c>
      <c r="C237" s="116">
        <f>Dat_02!N237</f>
        <v>290.83063725490001</v>
      </c>
      <c r="D237" s="116">
        <f>Dat_02!B237</f>
        <v>2093.75</v>
      </c>
      <c r="E237" s="116">
        <f>Dat_02!F237</f>
        <v>-2077.0833333332998</v>
      </c>
    </row>
    <row r="238" spans="1:5">
      <c r="A238" s="83"/>
      <c r="B238" s="115" t="str">
        <f>Dat_02!A238</f>
        <v>22/05/2023</v>
      </c>
      <c r="C238" s="116">
        <f>Dat_02!N238</f>
        <v>1042.5765151515002</v>
      </c>
      <c r="D238" s="116">
        <f>Dat_02!B238</f>
        <v>2353.0416666667002</v>
      </c>
      <c r="E238" s="116">
        <f>Dat_02!F238</f>
        <v>-1679.1666666666999</v>
      </c>
    </row>
    <row r="239" spans="1:5">
      <c r="A239" s="83"/>
      <c r="B239" s="115" t="str">
        <f>Dat_02!A239</f>
        <v>23/05/2023</v>
      </c>
      <c r="C239" s="116">
        <f>Dat_02!N239</f>
        <v>898.28108695649996</v>
      </c>
      <c r="D239" s="116">
        <f>Dat_02!B239</f>
        <v>2047.9166666666999</v>
      </c>
      <c r="E239" s="116">
        <f>Dat_02!F239</f>
        <v>-1637.5</v>
      </c>
    </row>
    <row r="240" spans="1:5">
      <c r="A240" s="83"/>
      <c r="B240" s="115" t="str">
        <f>Dat_02!A240</f>
        <v>24/05/2023</v>
      </c>
      <c r="C240" s="116">
        <f>Dat_02!N240</f>
        <v>843.89722222220007</v>
      </c>
      <c r="D240" s="116">
        <f>Dat_02!B240</f>
        <v>2414.9166666667002</v>
      </c>
      <c r="E240" s="116">
        <f>Dat_02!F240</f>
        <v>-1445.8333333333001</v>
      </c>
    </row>
    <row r="241" spans="1:5">
      <c r="A241" s="83"/>
      <c r="B241" s="115" t="str">
        <f>Dat_02!A241</f>
        <v>25/05/2023</v>
      </c>
      <c r="C241" s="116">
        <f>Dat_02!N241</f>
        <v>959.44545454549996</v>
      </c>
      <c r="D241" s="116">
        <f>Dat_02!B241</f>
        <v>2054.1666666667002</v>
      </c>
      <c r="E241" s="116">
        <f>Dat_02!F241</f>
        <v>-1935.4166666666999</v>
      </c>
    </row>
    <row r="242" spans="1:5">
      <c r="A242" s="83"/>
      <c r="B242" s="115" t="str">
        <f>Dat_02!A242</f>
        <v>26/05/2023</v>
      </c>
      <c r="C242" s="116">
        <f>Dat_02!N242</f>
        <v>812.41626794249987</v>
      </c>
      <c r="D242" s="116">
        <f>Dat_02!B242</f>
        <v>2304.1666666667002</v>
      </c>
      <c r="E242" s="116">
        <f>Dat_02!F242</f>
        <v>-1468.75</v>
      </c>
    </row>
    <row r="243" spans="1:5">
      <c r="A243" s="83"/>
      <c r="B243" s="115" t="str">
        <f>Dat_02!A243</f>
        <v>27/05/2023</v>
      </c>
      <c r="C243" s="116">
        <f>Dat_02!N243</f>
        <v>1572.8333333333001</v>
      </c>
      <c r="D243" s="116">
        <f>Dat_02!B243</f>
        <v>1852.0833333333001</v>
      </c>
      <c r="E243" s="116">
        <f>Dat_02!F243</f>
        <v>-2413.5833333332998</v>
      </c>
    </row>
    <row r="244" spans="1:5">
      <c r="A244" s="83"/>
      <c r="B244" s="115" t="str">
        <f>Dat_02!A244</f>
        <v>28/05/2023</v>
      </c>
      <c r="C244" s="116">
        <f>Dat_02!N244</f>
        <v>1915.0518939393999</v>
      </c>
      <c r="D244" s="116">
        <f>Dat_02!B244</f>
        <v>1950</v>
      </c>
      <c r="E244" s="116">
        <f>Dat_02!F244</f>
        <v>-2298.5833333332998</v>
      </c>
    </row>
    <row r="245" spans="1:5">
      <c r="A245" s="83"/>
      <c r="B245" s="115" t="str">
        <f>Dat_02!A245</f>
        <v>29/05/2023</v>
      </c>
      <c r="C245" s="116">
        <f>Dat_02!N245</f>
        <v>2142.4583333333999</v>
      </c>
      <c r="D245" s="116">
        <f>Dat_02!B245</f>
        <v>2204.1666666667002</v>
      </c>
      <c r="E245" s="116">
        <f>Dat_02!F245</f>
        <v>-2108.3333333332998</v>
      </c>
    </row>
    <row r="246" spans="1:5">
      <c r="A246" s="83"/>
      <c r="B246" s="115" t="str">
        <f>Dat_02!A246</f>
        <v>30/05/2023</v>
      </c>
      <c r="C246" s="116">
        <f>Dat_02!N246</f>
        <v>1401.0052536232001</v>
      </c>
      <c r="D246" s="116">
        <f>Dat_02!B246</f>
        <v>1870.8333333333001</v>
      </c>
      <c r="E246" s="116">
        <f>Dat_02!F246</f>
        <v>-2142.875</v>
      </c>
    </row>
    <row r="247" spans="1:5">
      <c r="A247" s="83"/>
      <c r="B247" s="115" t="str">
        <f>Dat_02!A247</f>
        <v>31/05/2023</v>
      </c>
      <c r="C247" s="116">
        <f>Dat_02!N247</f>
        <v>1093.9166666665999</v>
      </c>
      <c r="D247" s="116">
        <f>Dat_02!B247</f>
        <v>1693.75</v>
      </c>
      <c r="E247" s="116">
        <f>Dat_02!F247</f>
        <v>-2094.0833333332998</v>
      </c>
    </row>
    <row r="248" spans="1:5">
      <c r="A248" s="83" t="s">
        <v>59</v>
      </c>
      <c r="B248" s="115" t="str">
        <f>Dat_02!A248</f>
        <v>01/06/2023</v>
      </c>
      <c r="C248" s="116">
        <f>Dat_02!N248</f>
        <v>960.00525362319991</v>
      </c>
      <c r="D248" s="116">
        <f>Dat_02!B248</f>
        <v>1875</v>
      </c>
      <c r="E248" s="116">
        <f>Dat_02!F248</f>
        <v>-1793.75</v>
      </c>
    </row>
    <row r="249" spans="1:5">
      <c r="A249" s="83"/>
      <c r="B249" s="115" t="str">
        <f>Dat_02!A249</f>
        <v>02/06/2023</v>
      </c>
      <c r="C249" s="116">
        <f>Dat_02!N249</f>
        <v>1833.0053571428998</v>
      </c>
      <c r="D249" s="116">
        <f>Dat_02!B249</f>
        <v>2087.5</v>
      </c>
      <c r="E249" s="116">
        <f>Dat_02!F249</f>
        <v>-2489.25</v>
      </c>
    </row>
    <row r="250" spans="1:5">
      <c r="A250" s="83"/>
      <c r="B250" s="115" t="str">
        <f>Dat_02!A250</f>
        <v>03/06/2023</v>
      </c>
      <c r="C250" s="116">
        <f>Dat_02!N250</f>
        <v>1503.6083333333002</v>
      </c>
      <c r="D250" s="116">
        <f>Dat_02!B250</f>
        <v>1929.1666666666999</v>
      </c>
      <c r="E250" s="116">
        <f>Dat_02!F250</f>
        <v>-2216.1666666667002</v>
      </c>
    </row>
    <row r="251" spans="1:5">
      <c r="A251" s="83"/>
      <c r="B251" s="115" t="str">
        <f>Dat_02!A251</f>
        <v>04/06/2023</v>
      </c>
      <c r="C251" s="116">
        <f>Dat_02!N251</f>
        <v>1697.6118577074999</v>
      </c>
      <c r="D251" s="116">
        <f>Dat_02!B251</f>
        <v>2031.25</v>
      </c>
      <c r="E251" s="116">
        <f>Dat_02!F251</f>
        <v>-2542</v>
      </c>
    </row>
    <row r="252" spans="1:5">
      <c r="A252" s="83"/>
      <c r="B252" s="115" t="str">
        <f>Dat_02!A252</f>
        <v>05/06/2023</v>
      </c>
      <c r="C252" s="116">
        <f>Dat_02!N252</f>
        <v>487.01956521739999</v>
      </c>
      <c r="D252" s="116">
        <f>Dat_02!B252</f>
        <v>1885.4166666666999</v>
      </c>
      <c r="E252" s="116">
        <f>Dat_02!F252</f>
        <v>-2072.8333333332998</v>
      </c>
    </row>
    <row r="253" spans="1:5">
      <c r="A253" s="83"/>
      <c r="B253" s="115" t="str">
        <f>Dat_02!A253</f>
        <v>06/06/2023</v>
      </c>
      <c r="C253" s="116">
        <f>Dat_02!N253</f>
        <v>-48.08319327729987</v>
      </c>
      <c r="D253" s="116">
        <f>Dat_02!B253</f>
        <v>2156.25</v>
      </c>
      <c r="E253" s="116">
        <f>Dat_02!F253</f>
        <v>-2029.1666666666999</v>
      </c>
    </row>
    <row r="254" spans="1:5">
      <c r="A254" s="83"/>
      <c r="B254" s="115" t="str">
        <f>Dat_02!A254</f>
        <v>07/06/2023</v>
      </c>
      <c r="C254" s="116">
        <f>Dat_02!N254</f>
        <v>595.28675889329986</v>
      </c>
      <c r="D254" s="116">
        <f>Dat_02!B254</f>
        <v>2208.3333333332998</v>
      </c>
      <c r="E254" s="116">
        <f>Dat_02!F254</f>
        <v>-1953</v>
      </c>
    </row>
    <row r="255" spans="1:5">
      <c r="A255" s="83"/>
      <c r="B255" s="115" t="str">
        <f>Dat_02!A255</f>
        <v>08/06/2023</v>
      </c>
      <c r="C255" s="116">
        <f>Dat_02!N255</f>
        <v>448.80238095239997</v>
      </c>
      <c r="D255" s="116">
        <f>Dat_02!B255</f>
        <v>2297.9166666667002</v>
      </c>
      <c r="E255" s="116">
        <f>Dat_02!F255</f>
        <v>-2127.0833333332998</v>
      </c>
    </row>
    <row r="256" spans="1:5">
      <c r="A256" s="83"/>
      <c r="B256" s="115" t="str">
        <f>Dat_02!A256</f>
        <v>09/06/2023</v>
      </c>
      <c r="C256" s="116">
        <f>Dat_02!N256</f>
        <v>-865.56666666659999</v>
      </c>
      <c r="D256" s="116">
        <f>Dat_02!B256</f>
        <v>2229.1666666667002</v>
      </c>
      <c r="E256" s="116">
        <f>Dat_02!F256</f>
        <v>-1822.9166666666999</v>
      </c>
    </row>
    <row r="257" spans="1:5">
      <c r="A257" s="83"/>
      <c r="B257" s="115" t="str">
        <f>Dat_02!A257</f>
        <v>10/06/2023</v>
      </c>
      <c r="C257" s="116">
        <f>Dat_02!N257</f>
        <v>1713.0374999999999</v>
      </c>
      <c r="D257" s="116">
        <f>Dat_02!B257</f>
        <v>1879.1666666666999</v>
      </c>
      <c r="E257" s="116">
        <f>Dat_02!F257</f>
        <v>-2695.5833333332998</v>
      </c>
    </row>
    <row r="258" spans="1:5">
      <c r="A258" s="83"/>
      <c r="B258" s="115" t="str">
        <f>Dat_02!A258</f>
        <v>11/06/2023</v>
      </c>
      <c r="C258" s="116">
        <f>Dat_02!N258</f>
        <v>1270.7172619047999</v>
      </c>
      <c r="D258" s="116">
        <f>Dat_02!B258</f>
        <v>1845.8333333333001</v>
      </c>
      <c r="E258" s="116">
        <f>Dat_02!F258</f>
        <v>-2427.6666666667002</v>
      </c>
    </row>
    <row r="259" spans="1:5">
      <c r="A259" s="83"/>
      <c r="B259" s="115" t="str">
        <f>Dat_02!A259</f>
        <v>12/06/2023</v>
      </c>
      <c r="C259" s="116">
        <f>Dat_02!N259</f>
        <v>-602.48916666669993</v>
      </c>
      <c r="D259" s="116">
        <f>Dat_02!B259</f>
        <v>2156.25</v>
      </c>
      <c r="E259" s="116">
        <f>Dat_02!F259</f>
        <v>-1908.4166666666999</v>
      </c>
    </row>
    <row r="260" spans="1:5">
      <c r="A260" s="83"/>
      <c r="B260" s="115" t="str">
        <f>Dat_02!A260</f>
        <v>13/06/2023</v>
      </c>
      <c r="C260" s="116">
        <f>Dat_02!N260</f>
        <v>-487.35197368420006</v>
      </c>
      <c r="D260" s="116">
        <f>Dat_02!B260</f>
        <v>2010.4166666666999</v>
      </c>
      <c r="E260" s="116">
        <f>Dat_02!F260</f>
        <v>-1551.375</v>
      </c>
    </row>
    <row r="261" spans="1:5">
      <c r="A261" s="83"/>
      <c r="B261" s="115" t="str">
        <f>Dat_02!A261</f>
        <v>14/06/2023</v>
      </c>
      <c r="C261" s="116">
        <f>Dat_02!N261</f>
        <v>-1667.4424242424</v>
      </c>
      <c r="D261" s="116">
        <f>Dat_02!B261</f>
        <v>1897.625</v>
      </c>
      <c r="E261" s="116">
        <f>Dat_02!F261</f>
        <v>-2367.3333333332998</v>
      </c>
    </row>
    <row r="262" spans="1:5">
      <c r="A262" s="83"/>
      <c r="B262" s="115" t="str">
        <f>Dat_02!A262</f>
        <v>15/06/2023</v>
      </c>
      <c r="C262" s="116">
        <f>Dat_02!N262</f>
        <v>-1299.2941176470999</v>
      </c>
      <c r="D262" s="116">
        <f>Dat_02!B262</f>
        <v>2291.6666666667002</v>
      </c>
      <c r="E262" s="116">
        <f>Dat_02!F262</f>
        <v>-2179.1666666667002</v>
      </c>
    </row>
    <row r="263" spans="1:5">
      <c r="A263" s="83"/>
      <c r="B263" s="115" t="str">
        <f>Dat_02!A263</f>
        <v>16/06/2023</v>
      </c>
      <c r="C263" s="116">
        <f>Dat_02!N263</f>
        <v>-391.66666666669994</v>
      </c>
      <c r="D263" s="116">
        <f>Dat_02!B263</f>
        <v>2358.3333333332998</v>
      </c>
      <c r="E263" s="116">
        <f>Dat_02!F263</f>
        <v>-2236.8333333332998</v>
      </c>
    </row>
    <row r="264" spans="1:5">
      <c r="A264" s="83"/>
      <c r="B264" s="115" t="str">
        <f>Dat_02!A264</f>
        <v>17/06/2023</v>
      </c>
      <c r="C264" s="116">
        <f>Dat_02!N264</f>
        <v>-105.3482142856999</v>
      </c>
      <c r="D264" s="116">
        <f>Dat_02!B264</f>
        <v>1997.9166666666999</v>
      </c>
      <c r="E264" s="116">
        <f>Dat_02!F264</f>
        <v>-2551.7083333332998</v>
      </c>
    </row>
    <row r="265" spans="1:5">
      <c r="A265" s="83"/>
      <c r="B265" s="115" t="str">
        <f>Dat_02!A265</f>
        <v>18/06/2023</v>
      </c>
      <c r="C265" s="116">
        <f>Dat_02!N265</f>
        <v>-584.03000000000009</v>
      </c>
      <c r="D265" s="116">
        <f>Dat_02!B265</f>
        <v>2179.1666666667002</v>
      </c>
      <c r="E265" s="116">
        <f>Dat_02!F265</f>
        <v>-2457.875</v>
      </c>
    </row>
    <row r="266" spans="1:5">
      <c r="A266" s="83"/>
      <c r="B266" s="115" t="str">
        <f>Dat_02!A266</f>
        <v>19/06/2023</v>
      </c>
      <c r="C266" s="116">
        <f>Dat_02!N266</f>
        <v>-498.82302631580001</v>
      </c>
      <c r="D266" s="116">
        <f>Dat_02!B266</f>
        <v>2156.25</v>
      </c>
      <c r="E266" s="116">
        <f>Dat_02!F266</f>
        <v>-1922.6666666666999</v>
      </c>
    </row>
    <row r="267" spans="1:5">
      <c r="A267" s="83"/>
      <c r="B267" s="115" t="str">
        <f>Dat_02!A267</f>
        <v>20/06/2023</v>
      </c>
      <c r="C267" s="116">
        <f>Dat_02!N267</f>
        <v>-172.96151515149995</v>
      </c>
      <c r="D267" s="116">
        <f>Dat_02!B267</f>
        <v>2145.8333333332998</v>
      </c>
      <c r="E267" s="116">
        <f>Dat_02!F267</f>
        <v>-1823.9166666666999</v>
      </c>
    </row>
    <row r="268" spans="1:5">
      <c r="A268" s="83"/>
      <c r="B268" s="115" t="str">
        <f>Dat_02!A268</f>
        <v>21/06/2023</v>
      </c>
      <c r="C268" s="116">
        <f>Dat_02!N268</f>
        <v>403.55673913040005</v>
      </c>
      <c r="D268" s="116">
        <f>Dat_02!B268</f>
        <v>2022.9166666666999</v>
      </c>
      <c r="E268" s="116">
        <f>Dat_02!F268</f>
        <v>-1916.4166666666999</v>
      </c>
    </row>
    <row r="269" spans="1:5">
      <c r="A269" s="83"/>
      <c r="B269" s="115" t="str">
        <f>Dat_02!A269</f>
        <v>22/06/2023</v>
      </c>
      <c r="C269" s="116">
        <f>Dat_02!N269</f>
        <v>-239.67727272730008</v>
      </c>
      <c r="D269" s="116">
        <f>Dat_02!B269</f>
        <v>2008.3333333333001</v>
      </c>
      <c r="E269" s="116">
        <f>Dat_02!F269</f>
        <v>-2121.1666666667002</v>
      </c>
    </row>
    <row r="270" spans="1:5">
      <c r="A270" s="83"/>
      <c r="B270" s="115" t="str">
        <f>Dat_02!A270</f>
        <v>23/06/2023</v>
      </c>
      <c r="C270" s="116">
        <f>Dat_02!N270</f>
        <v>42.662681159399881</v>
      </c>
      <c r="D270" s="116">
        <f>Dat_02!B270</f>
        <v>2260.4166666667002</v>
      </c>
      <c r="E270" s="116">
        <f>Dat_02!F270</f>
        <v>-2164.6666666667002</v>
      </c>
    </row>
    <row r="271" spans="1:5">
      <c r="A271" s="83"/>
      <c r="B271" s="115" t="str">
        <f>Dat_02!A271</f>
        <v>24/06/2023</v>
      </c>
      <c r="C271" s="116">
        <f>Dat_02!N271</f>
        <v>1043.6456709956999</v>
      </c>
      <c r="D271" s="116">
        <f>Dat_02!B271</f>
        <v>2152.0833333332998</v>
      </c>
      <c r="E271" s="116">
        <f>Dat_02!F271</f>
        <v>-2739.9583333332998</v>
      </c>
    </row>
    <row r="272" spans="1:5">
      <c r="A272" s="83"/>
      <c r="B272" s="115" t="str">
        <f>Dat_02!A272</f>
        <v>25/06/2023</v>
      </c>
      <c r="C272" s="116">
        <f>Dat_02!N272</f>
        <v>651.53152173910007</v>
      </c>
      <c r="D272" s="116">
        <f>Dat_02!B272</f>
        <v>1881</v>
      </c>
      <c r="E272" s="116">
        <f>Dat_02!F272</f>
        <v>-2582.8333333332998</v>
      </c>
    </row>
    <row r="273" spans="1:5">
      <c r="A273" s="83"/>
      <c r="B273" s="115" t="str">
        <f>Dat_02!A273</f>
        <v>26/06/2023</v>
      </c>
      <c r="C273" s="116">
        <f>Dat_02!N273</f>
        <v>492.73825757579993</v>
      </c>
      <c r="D273" s="116">
        <f>Dat_02!B273</f>
        <v>2206.25</v>
      </c>
      <c r="E273" s="116">
        <f>Dat_02!F273</f>
        <v>-2222.0833333332998</v>
      </c>
    </row>
    <row r="274" spans="1:5">
      <c r="A274" s="83"/>
      <c r="B274" s="115" t="str">
        <f>Dat_02!A274</f>
        <v>27/06/2023</v>
      </c>
      <c r="C274" s="116">
        <f>Dat_02!N274</f>
        <v>-96.712142857100162</v>
      </c>
      <c r="D274" s="116">
        <f>Dat_02!B274</f>
        <v>2339.5833333332998</v>
      </c>
      <c r="E274" s="116">
        <f>Dat_02!F274</f>
        <v>-1816.6666666666999</v>
      </c>
    </row>
    <row r="275" spans="1:5">
      <c r="A275" s="83"/>
      <c r="B275" s="115" t="str">
        <f>Dat_02!A275</f>
        <v>28/06/2023</v>
      </c>
      <c r="C275" s="116">
        <f>Dat_02!N275</f>
        <v>255.54647058820001</v>
      </c>
      <c r="D275" s="116">
        <f>Dat_02!B275</f>
        <v>2293.75</v>
      </c>
      <c r="E275" s="116">
        <f>Dat_02!F275</f>
        <v>-2177.8333333332998</v>
      </c>
    </row>
    <row r="276" spans="1:5">
      <c r="A276" s="83"/>
      <c r="B276" s="115" t="str">
        <f>Dat_02!A276</f>
        <v>29/06/2023</v>
      </c>
      <c r="C276" s="116">
        <f>Dat_02!N276</f>
        <v>-121.50142857140008</v>
      </c>
      <c r="D276" s="116">
        <f>Dat_02!B276</f>
        <v>2245.8333333332998</v>
      </c>
      <c r="E276" s="116">
        <f>Dat_02!F276</f>
        <v>-1968.75</v>
      </c>
    </row>
    <row r="277" spans="1:5">
      <c r="A277" s="83"/>
      <c r="B277" s="115" t="str">
        <f>Dat_02!A277</f>
        <v>30/06/2023</v>
      </c>
      <c r="C277" s="116">
        <f>Dat_02!N277</f>
        <v>-1359.9690537084998</v>
      </c>
      <c r="D277" s="116">
        <f>Dat_02!B277</f>
        <v>2195.8333333332998</v>
      </c>
      <c r="E277" s="116">
        <f>Dat_02!F277</f>
        <v>-2304.4583333332998</v>
      </c>
    </row>
    <row r="278" spans="1:5">
      <c r="A278" s="83"/>
      <c r="B278" s="115" t="str">
        <f>Dat_02!A278</f>
        <v>01/07/2023</v>
      </c>
      <c r="C278" s="116">
        <f>Dat_02!N278</f>
        <v>1554.6901515150998</v>
      </c>
      <c r="D278" s="116">
        <f>Dat_02!B278</f>
        <v>1858.2083333333001</v>
      </c>
      <c r="E278" s="116">
        <f>Dat_02!F278</f>
        <v>-2638.9166666667002</v>
      </c>
    </row>
    <row r="279" spans="1:5">
      <c r="A279" s="83" t="s">
        <v>52</v>
      </c>
      <c r="B279" s="115" t="str">
        <f>Dat_02!A279</f>
        <v>02/07/2023</v>
      </c>
      <c r="C279" s="116">
        <f>Dat_02!N279</f>
        <v>1652.35</v>
      </c>
      <c r="D279" s="116">
        <f>Dat_02!B279</f>
        <v>1718.75</v>
      </c>
      <c r="E279" s="116">
        <f>Dat_02!F279</f>
        <v>-2788.0833333332998</v>
      </c>
    </row>
    <row r="280" spans="1:5">
      <c r="A280" s="83"/>
      <c r="B280" s="115" t="str">
        <f>Dat_02!A280</f>
        <v>03/07/2023</v>
      </c>
      <c r="C280" s="116">
        <f>Dat_02!N280</f>
        <v>1858.3333333332998</v>
      </c>
      <c r="D280" s="116">
        <f>Dat_02!B280</f>
        <v>1858.3333333333001</v>
      </c>
      <c r="E280" s="116">
        <f>Dat_02!F280</f>
        <v>-2369.5416666667002</v>
      </c>
    </row>
    <row r="281" spans="1:5">
      <c r="A281" s="83"/>
      <c r="B281" s="115" t="str">
        <f>Dat_02!A281</f>
        <v>04/07/2023</v>
      </c>
      <c r="C281" s="116">
        <f>Dat_02!N281</f>
        <v>1152.2768878718998</v>
      </c>
      <c r="D281" s="116">
        <f>Dat_02!B281</f>
        <v>2216.6666666667002</v>
      </c>
      <c r="E281" s="116">
        <f>Dat_02!F281</f>
        <v>-2260.5833333332998</v>
      </c>
    </row>
    <row r="282" spans="1:5">
      <c r="A282" s="83"/>
      <c r="B282" s="115" t="str">
        <f>Dat_02!A282</f>
        <v>05/07/2023</v>
      </c>
      <c r="C282" s="116">
        <f>Dat_02!N282</f>
        <v>1994.835</v>
      </c>
      <c r="D282" s="116">
        <f>Dat_02!B282</f>
        <v>2066.6666666667002</v>
      </c>
      <c r="E282" s="116">
        <f>Dat_02!F282</f>
        <v>-2309.375</v>
      </c>
    </row>
    <row r="283" spans="1:5">
      <c r="A283" s="83"/>
      <c r="B283" s="115" t="str">
        <f>Dat_02!A283</f>
        <v>06/07/2023</v>
      </c>
      <c r="C283" s="116">
        <f>Dat_02!N283</f>
        <v>1025.9712121211999</v>
      </c>
      <c r="D283" s="116">
        <f>Dat_02!B283</f>
        <v>1935.4166666666999</v>
      </c>
      <c r="E283" s="116">
        <f>Dat_02!F283</f>
        <v>-2231</v>
      </c>
    </row>
    <row r="284" spans="1:5">
      <c r="A284" s="83"/>
      <c r="B284" s="115" t="str">
        <f>Dat_02!A284</f>
        <v>07/07/2023</v>
      </c>
      <c r="C284" s="116">
        <f>Dat_02!N284</f>
        <v>1054.7181818182</v>
      </c>
      <c r="D284" s="116">
        <f>Dat_02!B284</f>
        <v>2118.2916666667002</v>
      </c>
      <c r="E284" s="116">
        <f>Dat_02!F284</f>
        <v>-2285.25</v>
      </c>
    </row>
    <row r="285" spans="1:5">
      <c r="A285" s="83"/>
      <c r="B285" s="115" t="str">
        <f>Dat_02!A285</f>
        <v>08/07/2023</v>
      </c>
      <c r="C285" s="116">
        <f>Dat_02!N285</f>
        <v>854.93674242420002</v>
      </c>
      <c r="D285" s="116">
        <f>Dat_02!B285</f>
        <v>1879.5833333333001</v>
      </c>
      <c r="E285" s="116">
        <f>Dat_02!F285</f>
        <v>-2663</v>
      </c>
    </row>
    <row r="286" spans="1:5">
      <c r="A286" s="83"/>
      <c r="B286" s="115" t="str">
        <f>Dat_02!A286</f>
        <v>09/07/2023</v>
      </c>
      <c r="C286" s="116">
        <f>Dat_02!N286</f>
        <v>775.19437229440007</v>
      </c>
      <c r="D286" s="116">
        <f>Dat_02!B286</f>
        <v>1887.5</v>
      </c>
      <c r="E286" s="116">
        <f>Dat_02!F286</f>
        <v>-2627.5</v>
      </c>
    </row>
    <row r="287" spans="1:5">
      <c r="A287" s="83"/>
      <c r="B287" s="115" t="str">
        <f>Dat_02!A287</f>
        <v>10/07/2023</v>
      </c>
      <c r="C287" s="116">
        <f>Dat_02!N287</f>
        <v>97.833422459899793</v>
      </c>
      <c r="D287" s="116">
        <f>Dat_02!B287</f>
        <v>2127.0833333332998</v>
      </c>
      <c r="E287" s="116">
        <f>Dat_02!F287</f>
        <v>-1647.9166666666999</v>
      </c>
    </row>
    <row r="288" spans="1:5">
      <c r="A288" s="83"/>
      <c r="B288" s="115" t="str">
        <f>Dat_02!A288</f>
        <v>11/07/2023</v>
      </c>
      <c r="C288" s="116">
        <f>Dat_02!N288</f>
        <v>213.27500000000009</v>
      </c>
      <c r="D288" s="116">
        <f>Dat_02!B288</f>
        <v>2162.5</v>
      </c>
      <c r="E288" s="116">
        <f>Dat_02!F288</f>
        <v>-1266.6666666666999</v>
      </c>
    </row>
    <row r="289" spans="1:5">
      <c r="A289" s="83"/>
      <c r="B289" s="115" t="str">
        <f>Dat_02!A289</f>
        <v>12/07/2023</v>
      </c>
      <c r="C289" s="116">
        <f>Dat_02!N289</f>
        <v>870.16000000000008</v>
      </c>
      <c r="D289" s="116">
        <f>Dat_02!B289</f>
        <v>2338.6666666667002</v>
      </c>
      <c r="E289" s="116">
        <f>Dat_02!F289</f>
        <v>-1964.5833333333001</v>
      </c>
    </row>
    <row r="290" spans="1:5">
      <c r="A290" s="83"/>
      <c r="B290" s="115" t="str">
        <f>Dat_02!A290</f>
        <v>13/07/2023</v>
      </c>
      <c r="C290" s="116">
        <f>Dat_02!N290</f>
        <v>917.85705128209997</v>
      </c>
      <c r="D290" s="116">
        <f>Dat_02!B290</f>
        <v>2277.0833333332998</v>
      </c>
      <c r="E290" s="116">
        <f>Dat_02!F290</f>
        <v>-2337.25</v>
      </c>
    </row>
    <row r="291" spans="1:5">
      <c r="A291" s="83"/>
      <c r="B291" s="115" t="str">
        <f>Dat_02!A291</f>
        <v>14/07/2023</v>
      </c>
      <c r="C291" s="116">
        <f>Dat_02!N291</f>
        <v>1449.3824110672001</v>
      </c>
      <c r="D291" s="116">
        <f>Dat_02!B291</f>
        <v>2373.75</v>
      </c>
      <c r="E291" s="116">
        <f>Dat_02!F291</f>
        <v>-2304.1666666667002</v>
      </c>
    </row>
    <row r="292" spans="1:5">
      <c r="A292" s="83"/>
      <c r="B292" s="115" t="str">
        <f>Dat_02!A292</f>
        <v>15/07/2023</v>
      </c>
      <c r="C292" s="116">
        <f>Dat_02!N292</f>
        <v>2098.3791666667003</v>
      </c>
      <c r="D292" s="116">
        <f>Dat_02!B292</f>
        <v>2435.0833333332998</v>
      </c>
      <c r="E292" s="116">
        <f>Dat_02!F292</f>
        <v>-3048.3333333332998</v>
      </c>
    </row>
    <row r="293" spans="1:5">
      <c r="A293" s="83"/>
      <c r="B293" s="115" t="str">
        <f>Dat_02!A293</f>
        <v>16/07/2023</v>
      </c>
      <c r="C293" s="116">
        <f>Dat_02!N293</f>
        <v>2076.6349896481001</v>
      </c>
      <c r="D293" s="116">
        <f>Dat_02!B293</f>
        <v>2780.7083333332998</v>
      </c>
      <c r="E293" s="116">
        <f>Dat_02!F293</f>
        <v>-3048.2083333332998</v>
      </c>
    </row>
    <row r="294" spans="1:5">
      <c r="A294" s="83"/>
      <c r="B294" s="115" t="str">
        <f>Dat_02!A294</f>
        <v>17/07/2023</v>
      </c>
      <c r="C294" s="116">
        <f>Dat_02!N294</f>
        <v>1196.4110144927999</v>
      </c>
      <c r="D294" s="116">
        <f>Dat_02!B294</f>
        <v>2300</v>
      </c>
      <c r="E294" s="116">
        <f>Dat_02!F294</f>
        <v>-1435</v>
      </c>
    </row>
    <row r="295" spans="1:5">
      <c r="A295" s="83"/>
      <c r="B295" s="115" t="str">
        <f>Dat_02!A295</f>
        <v>18/07/2023</v>
      </c>
      <c r="C295" s="116">
        <f>Dat_02!N295</f>
        <v>735.44696969690006</v>
      </c>
      <c r="D295" s="116">
        <f>Dat_02!B295</f>
        <v>2164.5833333332998</v>
      </c>
      <c r="E295" s="116">
        <f>Dat_02!F295</f>
        <v>-1077.0833333333001</v>
      </c>
    </row>
    <row r="296" spans="1:5">
      <c r="A296" s="83"/>
      <c r="B296" s="115" t="str">
        <f>Dat_02!A296</f>
        <v>19/07/2023</v>
      </c>
      <c r="C296" s="116">
        <f>Dat_02!N296</f>
        <v>1230.4681818182</v>
      </c>
      <c r="D296" s="116">
        <f>Dat_02!B296</f>
        <v>2350</v>
      </c>
      <c r="E296" s="116">
        <f>Dat_02!F296</f>
        <v>-1125</v>
      </c>
    </row>
    <row r="297" spans="1:5">
      <c r="A297" s="83"/>
      <c r="B297" s="115" t="str">
        <f>Dat_02!A297</f>
        <v>20/07/2023</v>
      </c>
      <c r="C297" s="116">
        <f>Dat_02!N297</f>
        <v>1472.1701754385999</v>
      </c>
      <c r="D297" s="116">
        <f>Dat_02!B297</f>
        <v>2314.5833333332998</v>
      </c>
      <c r="E297" s="116">
        <f>Dat_02!F297</f>
        <v>-1125</v>
      </c>
    </row>
    <row r="298" spans="1:5">
      <c r="A298" s="83"/>
      <c r="B298" s="115" t="str">
        <f>Dat_02!A298</f>
        <v>21/07/2023</v>
      </c>
      <c r="C298" s="116">
        <f>Dat_02!N298</f>
        <v>1573.4601190476001</v>
      </c>
      <c r="D298" s="116">
        <f>Dat_02!B298</f>
        <v>2395.625</v>
      </c>
      <c r="E298" s="116">
        <f>Dat_02!F298</f>
        <v>-1287.5</v>
      </c>
    </row>
    <row r="299" spans="1:5">
      <c r="A299" s="83"/>
      <c r="B299" s="115" t="str">
        <f>Dat_02!A299</f>
        <v>22/07/2023</v>
      </c>
      <c r="C299" s="116">
        <f>Dat_02!N299</f>
        <v>2236.9420454544997</v>
      </c>
      <c r="D299" s="116">
        <f>Dat_02!B299</f>
        <v>2501.5833333332998</v>
      </c>
      <c r="E299" s="116">
        <f>Dat_02!F299</f>
        <v>-1302.0833333333001</v>
      </c>
    </row>
    <row r="300" spans="1:5">
      <c r="A300" s="83"/>
      <c r="B300" s="115" t="str">
        <f>Dat_02!A300</f>
        <v>23/07/2023</v>
      </c>
      <c r="C300" s="116">
        <f>Dat_02!N300</f>
        <v>1900.1268398269001</v>
      </c>
      <c r="D300" s="116">
        <f>Dat_02!B300</f>
        <v>2389.4166666667002</v>
      </c>
      <c r="E300" s="116">
        <f>Dat_02!F300</f>
        <v>-1275</v>
      </c>
    </row>
    <row r="301" spans="1:5">
      <c r="A301" s="83"/>
      <c r="B301" s="115" t="str">
        <f>Dat_02!A301</f>
        <v>24/07/2023</v>
      </c>
      <c r="C301" s="116">
        <f>Dat_02!N301</f>
        <v>213.56271929829995</v>
      </c>
      <c r="D301" s="116">
        <f>Dat_02!B301</f>
        <v>2080.375</v>
      </c>
      <c r="E301" s="116">
        <f>Dat_02!F301</f>
        <v>-1308.3333333333001</v>
      </c>
    </row>
    <row r="302" spans="1:5">
      <c r="A302" s="83"/>
      <c r="B302" s="115" t="str">
        <f>Dat_02!A302</f>
        <v>25/07/2023</v>
      </c>
      <c r="C302" s="116">
        <f>Dat_02!N302</f>
        <v>322.4636363635999</v>
      </c>
      <c r="D302" s="116">
        <f>Dat_02!B302</f>
        <v>1675</v>
      </c>
      <c r="E302" s="116">
        <f>Dat_02!F302</f>
        <v>-1316.6666666666999</v>
      </c>
    </row>
    <row r="303" spans="1:5">
      <c r="A303" s="83"/>
      <c r="B303" s="115" t="str">
        <f>Dat_02!A303</f>
        <v>26/07/2023</v>
      </c>
      <c r="C303" s="116">
        <f>Dat_02!N303</f>
        <v>740.77136363640011</v>
      </c>
      <c r="D303" s="116">
        <f>Dat_02!B303</f>
        <v>1862.5</v>
      </c>
      <c r="E303" s="116">
        <f>Dat_02!F303</f>
        <v>-1300</v>
      </c>
    </row>
    <row r="304" spans="1:5">
      <c r="A304" s="83"/>
      <c r="B304" s="115" t="str">
        <f>Dat_02!A304</f>
        <v>27/07/2023</v>
      </c>
      <c r="C304" s="116">
        <f>Dat_02!N304</f>
        <v>625.80119047619996</v>
      </c>
      <c r="D304" s="116">
        <f>Dat_02!B304</f>
        <v>1866.7083333333001</v>
      </c>
      <c r="E304" s="116">
        <f>Dat_02!F304</f>
        <v>-1300</v>
      </c>
    </row>
    <row r="305" spans="1:5">
      <c r="A305" s="83"/>
      <c r="B305" s="115" t="str">
        <f>Dat_02!A305</f>
        <v>28/07/2023</v>
      </c>
      <c r="C305" s="116">
        <f>Dat_02!N305</f>
        <v>379.50281385280005</v>
      </c>
      <c r="D305" s="116">
        <f>Dat_02!B305</f>
        <v>1837.2916666666999</v>
      </c>
      <c r="E305" s="116">
        <f>Dat_02!F305</f>
        <v>-1300</v>
      </c>
    </row>
    <row r="306" spans="1:5">
      <c r="A306" s="83"/>
      <c r="B306" s="115" t="str">
        <f>Dat_02!A306</f>
        <v>29/07/2023</v>
      </c>
      <c r="C306" s="116">
        <f>Dat_02!N306</f>
        <v>1297.3163043477998</v>
      </c>
      <c r="D306" s="116">
        <f>Dat_02!B306</f>
        <v>1793.75</v>
      </c>
      <c r="E306" s="116">
        <f>Dat_02!F306</f>
        <v>-2680.3333333332998</v>
      </c>
    </row>
    <row r="307" spans="1:5">
      <c r="A307" s="83"/>
      <c r="B307" s="115" t="str">
        <f>Dat_02!A307</f>
        <v>30/07/2023</v>
      </c>
      <c r="C307" s="116">
        <f>Dat_02!N307</f>
        <v>1981.2348484848999</v>
      </c>
      <c r="D307" s="116">
        <f>Dat_02!B307</f>
        <v>2268.3333333332998</v>
      </c>
      <c r="E307" s="116">
        <f>Dat_02!F307</f>
        <v>-2563.75</v>
      </c>
    </row>
    <row r="308" spans="1:5">
      <c r="A308" s="83"/>
      <c r="B308" s="115" t="str">
        <f>Dat_02!A308</f>
        <v>31/07/2023</v>
      </c>
      <c r="C308" s="116">
        <f>Dat_02!N308</f>
        <v>2028.5394927537002</v>
      </c>
      <c r="D308" s="116">
        <f>Dat_02!B308</f>
        <v>2217.3333333332998</v>
      </c>
      <c r="E308" s="116">
        <f>Dat_02!F308</f>
        <v>-2160.3333333332998</v>
      </c>
    </row>
    <row r="309" spans="1:5">
      <c r="A309" s="83" t="s">
        <v>59</v>
      </c>
      <c r="B309" s="115" t="str">
        <f>Dat_02!A309</f>
        <v>01/08/2023</v>
      </c>
      <c r="C309" s="116">
        <f>Dat_02!N309</f>
        <v>1025.3495454546</v>
      </c>
      <c r="D309" s="116">
        <f>Dat_02!B309</f>
        <v>1831.25</v>
      </c>
      <c r="E309" s="116">
        <f>Dat_02!F309</f>
        <v>-2791.75</v>
      </c>
    </row>
    <row r="310" spans="1:5">
      <c r="A310" s="83"/>
      <c r="B310" s="115" t="str">
        <f>Dat_02!A310</f>
        <v>02/08/2023</v>
      </c>
      <c r="C310" s="116">
        <f>Dat_02!N310</f>
        <v>1746.5833333333001</v>
      </c>
      <c r="D310" s="116">
        <f>Dat_02!B310</f>
        <v>1890.0833333333001</v>
      </c>
      <c r="E310" s="116">
        <f>Dat_02!F310</f>
        <v>-2386.5833333332998</v>
      </c>
    </row>
    <row r="311" spans="1:5">
      <c r="A311" s="83"/>
      <c r="B311" s="115" t="str">
        <f>Dat_02!A311</f>
        <v>03/08/2023</v>
      </c>
      <c r="C311" s="116">
        <f>Dat_02!N311</f>
        <v>127.32606516290002</v>
      </c>
      <c r="D311" s="116">
        <f>Dat_02!B311</f>
        <v>1581.6666666666999</v>
      </c>
      <c r="E311" s="116">
        <f>Dat_02!F311</f>
        <v>-2273.25</v>
      </c>
    </row>
    <row r="312" spans="1:5">
      <c r="A312" s="83"/>
      <c r="B312" s="115" t="str">
        <f>Dat_02!A312</f>
        <v>04/08/2023</v>
      </c>
      <c r="C312" s="116">
        <f>Dat_02!N312</f>
        <v>-2050.6619047619001</v>
      </c>
      <c r="D312" s="116">
        <f>Dat_02!B312</f>
        <v>1595.8333333333001</v>
      </c>
      <c r="E312" s="116">
        <f>Dat_02!F312</f>
        <v>-2304.1666666667002</v>
      </c>
    </row>
    <row r="313" spans="1:5">
      <c r="A313" s="83"/>
      <c r="B313" s="115" t="str">
        <f>Dat_02!A313</f>
        <v>05/08/2023</v>
      </c>
      <c r="C313" s="116">
        <f>Dat_02!N313</f>
        <v>-1170.1972826086999</v>
      </c>
      <c r="D313" s="116">
        <f>Dat_02!B313</f>
        <v>1593.75</v>
      </c>
      <c r="E313" s="116">
        <f>Dat_02!F313</f>
        <v>-2799.0416666667002</v>
      </c>
    </row>
    <row r="314" spans="1:5">
      <c r="A314" s="83"/>
      <c r="B314" s="115" t="str">
        <f>Dat_02!A314</f>
        <v>06/08/2023</v>
      </c>
      <c r="C314" s="116">
        <f>Dat_02!N314</f>
        <v>291.87442455249993</v>
      </c>
      <c r="D314" s="116">
        <f>Dat_02!B314</f>
        <v>1860.75</v>
      </c>
      <c r="E314" s="116">
        <f>Dat_02!F314</f>
        <v>-2268.6666666667002</v>
      </c>
    </row>
    <row r="315" spans="1:5">
      <c r="A315" s="83"/>
      <c r="B315" s="115" t="str">
        <f>Dat_02!A315</f>
        <v>07/08/2023</v>
      </c>
      <c r="C315" s="116">
        <f>Dat_02!N315</f>
        <v>1282.3258312021001</v>
      </c>
      <c r="D315" s="116">
        <f>Dat_02!B315</f>
        <v>2160.5</v>
      </c>
      <c r="E315" s="116">
        <f>Dat_02!F315</f>
        <v>-2533.875</v>
      </c>
    </row>
    <row r="316" spans="1:5">
      <c r="A316" s="83"/>
      <c r="B316" s="115" t="str">
        <f>Dat_02!A316</f>
        <v>08/08/2023</v>
      </c>
      <c r="C316" s="116">
        <f>Dat_02!N316</f>
        <v>1563.4111842104999</v>
      </c>
      <c r="D316" s="116">
        <f>Dat_02!B316</f>
        <v>1785.4166666666999</v>
      </c>
      <c r="E316" s="116">
        <f>Dat_02!F316</f>
        <v>-2508.6666666667002</v>
      </c>
    </row>
    <row r="317" spans="1:5">
      <c r="A317" s="83"/>
      <c r="B317" s="115" t="str">
        <f>Dat_02!A317</f>
        <v>09/08/2023</v>
      </c>
      <c r="C317" s="116">
        <f>Dat_02!N317</f>
        <v>796.23958333330006</v>
      </c>
      <c r="D317" s="116">
        <f>Dat_02!B317</f>
        <v>1658.3333333333001</v>
      </c>
      <c r="E317" s="116">
        <f>Dat_02!F317</f>
        <v>-2368.1666666667002</v>
      </c>
    </row>
    <row r="318" spans="1:5">
      <c r="A318" s="83"/>
      <c r="B318" s="115" t="str">
        <f>Dat_02!A318</f>
        <v>10/08/2023</v>
      </c>
      <c r="C318" s="116">
        <f>Dat_02!N318</f>
        <v>963.47487922700009</v>
      </c>
      <c r="D318" s="116">
        <f>Dat_02!B318</f>
        <v>1958.3333333333001</v>
      </c>
      <c r="E318" s="116">
        <f>Dat_02!F318</f>
        <v>-2590.5</v>
      </c>
    </row>
    <row r="319" spans="1:5">
      <c r="A319" s="83"/>
      <c r="B319" s="115" t="str">
        <f>Dat_02!A319</f>
        <v>11/08/2023</v>
      </c>
      <c r="C319" s="116">
        <f>Dat_02!N319</f>
        <v>1279.3395833333</v>
      </c>
      <c r="D319" s="116">
        <f>Dat_02!B319</f>
        <v>1875.0833333333001</v>
      </c>
      <c r="E319" s="116">
        <f>Dat_02!F319</f>
        <v>-2522</v>
      </c>
    </row>
    <row r="320" spans="1:5">
      <c r="A320" s="83"/>
      <c r="B320" s="115" t="str">
        <f>Dat_02!A320</f>
        <v>12/08/2023</v>
      </c>
      <c r="C320" s="116">
        <f>Dat_02!N320</f>
        <v>2062.85</v>
      </c>
      <c r="D320" s="116">
        <f>Dat_02!B320</f>
        <v>2489.7916666667002</v>
      </c>
      <c r="E320" s="116">
        <f>Dat_02!F320</f>
        <v>-2532.75</v>
      </c>
    </row>
    <row r="321" spans="1:5">
      <c r="A321" s="83"/>
      <c r="B321" s="115" t="str">
        <f>Dat_02!A321</f>
        <v>13/08/2023</v>
      </c>
      <c r="C321" s="116">
        <f>Dat_02!N321</f>
        <v>1371.7258333333</v>
      </c>
      <c r="D321" s="116">
        <f>Dat_02!B321</f>
        <v>2064.5833333332998</v>
      </c>
      <c r="E321" s="116">
        <f>Dat_02!F321</f>
        <v>-3024.8333333332998</v>
      </c>
    </row>
    <row r="322" spans="1:5">
      <c r="A322" s="83"/>
      <c r="B322" s="115" t="str">
        <f>Dat_02!A322</f>
        <v>14/08/2023</v>
      </c>
      <c r="C322" s="116">
        <f>Dat_02!N322</f>
        <v>1059.5883333332999</v>
      </c>
      <c r="D322" s="116">
        <f>Dat_02!B322</f>
        <v>2001.3333333333001</v>
      </c>
      <c r="E322" s="116">
        <f>Dat_02!F322</f>
        <v>-2838.125</v>
      </c>
    </row>
    <row r="323" spans="1:5">
      <c r="A323" s="83"/>
      <c r="B323" s="115" t="str">
        <f>Dat_02!A323</f>
        <v>15/08/2023</v>
      </c>
      <c r="C323" s="116">
        <f>Dat_02!N323</f>
        <v>647.80923913039987</v>
      </c>
      <c r="D323" s="116">
        <f>Dat_02!B323</f>
        <v>1979.1666666666999</v>
      </c>
      <c r="E323" s="116">
        <f>Dat_02!F323</f>
        <v>-2490.4166666667002</v>
      </c>
    </row>
    <row r="324" spans="1:5">
      <c r="A324" s="83"/>
      <c r="B324" s="115" t="str">
        <f>Dat_02!A324</f>
        <v>16/08/2023</v>
      </c>
      <c r="C324" s="116">
        <f>Dat_02!N324</f>
        <v>852.25249999999994</v>
      </c>
      <c r="D324" s="116">
        <f>Dat_02!B324</f>
        <v>1966.6666666666999</v>
      </c>
      <c r="E324" s="116">
        <f>Dat_02!F324</f>
        <v>-2671.375</v>
      </c>
    </row>
    <row r="325" spans="1:5">
      <c r="A325" s="83"/>
      <c r="B325" s="115" t="str">
        <f>Dat_02!A325</f>
        <v>17/08/2023</v>
      </c>
      <c r="C325" s="116">
        <f>Dat_02!N325</f>
        <v>1167.8577380953</v>
      </c>
      <c r="D325" s="116">
        <f>Dat_02!B325</f>
        <v>1877.7916666666999</v>
      </c>
      <c r="E325" s="116">
        <f>Dat_02!F325</f>
        <v>-2424.3333333332998</v>
      </c>
    </row>
    <row r="326" spans="1:5">
      <c r="A326" s="83"/>
      <c r="B326" s="115" t="str">
        <f>Dat_02!A326</f>
        <v>18/08/2023</v>
      </c>
      <c r="C326" s="116">
        <f>Dat_02!N326</f>
        <v>-207.37777777780002</v>
      </c>
      <c r="D326" s="116">
        <f>Dat_02!B326</f>
        <v>1957.75</v>
      </c>
      <c r="E326" s="116">
        <f>Dat_02!F326</f>
        <v>-2493.1666666667002</v>
      </c>
    </row>
    <row r="327" spans="1:5">
      <c r="A327" s="83"/>
      <c r="B327" s="115" t="str">
        <f>Dat_02!A327</f>
        <v>19/08/2023</v>
      </c>
      <c r="C327" s="116">
        <f>Dat_02!N327</f>
        <v>1387.3486111111001</v>
      </c>
      <c r="D327" s="116">
        <f>Dat_02!B327</f>
        <v>1716.6666666666999</v>
      </c>
      <c r="E327" s="116">
        <f>Dat_02!F327</f>
        <v>-3063.7083333332998</v>
      </c>
    </row>
    <row r="328" spans="1:5">
      <c r="A328" s="83"/>
      <c r="B328" s="115" t="str">
        <f>Dat_02!A328</f>
        <v>20/08/2023</v>
      </c>
      <c r="C328" s="116">
        <f>Dat_02!N328</f>
        <v>1204.7392045455001</v>
      </c>
      <c r="D328" s="116">
        <f>Dat_02!B328</f>
        <v>1978.5</v>
      </c>
      <c r="E328" s="116">
        <f>Dat_02!F328</f>
        <v>-2394.7083333332998</v>
      </c>
    </row>
    <row r="329" spans="1:5">
      <c r="A329" s="83"/>
      <c r="B329" s="115" t="str">
        <f>Dat_02!A329</f>
        <v>21/08/2023</v>
      </c>
      <c r="C329" s="116">
        <f>Dat_02!N329</f>
        <v>-63.688491048500055</v>
      </c>
      <c r="D329" s="116">
        <f>Dat_02!B329</f>
        <v>1729.1666666666999</v>
      </c>
      <c r="E329" s="116">
        <f>Dat_02!F329</f>
        <v>-2549</v>
      </c>
    </row>
    <row r="330" spans="1:5">
      <c r="A330" s="83"/>
      <c r="B330" s="115" t="str">
        <f>Dat_02!A330</f>
        <v>22/08/2023</v>
      </c>
      <c r="C330" s="116">
        <f>Dat_02!N330</f>
        <v>416.37134387349988</v>
      </c>
      <c r="D330" s="116">
        <f>Dat_02!B330</f>
        <v>1666.6666666666999</v>
      </c>
      <c r="E330" s="116">
        <f>Dat_02!F330</f>
        <v>-2355.5</v>
      </c>
    </row>
    <row r="331" spans="1:5">
      <c r="A331" s="83"/>
      <c r="B331" s="115" t="str">
        <f>Dat_02!A331</f>
        <v>23/08/2023</v>
      </c>
      <c r="C331" s="116">
        <f>Dat_02!N331</f>
        <v>-48.599404761900132</v>
      </c>
      <c r="D331" s="116">
        <f>Dat_02!B331</f>
        <v>1308.3333333333001</v>
      </c>
      <c r="E331" s="116">
        <f>Dat_02!F331</f>
        <v>-2520.4583333332998</v>
      </c>
    </row>
    <row r="332" spans="1:5">
      <c r="A332" s="83"/>
      <c r="B332" s="115" t="str">
        <f>Dat_02!A332</f>
        <v>24/08/2023</v>
      </c>
      <c r="C332" s="116">
        <f>Dat_02!N332</f>
        <v>-88.107867494900006</v>
      </c>
      <c r="D332" s="116">
        <f>Dat_02!B332</f>
        <v>1293.75</v>
      </c>
      <c r="E332" s="116">
        <f>Dat_02!F332</f>
        <v>-2359.4166666667002</v>
      </c>
    </row>
    <row r="333" spans="1:5">
      <c r="A333" s="83"/>
      <c r="B333" s="115" t="str">
        <f>Dat_02!A333</f>
        <v>25/08/2023</v>
      </c>
      <c r="C333" s="116">
        <f>Dat_02!N333</f>
        <v>-258.38014354069992</v>
      </c>
      <c r="D333" s="116">
        <f>Dat_02!B333</f>
        <v>2383.8333333332998</v>
      </c>
      <c r="E333" s="116">
        <f>Dat_02!F333</f>
        <v>-2353.1666666667002</v>
      </c>
    </row>
    <row r="334" spans="1:5">
      <c r="A334" s="83"/>
      <c r="B334" s="115" t="str">
        <f>Dat_02!A334</f>
        <v>26/08/2023</v>
      </c>
      <c r="C334" s="116">
        <f>Dat_02!N334</f>
        <v>1467.9699792961001</v>
      </c>
      <c r="D334" s="116">
        <f>Dat_02!B334</f>
        <v>2632.25</v>
      </c>
      <c r="E334" s="116">
        <f>Dat_02!F334</f>
        <v>-2807.0833333332998</v>
      </c>
    </row>
    <row r="335" spans="1:5">
      <c r="A335" s="83"/>
      <c r="B335" s="115" t="str">
        <f>Dat_02!A335</f>
        <v>27/08/2023</v>
      </c>
      <c r="C335" s="116">
        <f>Dat_02!N335</f>
        <v>-1688.4726190476001</v>
      </c>
      <c r="D335" s="116">
        <f>Dat_02!B335</f>
        <v>2269.1666666667002</v>
      </c>
      <c r="E335" s="116">
        <f>Dat_02!F335</f>
        <v>-2407.0416666667002</v>
      </c>
    </row>
    <row r="336" spans="1:5">
      <c r="A336" s="83"/>
      <c r="B336" s="115" t="str">
        <f>Dat_02!A336</f>
        <v>28/08/2023</v>
      </c>
      <c r="C336" s="116">
        <f>Dat_02!N336</f>
        <v>-955.58373205750013</v>
      </c>
      <c r="D336" s="116">
        <f>Dat_02!B336</f>
        <v>2400.75</v>
      </c>
      <c r="E336" s="116">
        <f>Dat_02!F336</f>
        <v>-2695.0416666667002</v>
      </c>
    </row>
    <row r="337" spans="1:5">
      <c r="A337" s="83"/>
      <c r="B337" s="115" t="str">
        <f>Dat_02!A337</f>
        <v>29/08/2023</v>
      </c>
      <c r="C337" s="116">
        <f>Dat_02!N337</f>
        <v>-420.92857142849994</v>
      </c>
      <c r="D337" s="116">
        <f>Dat_02!B337</f>
        <v>2564.4166666667002</v>
      </c>
      <c r="E337" s="116">
        <f>Dat_02!F337</f>
        <v>-2553.5833333332998</v>
      </c>
    </row>
    <row r="338" spans="1:5">
      <c r="A338" s="83"/>
      <c r="B338" s="115" t="str">
        <f>Dat_02!A338</f>
        <v>30/08/2023</v>
      </c>
      <c r="C338" s="116">
        <f>Dat_02!N338</f>
        <v>1051.9167701863998</v>
      </c>
      <c r="D338" s="116">
        <f>Dat_02!B338</f>
        <v>2525.5833333332998</v>
      </c>
      <c r="E338" s="116">
        <f>Dat_02!F338</f>
        <v>-2853.5833333332998</v>
      </c>
    </row>
    <row r="339" spans="1:5">
      <c r="A339" s="83"/>
      <c r="B339" s="115" t="str">
        <f>Dat_02!A339</f>
        <v>31/08/2023</v>
      </c>
      <c r="C339" s="116">
        <f>Dat_02!N339</f>
        <v>1701.7359848485</v>
      </c>
      <c r="D339" s="116">
        <f>Dat_02!B339</f>
        <v>2404.5</v>
      </c>
      <c r="E339" s="116">
        <f>Dat_02!F339</f>
        <v>-2690.2916666667002</v>
      </c>
    </row>
    <row r="340" spans="1:5">
      <c r="A340" s="83" t="s">
        <v>51</v>
      </c>
      <c r="B340" s="115" t="str">
        <f>Dat_02!A340</f>
        <v>01/09/2023</v>
      </c>
      <c r="C340" s="116">
        <f>Dat_02!N340</f>
        <v>165.13106060599989</v>
      </c>
      <c r="D340" s="116">
        <f>Dat_02!B340</f>
        <v>2386.0416666667002</v>
      </c>
      <c r="E340" s="116">
        <f>Dat_02!F340</f>
        <v>-2912.0833333332998</v>
      </c>
    </row>
    <row r="341" spans="1:5">
      <c r="A341" s="83"/>
      <c r="B341" s="115" t="str">
        <f>Dat_02!A341</f>
        <v>02/09/2023</v>
      </c>
      <c r="C341" s="116">
        <f>Dat_02!N341</f>
        <v>1993.8487318840998</v>
      </c>
      <c r="D341" s="116">
        <f>Dat_02!B341</f>
        <v>2890.0416666667002</v>
      </c>
      <c r="E341" s="116">
        <f>Dat_02!F341</f>
        <v>-2155.7083333332998</v>
      </c>
    </row>
    <row r="342" spans="1:5">
      <c r="A342" s="83"/>
      <c r="B342" s="115" t="str">
        <f>Dat_02!A342</f>
        <v>03/09/2023</v>
      </c>
      <c r="C342" s="116">
        <f>Dat_02!N342</f>
        <v>-58.310297482800024</v>
      </c>
      <c r="D342" s="116">
        <f>Dat_02!B342</f>
        <v>2668.625</v>
      </c>
      <c r="E342" s="116">
        <f>Dat_02!F342</f>
        <v>-1896.5</v>
      </c>
    </row>
    <row r="343" spans="1:5">
      <c r="A343" s="83"/>
      <c r="B343" s="115" t="str">
        <f>Dat_02!A343</f>
        <v>04/09/2023</v>
      </c>
      <c r="C343" s="116">
        <f>Dat_02!N343</f>
        <v>25.935416666699894</v>
      </c>
      <c r="D343" s="116">
        <f>Dat_02!B343</f>
        <v>2403.0833333332998</v>
      </c>
      <c r="E343" s="116">
        <f>Dat_02!F343</f>
        <v>-2272.75</v>
      </c>
    </row>
    <row r="344" spans="1:5">
      <c r="A344" s="83"/>
      <c r="B344" s="115" t="str">
        <f>Dat_02!A344</f>
        <v>05/09/2023</v>
      </c>
      <c r="C344" s="116">
        <f>Dat_02!N344</f>
        <v>1355.2291666666999</v>
      </c>
      <c r="D344" s="116">
        <f>Dat_02!B344</f>
        <v>2332.8333333332998</v>
      </c>
      <c r="E344" s="116">
        <f>Dat_02!F344</f>
        <v>-1950</v>
      </c>
    </row>
    <row r="345" spans="1:5">
      <c r="A345" s="83"/>
      <c r="B345" s="115" t="str">
        <f>Dat_02!A345</f>
        <v>06/09/2023</v>
      </c>
      <c r="C345" s="116">
        <f>Dat_02!N345</f>
        <v>1103.8456521738999</v>
      </c>
      <c r="D345" s="116">
        <f>Dat_02!B345</f>
        <v>2437.5</v>
      </c>
      <c r="E345" s="116">
        <f>Dat_02!F345</f>
        <v>-2037.5</v>
      </c>
    </row>
    <row r="346" spans="1:5">
      <c r="A346" s="83"/>
      <c r="B346" s="115" t="str">
        <f>Dat_02!A346</f>
        <v>07/09/2023</v>
      </c>
      <c r="C346" s="116">
        <f>Dat_02!N346</f>
        <v>1347.4250000000002</v>
      </c>
      <c r="D346" s="116">
        <f>Dat_02!B346</f>
        <v>2441.6666666667002</v>
      </c>
      <c r="E346" s="116">
        <f>Dat_02!F346</f>
        <v>-2129</v>
      </c>
    </row>
    <row r="347" spans="1:5">
      <c r="A347" s="83"/>
      <c r="B347" s="115" t="str">
        <f>Dat_02!A347</f>
        <v>08/09/2023</v>
      </c>
      <c r="C347" s="116">
        <f>Dat_02!N347</f>
        <v>970.12526315790001</v>
      </c>
      <c r="D347" s="116">
        <f>Dat_02!B347</f>
        <v>2450</v>
      </c>
      <c r="E347" s="116">
        <f>Dat_02!F347</f>
        <v>-2079.1666666667002</v>
      </c>
    </row>
    <row r="348" spans="1:5">
      <c r="A348" s="83"/>
      <c r="B348" s="115" t="str">
        <f>Dat_02!A348</f>
        <v>09/09/2023</v>
      </c>
      <c r="C348" s="116">
        <f>Dat_02!N348</f>
        <v>1265.6233333333003</v>
      </c>
      <c r="D348" s="116">
        <f>Dat_02!B348</f>
        <v>2159.2916666667002</v>
      </c>
      <c r="E348" s="116">
        <f>Dat_02!F348</f>
        <v>-2066.6666666667002</v>
      </c>
    </row>
    <row r="349" spans="1:5">
      <c r="A349" s="83"/>
      <c r="B349" s="115" t="str">
        <f>Dat_02!A349</f>
        <v>10/09/2023</v>
      </c>
      <c r="C349" s="116">
        <f>Dat_02!N349</f>
        <v>1025.6699999999998</v>
      </c>
      <c r="D349" s="116">
        <f>Dat_02!B349</f>
        <v>1825</v>
      </c>
      <c r="E349" s="116">
        <f>Dat_02!F349</f>
        <v>-2195.6666666667002</v>
      </c>
    </row>
    <row r="350" spans="1:5">
      <c r="A350" s="83"/>
      <c r="B350" s="115" t="str">
        <f>Dat_02!A350</f>
        <v>11/09/2023</v>
      </c>
      <c r="C350" s="116">
        <f>Dat_02!N350</f>
        <v>1111.1139751553001</v>
      </c>
      <c r="D350" s="116">
        <f>Dat_02!B350</f>
        <v>2412.5</v>
      </c>
      <c r="E350" s="116">
        <f>Dat_02!F350</f>
        <v>-2108.3333333332998</v>
      </c>
    </row>
    <row r="351" spans="1:5">
      <c r="A351" s="83"/>
      <c r="B351" s="115" t="str">
        <f>Dat_02!A351</f>
        <v>12/09/2023</v>
      </c>
      <c r="C351" s="116">
        <f>Dat_02!N351</f>
        <v>1020.9741200828</v>
      </c>
      <c r="D351" s="116">
        <f>Dat_02!B351</f>
        <v>2355.5</v>
      </c>
      <c r="E351" s="116">
        <f>Dat_02!F351</f>
        <v>-1747.9166666666999</v>
      </c>
    </row>
    <row r="352" spans="1:5">
      <c r="A352" s="83"/>
      <c r="B352" s="115" t="str">
        <f>Dat_02!A352</f>
        <v>13/09/2023</v>
      </c>
      <c r="C352" s="116">
        <f>Dat_02!N352</f>
        <v>717.52763157899994</v>
      </c>
      <c r="D352" s="116">
        <f>Dat_02!B352</f>
        <v>2377.0833333332998</v>
      </c>
      <c r="E352" s="116">
        <f>Dat_02!F352</f>
        <v>-2070.8333333332998</v>
      </c>
    </row>
    <row r="353" spans="1:5">
      <c r="A353" s="83"/>
      <c r="B353" s="115" t="str">
        <f>Dat_02!A353</f>
        <v>14/09/2023</v>
      </c>
      <c r="C353" s="116">
        <f>Dat_02!N353</f>
        <v>1631.4734553776</v>
      </c>
      <c r="D353" s="116">
        <f>Dat_02!B353</f>
        <v>2366.6666666667002</v>
      </c>
      <c r="E353" s="116">
        <f>Dat_02!F353</f>
        <v>-2185.3333333332998</v>
      </c>
    </row>
    <row r="354" spans="1:5">
      <c r="A354" s="83"/>
      <c r="B354" s="115" t="str">
        <f>Dat_02!A354</f>
        <v>15/09/2023</v>
      </c>
      <c r="C354" s="116">
        <f>Dat_02!N354</f>
        <v>2217.3979166667</v>
      </c>
      <c r="D354" s="116">
        <f>Dat_02!B354</f>
        <v>2387.5</v>
      </c>
      <c r="E354" s="116">
        <f>Dat_02!F354</f>
        <v>-2091.6666666667002</v>
      </c>
    </row>
    <row r="355" spans="1:5">
      <c r="A355" s="83"/>
      <c r="B355" s="115" t="str">
        <f>Dat_02!A355</f>
        <v>16/09/2023</v>
      </c>
      <c r="C355" s="116">
        <f>Dat_02!N355</f>
        <v>1711.8958333333001</v>
      </c>
      <c r="D355" s="116">
        <f>Dat_02!B355</f>
        <v>2412.5</v>
      </c>
      <c r="E355" s="116">
        <f>Dat_02!F355</f>
        <v>-2164.5833333332998</v>
      </c>
    </row>
    <row r="356" spans="1:5">
      <c r="A356" s="83"/>
      <c r="B356" s="115" t="str">
        <f>Dat_02!A356</f>
        <v>17/09/2023</v>
      </c>
      <c r="C356" s="116">
        <f>Dat_02!N356</f>
        <v>-78.054090909099841</v>
      </c>
      <c r="D356" s="116">
        <f>Dat_02!B356</f>
        <v>2443</v>
      </c>
      <c r="E356" s="116">
        <f>Dat_02!F356</f>
        <v>-2291.2916666667002</v>
      </c>
    </row>
    <row r="357" spans="1:5">
      <c r="A357" s="83"/>
      <c r="B357" s="115" t="str">
        <f>Dat_02!A357</f>
        <v>18/09/2023</v>
      </c>
      <c r="C357" s="116">
        <f>Dat_02!N357</f>
        <v>1905.7991666666999</v>
      </c>
      <c r="D357" s="116">
        <f>Dat_02!B357</f>
        <v>2360.4166666667002</v>
      </c>
      <c r="E357" s="116">
        <f>Dat_02!F357</f>
        <v>-2168.75</v>
      </c>
    </row>
    <row r="358" spans="1:5">
      <c r="A358" s="83"/>
      <c r="B358" s="115" t="str">
        <f>Dat_02!A358</f>
        <v>19/09/2023</v>
      </c>
      <c r="C358" s="116">
        <f>Dat_02!N358</f>
        <v>1779.7904761903999</v>
      </c>
      <c r="D358" s="116">
        <f>Dat_02!B358</f>
        <v>2450</v>
      </c>
      <c r="E358" s="116">
        <f>Dat_02!F358</f>
        <v>-2160.4166666667002</v>
      </c>
    </row>
    <row r="359" spans="1:5">
      <c r="A359" s="83"/>
      <c r="B359" s="115" t="str">
        <f>Dat_02!A359</f>
        <v>20/09/2023</v>
      </c>
      <c r="C359" s="116">
        <f>Dat_02!N359</f>
        <v>1627.0838235294</v>
      </c>
      <c r="D359" s="116">
        <f>Dat_02!B359</f>
        <v>2375</v>
      </c>
      <c r="E359" s="116">
        <f>Dat_02!F359</f>
        <v>-1668.75</v>
      </c>
    </row>
    <row r="360" spans="1:5">
      <c r="A360" s="83"/>
      <c r="B360" s="115" t="str">
        <f>Dat_02!A360</f>
        <v>21/09/2023</v>
      </c>
      <c r="C360" s="116">
        <f>Dat_02!N360</f>
        <v>361.99583333339979</v>
      </c>
      <c r="D360" s="116">
        <f>Dat_02!B360</f>
        <v>2402.0833333332998</v>
      </c>
      <c r="E360" s="116">
        <f>Dat_02!F360</f>
        <v>-1612.5</v>
      </c>
    </row>
    <row r="361" spans="1:5">
      <c r="A361" s="83"/>
      <c r="B361" s="115" t="str">
        <f>Dat_02!A361</f>
        <v>22/09/2023</v>
      </c>
      <c r="C361" s="116">
        <f>Dat_02!N361</f>
        <v>862.9</v>
      </c>
      <c r="D361" s="116">
        <f>Dat_02!B361</f>
        <v>2412</v>
      </c>
      <c r="E361" s="116">
        <f>Dat_02!F361</f>
        <v>-1683.3333333333001</v>
      </c>
    </row>
    <row r="362" spans="1:5">
      <c r="A362" s="83"/>
      <c r="B362" s="115" t="str">
        <f>Dat_02!A362</f>
        <v>23/09/2023</v>
      </c>
      <c r="C362" s="116">
        <f>Dat_02!N362</f>
        <v>1380.6006493506998</v>
      </c>
      <c r="D362" s="116">
        <f>Dat_02!B362</f>
        <v>2393.75</v>
      </c>
      <c r="E362" s="116">
        <f>Dat_02!F362</f>
        <v>-2289.5833333332998</v>
      </c>
    </row>
    <row r="363" spans="1:5">
      <c r="A363" s="83"/>
      <c r="B363" s="115" t="str">
        <f>Dat_02!A363</f>
        <v>24/09/2023</v>
      </c>
      <c r="C363" s="116">
        <f>Dat_02!N363</f>
        <v>1729.5144927536999</v>
      </c>
      <c r="D363" s="116">
        <f>Dat_02!B363</f>
        <v>2168.625</v>
      </c>
      <c r="E363" s="116">
        <f>Dat_02!F363</f>
        <v>-2114.0833333332998</v>
      </c>
    </row>
    <row r="364" spans="1:5">
      <c r="A364" s="83"/>
      <c r="B364" s="115" t="str">
        <f>Dat_02!A364</f>
        <v>25/09/2023</v>
      </c>
      <c r="C364" s="116">
        <f>Dat_02!N364</f>
        <v>1383.0219202898002</v>
      </c>
      <c r="D364" s="116">
        <f>Dat_02!B364</f>
        <v>2281.25</v>
      </c>
      <c r="E364" s="116">
        <f>Dat_02!F364</f>
        <v>-1800</v>
      </c>
    </row>
    <row r="365" spans="1:5">
      <c r="A365" s="83"/>
      <c r="B365" s="115" t="str">
        <f>Dat_02!A365</f>
        <v>26/09/2023</v>
      </c>
      <c r="C365" s="116">
        <f>Dat_02!N365</f>
        <v>1733.1333333333</v>
      </c>
      <c r="D365" s="116">
        <f>Dat_02!B365</f>
        <v>2295.8333333332998</v>
      </c>
      <c r="E365" s="116">
        <f>Dat_02!F365</f>
        <v>-1566.6666666666999</v>
      </c>
    </row>
    <row r="366" spans="1:5">
      <c r="A366" s="83"/>
      <c r="B366" s="115" t="str">
        <f>Dat_02!A366</f>
        <v>27/09/2023</v>
      </c>
      <c r="C366" s="116">
        <f>Dat_02!N366</f>
        <v>600.10500000000002</v>
      </c>
      <c r="D366" s="116">
        <f>Dat_02!B366</f>
        <v>2306.25</v>
      </c>
      <c r="E366" s="116">
        <f>Dat_02!F366</f>
        <v>-1754.1666666666999</v>
      </c>
    </row>
    <row r="367" spans="1:5">
      <c r="A367" s="83"/>
      <c r="B367" s="115" t="str">
        <f>Dat_02!A367</f>
        <v>28/09/2023</v>
      </c>
      <c r="C367" s="116">
        <f>Dat_02!N367</f>
        <v>856.03750000000002</v>
      </c>
      <c r="D367" s="116">
        <f>Dat_02!B367</f>
        <v>2050</v>
      </c>
      <c r="E367" s="116">
        <f>Dat_02!F367</f>
        <v>-1662.5</v>
      </c>
    </row>
    <row r="368" spans="1:5">
      <c r="A368" s="83"/>
      <c r="B368" s="115" t="str">
        <f>Dat_02!A368</f>
        <v>29/09/2023</v>
      </c>
      <c r="C368" s="116">
        <f>Dat_02!N368</f>
        <v>1849.9708333333999</v>
      </c>
      <c r="D368" s="116">
        <f>Dat_02!B368</f>
        <v>2100</v>
      </c>
      <c r="E368" s="116">
        <f>Dat_02!F368</f>
        <v>-1762.5</v>
      </c>
    </row>
    <row r="369" spans="1:5">
      <c r="A369" s="83"/>
      <c r="B369" s="115" t="str">
        <f>Dat_02!A369</f>
        <v>30/09/2023</v>
      </c>
      <c r="C369" s="116">
        <f>Dat_02!N369</f>
        <v>1304.3710144928</v>
      </c>
      <c r="D369" s="116">
        <f>Dat_02!B369</f>
        <v>2052.0833333332998</v>
      </c>
      <c r="E369" s="116">
        <f>Dat_02!F369</f>
        <v>-1629.1666666666999</v>
      </c>
    </row>
    <row r="370" spans="1:5">
      <c r="A370" s="83" t="s">
        <v>51</v>
      </c>
      <c r="B370" s="115" t="str">
        <f>Dat_02!A370</f>
        <v>01/10/2023</v>
      </c>
      <c r="C370" s="116">
        <f>Dat_02!N370</f>
        <v>1488.4260869566001</v>
      </c>
      <c r="D370" s="116">
        <f>Dat_02!B370</f>
        <v>2351.7083333332998</v>
      </c>
      <c r="E370" s="116">
        <f>Dat_02!F370</f>
        <v>-1429.1666666666999</v>
      </c>
    </row>
    <row r="371" spans="1:5">
      <c r="A371" s="83"/>
      <c r="B371" s="115" t="str">
        <f>Dat_02!A371</f>
        <v>02/10/2023</v>
      </c>
      <c r="C371" s="116">
        <f>Dat_02!N371</f>
        <v>970.81628787880004</v>
      </c>
      <c r="D371" s="116">
        <f>Dat_02!B371</f>
        <v>2387.5</v>
      </c>
      <c r="E371" s="116">
        <f>Dat_02!F371</f>
        <v>-1400</v>
      </c>
    </row>
    <row r="372" spans="1:5">
      <c r="A372" s="83"/>
      <c r="B372" s="115" t="str">
        <f>Dat_02!A372</f>
        <v>03/10/2023</v>
      </c>
      <c r="C372" s="116">
        <f>Dat_02!N372</f>
        <v>2232.4214912279999</v>
      </c>
      <c r="D372" s="116">
        <f>Dat_02!B372</f>
        <v>2400</v>
      </c>
      <c r="E372" s="116">
        <f>Dat_02!F372</f>
        <v>-1800</v>
      </c>
    </row>
    <row r="373" spans="1:5">
      <c r="A373" s="83"/>
      <c r="B373" s="115" t="str">
        <f>Dat_02!A373</f>
        <v>04/10/2023</v>
      </c>
      <c r="C373" s="116">
        <f>Dat_02!N373</f>
        <v>1956.0112531969003</v>
      </c>
      <c r="D373" s="116">
        <f>Dat_02!B373</f>
        <v>2355.875</v>
      </c>
      <c r="E373" s="116">
        <f>Dat_02!F373</f>
        <v>-1400</v>
      </c>
    </row>
    <row r="374" spans="1:5">
      <c r="A374" s="83"/>
      <c r="B374" s="115" t="str">
        <f>Dat_02!A374</f>
        <v>05/10/2023</v>
      </c>
      <c r="C374" s="116">
        <f>Dat_02!N374</f>
        <v>1449.5930830038999</v>
      </c>
      <c r="D374" s="116">
        <f>Dat_02!B374</f>
        <v>2239.5833333332998</v>
      </c>
      <c r="E374" s="116">
        <f>Dat_02!F374</f>
        <v>-1383.3333333333001</v>
      </c>
    </row>
    <row r="375" spans="1:5">
      <c r="A375" s="83"/>
      <c r="B375" s="115" t="str">
        <f>Dat_02!A375</f>
        <v>06/10/2023</v>
      </c>
      <c r="C375" s="116">
        <f>Dat_02!N375</f>
        <v>2286.3012820512999</v>
      </c>
      <c r="D375" s="116">
        <f>Dat_02!B375</f>
        <v>2435.4166666667002</v>
      </c>
      <c r="E375" s="116">
        <f>Dat_02!F375</f>
        <v>-1500</v>
      </c>
    </row>
    <row r="376" spans="1:5">
      <c r="A376" s="83"/>
      <c r="B376" s="115" t="str">
        <f>Dat_02!A376</f>
        <v>07/10/2023</v>
      </c>
      <c r="C376" s="116">
        <f>Dat_02!N376</f>
        <v>2335.2041666667001</v>
      </c>
      <c r="D376" s="116">
        <f>Dat_02!B376</f>
        <v>2450</v>
      </c>
      <c r="E376" s="116">
        <f>Dat_02!F376</f>
        <v>-2442.875</v>
      </c>
    </row>
    <row r="377" spans="1:5">
      <c r="A377" s="83"/>
      <c r="B377" s="115" t="str">
        <f>Dat_02!A377</f>
        <v>08/10/2023</v>
      </c>
      <c r="C377" s="116">
        <f>Dat_02!N377</f>
        <v>1185.5166666667001</v>
      </c>
      <c r="D377" s="116">
        <f>Dat_02!B377</f>
        <v>2455.875</v>
      </c>
      <c r="E377" s="116">
        <f>Dat_02!F377</f>
        <v>-2487.0416666667002</v>
      </c>
    </row>
    <row r="378" spans="1:5">
      <c r="A378" s="83"/>
      <c r="B378" s="115" t="str">
        <f>Dat_02!A378</f>
        <v>09/10/2023</v>
      </c>
      <c r="C378" s="116">
        <f>Dat_02!N378</f>
        <v>1324.0158333334002</v>
      </c>
      <c r="D378" s="116">
        <f>Dat_02!B378</f>
        <v>2459.7916666667002</v>
      </c>
      <c r="E378" s="116">
        <f>Dat_02!F378</f>
        <v>-1025</v>
      </c>
    </row>
    <row r="379" spans="1:5">
      <c r="A379" s="83"/>
      <c r="B379" s="115" t="str">
        <f>Dat_02!A379</f>
        <v>10/10/2023</v>
      </c>
      <c r="C379" s="116">
        <f>Dat_02!N379</f>
        <v>1703.2680555555999</v>
      </c>
      <c r="D379" s="116">
        <f>Dat_02!B379</f>
        <v>2457.7083333332998</v>
      </c>
      <c r="E379" s="116">
        <f>Dat_02!F379</f>
        <v>0</v>
      </c>
    </row>
    <row r="380" spans="1:5">
      <c r="A380" s="83"/>
      <c r="B380" s="115" t="str">
        <f>Dat_02!A380</f>
        <v>11/10/2023</v>
      </c>
      <c r="C380" s="116">
        <f>Dat_02!N380</f>
        <v>2035.0108333332998</v>
      </c>
      <c r="D380" s="116">
        <f>Dat_02!B380</f>
        <v>2450</v>
      </c>
      <c r="E380" s="116">
        <f>Dat_02!F380</f>
        <v>0</v>
      </c>
    </row>
    <row r="381" spans="1:5">
      <c r="A381" s="83"/>
      <c r="B381" s="115" t="str">
        <f>Dat_02!A381</f>
        <v>12/10/2023</v>
      </c>
      <c r="C381" s="116">
        <f>Dat_02!N381</f>
        <v>414.23653250770008</v>
      </c>
      <c r="D381" s="116">
        <f>Dat_02!B381</f>
        <v>2450</v>
      </c>
      <c r="E381" s="116">
        <f>Dat_02!F381</f>
        <v>-1462.5</v>
      </c>
    </row>
    <row r="382" spans="1:5">
      <c r="A382" s="83"/>
      <c r="B382" s="115" t="str">
        <f>Dat_02!A382</f>
        <v>13/10/2023</v>
      </c>
      <c r="C382" s="116">
        <f>Dat_02!N382</f>
        <v>2394.4833333334</v>
      </c>
      <c r="D382" s="116">
        <f>Dat_02!B382</f>
        <v>2870.8333333332998</v>
      </c>
      <c r="E382" s="116">
        <f>Dat_02!F382</f>
        <v>-2280.5</v>
      </c>
    </row>
    <row r="383" spans="1:5">
      <c r="A383" s="83"/>
      <c r="B383" s="115" t="str">
        <f>Dat_02!A383</f>
        <v>14/10/2023</v>
      </c>
      <c r="C383" s="116">
        <f>Dat_02!N383</f>
        <v>2456.8875000000003</v>
      </c>
      <c r="D383" s="116">
        <f>Dat_02!B383</f>
        <v>2735.9583333332998</v>
      </c>
      <c r="E383" s="116">
        <f>Dat_02!F383</f>
        <v>-3362.4583333332998</v>
      </c>
    </row>
    <row r="384" spans="1:5">
      <c r="A384" s="83"/>
      <c r="B384" s="115" t="str">
        <f>Dat_02!A384</f>
        <v>15/10/2023</v>
      </c>
      <c r="C384" s="116">
        <f>Dat_02!N384</f>
        <v>2419.5908333333</v>
      </c>
      <c r="D384" s="116">
        <f>Dat_02!B384</f>
        <v>2761.8333333332998</v>
      </c>
      <c r="E384" s="116">
        <f>Dat_02!F384</f>
        <v>-3404.7083333332998</v>
      </c>
    </row>
    <row r="385" spans="1:5">
      <c r="A385" s="83"/>
      <c r="B385" s="115" t="str">
        <f>Dat_02!A385</f>
        <v>16/10/2023</v>
      </c>
      <c r="C385" s="116">
        <f>Dat_02!N385</f>
        <v>1258.4216666666998</v>
      </c>
      <c r="D385" s="116">
        <f>Dat_02!B385</f>
        <v>2618.7083333332998</v>
      </c>
      <c r="E385" s="116">
        <f>Dat_02!F385</f>
        <v>-2638.9583333332998</v>
      </c>
    </row>
    <row r="386" spans="1:5">
      <c r="A386" s="83"/>
      <c r="B386" s="115" t="str">
        <f>Dat_02!A386</f>
        <v>17/10/2023</v>
      </c>
      <c r="C386" s="116">
        <f>Dat_02!N386</f>
        <v>-727.7695238094999</v>
      </c>
      <c r="D386" s="116">
        <f>Dat_02!B386</f>
        <v>2538.5833333332998</v>
      </c>
      <c r="E386" s="116">
        <f>Dat_02!F386</f>
        <v>-2247.25</v>
      </c>
    </row>
    <row r="387" spans="1:5">
      <c r="A387" s="83"/>
      <c r="B387" s="115" t="str">
        <f>Dat_02!A387</f>
        <v>18/10/2023</v>
      </c>
      <c r="C387" s="116">
        <f>Dat_02!N387</f>
        <v>-349.92944664030006</v>
      </c>
      <c r="D387" s="116">
        <f>Dat_02!B387</f>
        <v>2208.3333333332998</v>
      </c>
      <c r="E387" s="116">
        <f>Dat_02!F387</f>
        <v>-1933.3333333333001</v>
      </c>
    </row>
    <row r="388" spans="1:5">
      <c r="A388" s="83"/>
      <c r="B388" s="115" t="str">
        <f>Dat_02!A388</f>
        <v>19/10/2023</v>
      </c>
      <c r="C388" s="116">
        <f>Dat_02!N388</f>
        <v>-949.4945652173999</v>
      </c>
      <c r="D388" s="116">
        <f>Dat_02!B388</f>
        <v>2304.1666666667002</v>
      </c>
      <c r="E388" s="116">
        <f>Dat_02!F388</f>
        <v>-1791.6666666666999</v>
      </c>
    </row>
    <row r="389" spans="1:5">
      <c r="A389" s="83"/>
      <c r="B389" s="115" t="str">
        <f>Dat_02!A389</f>
        <v>20/10/2023</v>
      </c>
      <c r="C389" s="116">
        <f>Dat_02!N389</f>
        <v>-1647.45</v>
      </c>
      <c r="D389" s="116">
        <f>Dat_02!B389</f>
        <v>2285.0833333332998</v>
      </c>
      <c r="E389" s="116">
        <f>Dat_02!F389</f>
        <v>-1750</v>
      </c>
    </row>
    <row r="390" spans="1:5">
      <c r="A390" s="83"/>
      <c r="B390" s="115" t="str">
        <f>Dat_02!A390</f>
        <v>21/10/2023</v>
      </c>
      <c r="C390" s="116">
        <f>Dat_02!N390</f>
        <v>1516.0552795030999</v>
      </c>
      <c r="D390" s="116">
        <f>Dat_02!B390</f>
        <v>2485.7083333332998</v>
      </c>
      <c r="E390" s="116">
        <f>Dat_02!F390</f>
        <v>-1800</v>
      </c>
    </row>
    <row r="391" spans="1:5">
      <c r="A391" s="83"/>
      <c r="B391" s="115" t="str">
        <f>Dat_02!A391</f>
        <v>22/10/2023</v>
      </c>
      <c r="C391" s="116">
        <f>Dat_02!N391</f>
        <v>322.74009661830019</v>
      </c>
      <c r="D391" s="116">
        <f>Dat_02!B391</f>
        <v>2766.9166666667002</v>
      </c>
      <c r="E391" s="116">
        <f>Dat_02!F391</f>
        <v>-1958.3333333333001</v>
      </c>
    </row>
    <row r="392" spans="1:5">
      <c r="A392" s="83"/>
      <c r="B392" s="115" t="str">
        <f>Dat_02!A392</f>
        <v>23/10/2023</v>
      </c>
      <c r="C392" s="116">
        <f>Dat_02!N392</f>
        <v>975.58285714290002</v>
      </c>
      <c r="D392" s="116">
        <f>Dat_02!B392</f>
        <v>2164.4583333332998</v>
      </c>
      <c r="E392" s="116">
        <f>Dat_02!F392</f>
        <v>-1600</v>
      </c>
    </row>
    <row r="393" spans="1:5">
      <c r="A393" s="83"/>
      <c r="B393" s="115" t="str">
        <f>Dat_02!A393</f>
        <v>24/10/2023</v>
      </c>
      <c r="C393" s="116">
        <f>Dat_02!N393</f>
        <v>72.183653846199832</v>
      </c>
      <c r="D393" s="116">
        <f>Dat_02!B393</f>
        <v>2172.7916666667002</v>
      </c>
      <c r="E393" s="116">
        <f>Dat_02!F393</f>
        <v>-1500</v>
      </c>
    </row>
    <row r="394" spans="1:5">
      <c r="A394" s="83"/>
      <c r="B394" s="115" t="str">
        <f>Dat_02!A394</f>
        <v>25/10/2023</v>
      </c>
      <c r="C394" s="116">
        <f>Dat_02!N394</f>
        <v>-1341.8366666666</v>
      </c>
      <c r="D394" s="116">
        <f>Dat_02!B394</f>
        <v>2133.3333333332998</v>
      </c>
      <c r="E394" s="116">
        <f>Dat_02!F394</f>
        <v>-1550</v>
      </c>
    </row>
    <row r="395" spans="1:5">
      <c r="A395" s="83"/>
      <c r="B395" s="115" t="str">
        <f>Dat_02!A395</f>
        <v>26/10/2023</v>
      </c>
      <c r="C395" s="116">
        <f>Dat_02!N395</f>
        <v>-1365.625</v>
      </c>
      <c r="D395" s="116">
        <f>Dat_02!B395</f>
        <v>2297.9166666667002</v>
      </c>
      <c r="E395" s="116">
        <f>Dat_02!F395</f>
        <v>-1525</v>
      </c>
    </row>
    <row r="396" spans="1:5">
      <c r="A396" s="83"/>
      <c r="B396" s="115" t="str">
        <f>Dat_02!A396</f>
        <v>27/10/2023</v>
      </c>
      <c r="C396" s="116">
        <f>Dat_02!N396</f>
        <v>-1473.125</v>
      </c>
      <c r="D396" s="116">
        <f>Dat_02!B396</f>
        <v>2366.6666666667002</v>
      </c>
      <c r="E396" s="116">
        <f>Dat_02!F396</f>
        <v>-1575</v>
      </c>
    </row>
    <row r="397" spans="1:5">
      <c r="A397" s="83"/>
      <c r="B397" s="115" t="str">
        <f>Dat_02!A397</f>
        <v>28/10/2023</v>
      </c>
      <c r="C397" s="116">
        <f>Dat_02!N397</f>
        <v>-1485</v>
      </c>
      <c r="D397" s="116">
        <f>Dat_02!B397</f>
        <v>2243.25</v>
      </c>
      <c r="E397" s="116">
        <f>Dat_02!F397</f>
        <v>-1600</v>
      </c>
    </row>
    <row r="398" spans="1:5">
      <c r="A398" s="83"/>
      <c r="B398" s="115" t="str">
        <f>Dat_02!A398</f>
        <v>29/10/2023</v>
      </c>
      <c r="C398" s="116">
        <f>Dat_02!N398</f>
        <v>-463.27361111110008</v>
      </c>
      <c r="D398" s="116">
        <f>Dat_02!B398</f>
        <v>2598.52</v>
      </c>
      <c r="E398" s="116">
        <f>Dat_02!F398</f>
        <v>-1580</v>
      </c>
    </row>
    <row r="399" spans="1:5">
      <c r="A399" s="83"/>
      <c r="B399" s="115" t="str">
        <f>Dat_02!A399</f>
        <v>30/10/2023</v>
      </c>
      <c r="C399" s="116">
        <f>Dat_02!N399</f>
        <v>-1219.1882575758</v>
      </c>
      <c r="D399" s="116">
        <f>Dat_02!B399</f>
        <v>2420.1666666667002</v>
      </c>
      <c r="E399" s="116">
        <f>Dat_02!F399</f>
        <v>-1508.3333333333001</v>
      </c>
    </row>
    <row r="400" spans="1:5">
      <c r="A400" s="83"/>
      <c r="B400" s="115" t="str">
        <f>Dat_02!A400</f>
        <v>31/10/2023</v>
      </c>
      <c r="C400" s="116">
        <f>Dat_02!N400</f>
        <v>-561.23586956519989</v>
      </c>
      <c r="D400" s="116">
        <f>Dat_02!B400</f>
        <v>3106.25</v>
      </c>
      <c r="E400" s="116">
        <f>Dat_02!F400</f>
        <v>-1550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01/10/2022</v>
      </c>
      <c r="C5" s="116">
        <f>Dat_02!O5</f>
        <v>-1896.8994047618999</v>
      </c>
      <c r="D5" s="116">
        <f>Dat_02!D5</f>
        <v>2427.5</v>
      </c>
      <c r="E5" s="116">
        <f>Dat_02!G5</f>
        <v>-4280</v>
      </c>
    </row>
    <row r="6" spans="1:5">
      <c r="A6" s="83"/>
      <c r="B6" s="115" t="str">
        <f>Dat_02!A6</f>
        <v>02/10/2022</v>
      </c>
      <c r="C6" s="116">
        <f>Dat_02!O6</f>
        <v>-1744.6416666667001</v>
      </c>
      <c r="D6" s="116">
        <f>Dat_02!D6</f>
        <v>2798</v>
      </c>
      <c r="E6" s="116">
        <f>Dat_02!G6</f>
        <v>-3856.875</v>
      </c>
    </row>
    <row r="7" spans="1:5">
      <c r="A7" s="83"/>
      <c r="B7" s="115" t="str">
        <f>Dat_02!A7</f>
        <v>03/10/2022</v>
      </c>
      <c r="C7" s="116">
        <f>Dat_02!O7</f>
        <v>-875.94583333330002</v>
      </c>
      <c r="D7" s="116">
        <f>Dat_02!D7</f>
        <v>2018.125</v>
      </c>
      <c r="E7" s="116">
        <f>Dat_02!G7</f>
        <v>-3744.5833333332998</v>
      </c>
    </row>
    <row r="8" spans="1:5">
      <c r="A8" s="83"/>
      <c r="B8" s="115" t="str">
        <f>Dat_02!A8</f>
        <v>04/10/2022</v>
      </c>
      <c r="C8" s="116">
        <f>Dat_02!O8</f>
        <v>-1339.8552536232</v>
      </c>
      <c r="D8" s="116">
        <f>Dat_02!D8</f>
        <v>2168.9583333332998</v>
      </c>
      <c r="E8" s="116">
        <f>Dat_02!G8</f>
        <v>-3208.75</v>
      </c>
    </row>
    <row r="9" spans="1:5">
      <c r="A9" s="83"/>
      <c r="B9" s="115" t="str">
        <f>Dat_02!A9</f>
        <v>05/10/2022</v>
      </c>
      <c r="C9" s="116">
        <f>Dat_02!O9</f>
        <v>-1381.1916666666998</v>
      </c>
      <c r="D9" s="116">
        <f>Dat_02!D9</f>
        <v>2728.125</v>
      </c>
      <c r="E9" s="116">
        <f>Dat_02!G9</f>
        <v>-3034.375</v>
      </c>
    </row>
    <row r="10" spans="1:5">
      <c r="A10" s="83"/>
      <c r="B10" s="115" t="str">
        <f>Dat_02!A10</f>
        <v>06/10/2022</v>
      </c>
      <c r="C10" s="116">
        <f>Dat_02!O10</f>
        <v>-1995.1750000000002</v>
      </c>
      <c r="D10" s="116">
        <f>Dat_02!D10</f>
        <v>2131.75</v>
      </c>
      <c r="E10" s="116">
        <f>Dat_02!G10</f>
        <v>-3278.125</v>
      </c>
    </row>
    <row r="11" spans="1:5">
      <c r="A11" s="83"/>
      <c r="B11" s="115" t="str">
        <f>Dat_02!A11</f>
        <v>07/10/2022</v>
      </c>
      <c r="C11" s="116">
        <f>Dat_02!O11</f>
        <v>-1726.9541666667001</v>
      </c>
      <c r="D11" s="116">
        <f>Dat_02!D11</f>
        <v>1966.875</v>
      </c>
      <c r="E11" s="116">
        <f>Dat_02!G11</f>
        <v>-3106.4583333332998</v>
      </c>
    </row>
    <row r="12" spans="1:5">
      <c r="A12" s="83"/>
      <c r="B12" s="115" t="str">
        <f>Dat_02!A12</f>
        <v>08/10/2022</v>
      </c>
      <c r="C12" s="116">
        <f>Dat_02!O12</f>
        <v>-2344.1041666667002</v>
      </c>
      <c r="D12" s="116">
        <f>Dat_02!D12</f>
        <v>2738.0833333332998</v>
      </c>
      <c r="E12" s="116">
        <f>Dat_02!G12</f>
        <v>-3703.375</v>
      </c>
    </row>
    <row r="13" spans="1:5">
      <c r="A13" s="83"/>
      <c r="B13" s="115" t="str">
        <f>Dat_02!A13</f>
        <v>09/10/2022</v>
      </c>
      <c r="C13" s="116">
        <f>Dat_02!O13</f>
        <v>-2092.2458333333002</v>
      </c>
      <c r="D13" s="116">
        <f>Dat_02!D13</f>
        <v>3229.1666666667002</v>
      </c>
      <c r="E13" s="116">
        <f>Dat_02!G13</f>
        <v>-4012.5</v>
      </c>
    </row>
    <row r="14" spans="1:5">
      <c r="A14" s="83"/>
      <c r="B14" s="115" t="str">
        <f>Dat_02!A14</f>
        <v>10/10/2022</v>
      </c>
      <c r="C14" s="116">
        <f>Dat_02!O14</f>
        <v>-1557.0374999999999</v>
      </c>
      <c r="D14" s="116">
        <f>Dat_02!D14</f>
        <v>2249.7916666667002</v>
      </c>
      <c r="E14" s="116">
        <f>Dat_02!G14</f>
        <v>-3300.8333333332998</v>
      </c>
    </row>
    <row r="15" spans="1:5">
      <c r="A15" s="83"/>
      <c r="B15" s="115" t="str">
        <f>Dat_02!A15</f>
        <v>11/10/2022</v>
      </c>
      <c r="C15" s="116">
        <f>Dat_02!O15</f>
        <v>-1380.1333333334001</v>
      </c>
      <c r="D15" s="116">
        <f>Dat_02!D15</f>
        <v>2592.9166666667002</v>
      </c>
      <c r="E15" s="116">
        <f>Dat_02!G15</f>
        <v>-3809.7916666667002</v>
      </c>
    </row>
    <row r="16" spans="1:5">
      <c r="A16" s="83"/>
      <c r="B16" s="115" t="str">
        <f>Dat_02!A16</f>
        <v>12/10/2022</v>
      </c>
      <c r="C16" s="116">
        <f>Dat_02!O16</f>
        <v>-2129.7035087720001</v>
      </c>
      <c r="D16" s="116">
        <f>Dat_02!D16</f>
        <v>2566.25</v>
      </c>
      <c r="E16" s="116">
        <f>Dat_02!G16</f>
        <v>-4116.6666666666997</v>
      </c>
    </row>
    <row r="17" spans="1:5">
      <c r="A17" s="83"/>
      <c r="B17" s="115" t="str">
        <f>Dat_02!A17</f>
        <v>13/10/2022</v>
      </c>
      <c r="C17" s="116">
        <f>Dat_02!O17</f>
        <v>-1744.3958333333001</v>
      </c>
      <c r="D17" s="116">
        <f>Dat_02!D17</f>
        <v>2212.5</v>
      </c>
      <c r="E17" s="116">
        <f>Dat_02!G17</f>
        <v>-4138.7083333333003</v>
      </c>
    </row>
    <row r="18" spans="1:5">
      <c r="A18" s="83"/>
      <c r="B18" s="115" t="str">
        <f>Dat_02!A18</f>
        <v>14/10/2022</v>
      </c>
      <c r="C18" s="116">
        <f>Dat_02!O18</f>
        <v>-1594.8874999999998</v>
      </c>
      <c r="D18" s="116">
        <f>Dat_02!D18</f>
        <v>2464.375</v>
      </c>
      <c r="E18" s="116">
        <f>Dat_02!G18</f>
        <v>-3755.8333333332998</v>
      </c>
    </row>
    <row r="19" spans="1:5">
      <c r="A19" s="83"/>
      <c r="B19" s="115" t="str">
        <f>Dat_02!A19</f>
        <v>15/10/2022</v>
      </c>
      <c r="C19" s="116">
        <f>Dat_02!O19</f>
        <v>-1163.6083333332999</v>
      </c>
      <c r="D19" s="116">
        <f>Dat_02!D19</f>
        <v>2551.0416666667002</v>
      </c>
      <c r="E19" s="116">
        <f>Dat_02!G19</f>
        <v>-4061.25</v>
      </c>
    </row>
    <row r="20" spans="1:5">
      <c r="A20" s="83"/>
      <c r="B20" s="115" t="str">
        <f>Dat_02!A20</f>
        <v>16/10/2022</v>
      </c>
      <c r="C20" s="116">
        <f>Dat_02!O20</f>
        <v>-1247.4858695651999</v>
      </c>
      <c r="D20" s="116">
        <f>Dat_02!D20</f>
        <v>3133.5</v>
      </c>
      <c r="E20" s="116">
        <f>Dat_02!G20</f>
        <v>-3295.8333333332998</v>
      </c>
    </row>
    <row r="21" spans="1:5">
      <c r="A21" s="83"/>
      <c r="B21" s="115" t="str">
        <f>Dat_02!A21</f>
        <v>17/10/2022</v>
      </c>
      <c r="C21" s="116">
        <f>Dat_02!O21</f>
        <v>-1325.3340909090998</v>
      </c>
      <c r="D21" s="116">
        <f>Dat_02!D21</f>
        <v>2953.75</v>
      </c>
      <c r="E21" s="116">
        <f>Dat_02!G21</f>
        <v>-3854.1666666667002</v>
      </c>
    </row>
    <row r="22" spans="1:5">
      <c r="A22" s="83"/>
      <c r="B22" s="115" t="str">
        <f>Dat_02!A22</f>
        <v>18/10/2022</v>
      </c>
      <c r="C22" s="116">
        <f>Dat_02!O22</f>
        <v>-438.22916666669994</v>
      </c>
      <c r="D22" s="116">
        <f>Dat_02!D22</f>
        <v>3401.25</v>
      </c>
      <c r="E22" s="116">
        <f>Dat_02!G22</f>
        <v>-3375.9166666667002</v>
      </c>
    </row>
    <row r="23" spans="1:5">
      <c r="A23" s="83"/>
      <c r="B23" s="115" t="str">
        <f>Dat_02!A23</f>
        <v>19/10/2022</v>
      </c>
      <c r="C23" s="116">
        <f>Dat_02!O23</f>
        <v>385.16666666659989</v>
      </c>
      <c r="D23" s="116">
        <f>Dat_02!D23</f>
        <v>3082.5</v>
      </c>
      <c r="E23" s="116">
        <f>Dat_02!G23</f>
        <v>-2336.25</v>
      </c>
    </row>
    <row r="24" spans="1:5">
      <c r="A24" s="83"/>
      <c r="B24" s="115" t="str">
        <f>Dat_02!A24</f>
        <v>20/10/2022</v>
      </c>
      <c r="C24" s="116">
        <f>Dat_02!O24</f>
        <v>-318.83068181820005</v>
      </c>
      <c r="D24" s="116">
        <f>Dat_02!D24</f>
        <v>2949.375</v>
      </c>
      <c r="E24" s="116">
        <f>Dat_02!G24</f>
        <v>-2439.375</v>
      </c>
    </row>
    <row r="25" spans="1:5">
      <c r="A25" s="83"/>
      <c r="B25" s="115" t="str">
        <f>Dat_02!A25</f>
        <v>21/10/2022</v>
      </c>
      <c r="C25" s="116">
        <f>Dat_02!O25</f>
        <v>-551.20000000000005</v>
      </c>
      <c r="D25" s="116">
        <f>Dat_02!D25</f>
        <v>3446.25</v>
      </c>
      <c r="E25" s="116">
        <f>Dat_02!G25</f>
        <v>-2947.5</v>
      </c>
    </row>
    <row r="26" spans="1:5">
      <c r="A26" s="83"/>
      <c r="B26" s="115" t="str">
        <f>Dat_02!A26</f>
        <v>22/10/2022</v>
      </c>
      <c r="C26" s="116">
        <f>Dat_02!O26</f>
        <v>370.89166666669996</v>
      </c>
      <c r="D26" s="116">
        <f>Dat_02!D26</f>
        <v>3138.75</v>
      </c>
      <c r="E26" s="116">
        <f>Dat_02!G26</f>
        <v>-2840.625</v>
      </c>
    </row>
    <row r="27" spans="1:5">
      <c r="A27" s="83"/>
      <c r="B27" s="115" t="str">
        <f>Dat_02!A27</f>
        <v>23/10/2022</v>
      </c>
      <c r="C27" s="116">
        <f>Dat_02!O27</f>
        <v>-440.54999999999995</v>
      </c>
      <c r="D27" s="116">
        <f>Dat_02!D27</f>
        <v>3305</v>
      </c>
      <c r="E27" s="116">
        <f>Dat_02!G27</f>
        <v>-2472.9583333332998</v>
      </c>
    </row>
    <row r="28" spans="1:5">
      <c r="A28" s="83"/>
      <c r="B28" s="115" t="str">
        <f>Dat_02!A28</f>
        <v>24/10/2022</v>
      </c>
      <c r="C28" s="116">
        <f>Dat_02!O28</f>
        <v>-1516.394384058</v>
      </c>
      <c r="D28" s="116">
        <f>Dat_02!D28</f>
        <v>3276.125</v>
      </c>
      <c r="E28" s="116">
        <f>Dat_02!G28</f>
        <v>-3134.625</v>
      </c>
    </row>
    <row r="29" spans="1:5">
      <c r="A29" s="83"/>
      <c r="B29" s="115" t="str">
        <f>Dat_02!A29</f>
        <v>25/10/2022</v>
      </c>
      <c r="C29" s="116">
        <f>Dat_02!O29</f>
        <v>-742.28750000000002</v>
      </c>
      <c r="D29" s="116">
        <f>Dat_02!D29</f>
        <v>3410.625</v>
      </c>
      <c r="E29" s="116">
        <f>Dat_02!G29</f>
        <v>-2685.4166666667002</v>
      </c>
    </row>
    <row r="30" spans="1:5">
      <c r="A30" s="83"/>
      <c r="B30" s="115" t="str">
        <f>Dat_02!A30</f>
        <v>26/10/2022</v>
      </c>
      <c r="C30" s="116">
        <f>Dat_02!O30</f>
        <v>-580.51394927540002</v>
      </c>
      <c r="D30" s="116">
        <f>Dat_02!D30</f>
        <v>3153.75</v>
      </c>
      <c r="E30" s="116">
        <f>Dat_02!G30</f>
        <v>-2727.2916666667002</v>
      </c>
    </row>
    <row r="31" spans="1:5">
      <c r="A31" s="83"/>
      <c r="B31" s="115" t="str">
        <f>Dat_02!A31</f>
        <v>27/10/2022</v>
      </c>
      <c r="C31" s="116">
        <f>Dat_02!O31</f>
        <v>-413.58749999999998</v>
      </c>
      <c r="D31" s="116">
        <f>Dat_02!D31</f>
        <v>3110.625</v>
      </c>
      <c r="E31" s="116">
        <f>Dat_02!G31</f>
        <v>-2351.25</v>
      </c>
    </row>
    <row r="32" spans="1:5">
      <c r="A32" s="83"/>
      <c r="B32" s="115" t="str">
        <f>Dat_02!A32</f>
        <v>28/10/2022</v>
      </c>
      <c r="C32" s="116">
        <f>Dat_02!O32</f>
        <v>-454.64166666669996</v>
      </c>
      <c r="D32" s="116">
        <f>Dat_02!D32</f>
        <v>2786.4583333332998</v>
      </c>
      <c r="E32" s="116">
        <f>Dat_02!G32</f>
        <v>-2737.5</v>
      </c>
    </row>
    <row r="33" spans="1:5">
      <c r="A33" s="83"/>
      <c r="B33" s="115" t="str">
        <f>Dat_02!A33</f>
        <v>29/10/2022</v>
      </c>
      <c r="C33" s="116">
        <f>Dat_02!O33</f>
        <v>-1082.6815217390999</v>
      </c>
      <c r="D33" s="116">
        <f>Dat_02!D33</f>
        <v>3159.375</v>
      </c>
      <c r="E33" s="116">
        <f>Dat_02!G33</f>
        <v>-3519.375</v>
      </c>
    </row>
    <row r="34" spans="1:5">
      <c r="A34" s="83"/>
      <c r="B34" s="115" t="str">
        <f>Dat_02!A34</f>
        <v>30/10/2022</v>
      </c>
      <c r="C34" s="116">
        <f>Dat_02!O34</f>
        <v>-2363.7708571428998</v>
      </c>
      <c r="D34" s="116">
        <f>Dat_02!D34</f>
        <v>2974.6</v>
      </c>
      <c r="E34" s="116">
        <f>Dat_02!G34</f>
        <v>-3488.4</v>
      </c>
    </row>
    <row r="35" spans="1:5">
      <c r="A35" s="83"/>
      <c r="B35" s="115" t="str">
        <f>Dat_02!A35</f>
        <v>31/10/2022</v>
      </c>
      <c r="C35" s="116">
        <f>Dat_02!O35</f>
        <v>-1096.9333333333</v>
      </c>
      <c r="D35" s="116">
        <f>Dat_02!D35</f>
        <v>2766.6666666667002</v>
      </c>
      <c r="E35" s="116">
        <f>Dat_02!G35</f>
        <v>-2906.9166666667002</v>
      </c>
    </row>
    <row r="36" spans="1:5">
      <c r="A36" s="83" t="s">
        <v>52</v>
      </c>
      <c r="B36" s="115" t="str">
        <f>Dat_02!A36</f>
        <v>01/11/2022</v>
      </c>
      <c r="C36" s="116">
        <f>Dat_02!O36</f>
        <v>-1539.1757246376001</v>
      </c>
      <c r="D36" s="116">
        <f>Dat_02!D36</f>
        <v>3058.125</v>
      </c>
      <c r="E36" s="116">
        <f>Dat_02!G36</f>
        <v>-2902.5</v>
      </c>
    </row>
    <row r="37" spans="1:5">
      <c r="A37" s="83"/>
      <c r="B37" s="115" t="str">
        <f>Dat_02!A37</f>
        <v>02/11/2022</v>
      </c>
      <c r="C37" s="116">
        <f>Dat_02!O37</f>
        <v>-1031.6791666665999</v>
      </c>
      <c r="D37" s="116">
        <f>Dat_02!D37</f>
        <v>3018.75</v>
      </c>
      <c r="E37" s="116">
        <f>Dat_02!G37</f>
        <v>-3474.375</v>
      </c>
    </row>
    <row r="38" spans="1:5">
      <c r="A38" s="83"/>
      <c r="B38" s="115" t="str">
        <f>Dat_02!A38</f>
        <v>03/11/2022</v>
      </c>
      <c r="C38" s="116">
        <f>Dat_02!O38</f>
        <v>-741.6333333332999</v>
      </c>
      <c r="D38" s="116">
        <f>Dat_02!D38</f>
        <v>2925.625</v>
      </c>
      <c r="E38" s="116">
        <f>Dat_02!G38</f>
        <v>-2158.375</v>
      </c>
    </row>
    <row r="39" spans="1:5">
      <c r="A39" s="83"/>
      <c r="B39" s="115" t="str">
        <f>Dat_02!A39</f>
        <v>04/11/2022</v>
      </c>
      <c r="C39" s="116">
        <f>Dat_02!O39</f>
        <v>-1165.0402173913001</v>
      </c>
      <c r="D39" s="116">
        <f>Dat_02!D39</f>
        <v>2670.6666666667002</v>
      </c>
      <c r="E39" s="116">
        <f>Dat_02!G39</f>
        <v>-3157.5</v>
      </c>
    </row>
    <row r="40" spans="1:5">
      <c r="A40" s="83"/>
      <c r="B40" s="115" t="str">
        <f>Dat_02!A40</f>
        <v>05/11/2022</v>
      </c>
      <c r="C40" s="116">
        <f>Dat_02!O40</f>
        <v>-1400.2152173913</v>
      </c>
      <c r="D40" s="116">
        <f>Dat_02!D40</f>
        <v>3015</v>
      </c>
      <c r="E40" s="116">
        <f>Dat_02!G40</f>
        <v>-3296.25</v>
      </c>
    </row>
    <row r="41" spans="1:5">
      <c r="A41" s="83"/>
      <c r="B41" s="115" t="str">
        <f>Dat_02!A41</f>
        <v>06/11/2022</v>
      </c>
      <c r="C41" s="116">
        <f>Dat_02!O41</f>
        <v>-2034.5554824561998</v>
      </c>
      <c r="D41" s="116">
        <f>Dat_02!D41</f>
        <v>2835.25</v>
      </c>
      <c r="E41" s="116">
        <f>Dat_02!G41</f>
        <v>-2693.125</v>
      </c>
    </row>
    <row r="42" spans="1:5">
      <c r="A42" s="83"/>
      <c r="B42" s="115" t="str">
        <f>Dat_02!A42</f>
        <v>07/11/2022</v>
      </c>
      <c r="C42" s="116">
        <f>Dat_02!O42</f>
        <v>-946.44166666659999</v>
      </c>
      <c r="D42" s="116">
        <f>Dat_02!D42</f>
        <v>3337.5</v>
      </c>
      <c r="E42" s="116">
        <f>Dat_02!G42</f>
        <v>-2882.0833333332998</v>
      </c>
    </row>
    <row r="43" spans="1:5">
      <c r="A43" s="83"/>
      <c r="B43" s="115" t="str">
        <f>Dat_02!A43</f>
        <v>08/11/2022</v>
      </c>
      <c r="C43" s="116">
        <f>Dat_02!O43</f>
        <v>-357.43025362319997</v>
      </c>
      <c r="D43" s="116">
        <f>Dat_02!D43</f>
        <v>3493.125</v>
      </c>
      <c r="E43" s="116">
        <f>Dat_02!G43</f>
        <v>-2358.75</v>
      </c>
    </row>
    <row r="44" spans="1:5">
      <c r="A44" s="83"/>
      <c r="B44" s="115" t="str">
        <f>Dat_02!A44</f>
        <v>09/11/2022</v>
      </c>
      <c r="C44" s="116">
        <f>Dat_02!O44</f>
        <v>-1363.0833333332998</v>
      </c>
      <c r="D44" s="116">
        <f>Dat_02!D44</f>
        <v>2626.0416666667002</v>
      </c>
      <c r="E44" s="116">
        <f>Dat_02!G44</f>
        <v>-3555</v>
      </c>
    </row>
    <row r="45" spans="1:5">
      <c r="A45" s="83"/>
      <c r="B45" s="115" t="str">
        <f>Dat_02!A45</f>
        <v>10/11/2022</v>
      </c>
      <c r="C45" s="116">
        <f>Dat_02!O45</f>
        <v>-922.97666666669988</v>
      </c>
      <c r="D45" s="116">
        <f>Dat_02!D45</f>
        <v>2583.5416666667002</v>
      </c>
      <c r="E45" s="116">
        <f>Dat_02!G45</f>
        <v>-4267.5</v>
      </c>
    </row>
    <row r="46" spans="1:5">
      <c r="A46" s="83"/>
      <c r="B46" s="115" t="str">
        <f>Dat_02!A46</f>
        <v>11/11/2022</v>
      </c>
      <c r="C46" s="116">
        <f>Dat_02!O46</f>
        <v>700.74583333329997</v>
      </c>
      <c r="D46" s="116">
        <f>Dat_02!D46</f>
        <v>3140.625</v>
      </c>
      <c r="E46" s="116">
        <f>Dat_02!G46</f>
        <v>-3948.75</v>
      </c>
    </row>
    <row r="47" spans="1:5">
      <c r="A47" s="83"/>
      <c r="B47" s="115" t="str">
        <f>Dat_02!A47</f>
        <v>12/11/2022</v>
      </c>
      <c r="C47" s="116">
        <f>Dat_02!O47</f>
        <v>-1021.9333333333</v>
      </c>
      <c r="D47" s="116">
        <f>Dat_02!D47</f>
        <v>2844.375</v>
      </c>
      <c r="E47" s="116">
        <f>Dat_02!G47</f>
        <v>-3122.5</v>
      </c>
    </row>
    <row r="48" spans="1:5">
      <c r="A48" s="83"/>
      <c r="B48" s="115" t="str">
        <f>Dat_02!A48</f>
        <v>13/11/2022</v>
      </c>
      <c r="C48" s="116">
        <f>Dat_02!O48</f>
        <v>-324.37481884060003</v>
      </c>
      <c r="D48" s="116">
        <f>Dat_02!D48</f>
        <v>3082.5</v>
      </c>
      <c r="E48" s="116">
        <f>Dat_02!G48</f>
        <v>-3200.625</v>
      </c>
    </row>
    <row r="49" spans="1:5">
      <c r="A49" s="83"/>
      <c r="B49" s="115" t="str">
        <f>Dat_02!A49</f>
        <v>14/11/2022</v>
      </c>
      <c r="C49" s="116">
        <f>Dat_02!O49</f>
        <v>-405.56485507240001</v>
      </c>
      <c r="D49" s="116">
        <f>Dat_02!D49</f>
        <v>2726.25</v>
      </c>
      <c r="E49" s="116">
        <f>Dat_02!G49</f>
        <v>-3170.625</v>
      </c>
    </row>
    <row r="50" spans="1:5">
      <c r="A50" s="83"/>
      <c r="B50" s="115" t="str">
        <f>Dat_02!A50</f>
        <v>15/11/2022</v>
      </c>
      <c r="C50" s="116">
        <f>Dat_02!O50</f>
        <v>-16.950000000000045</v>
      </c>
      <c r="D50" s="116">
        <f>Dat_02!D50</f>
        <v>3071.25</v>
      </c>
      <c r="E50" s="116">
        <f>Dat_02!G50</f>
        <v>-2806.875</v>
      </c>
    </row>
    <row r="51" spans="1:5">
      <c r="A51" s="83"/>
      <c r="B51" s="115" t="str">
        <f>Dat_02!A51</f>
        <v>16/11/2022</v>
      </c>
      <c r="C51" s="116">
        <f>Dat_02!O51</f>
        <v>-365.01249999999999</v>
      </c>
      <c r="D51" s="116">
        <f>Dat_02!D51</f>
        <v>3151.875</v>
      </c>
      <c r="E51" s="116">
        <f>Dat_02!G51</f>
        <v>-2865</v>
      </c>
    </row>
    <row r="52" spans="1:5">
      <c r="A52" s="83"/>
      <c r="B52" s="115" t="str">
        <f>Dat_02!A52</f>
        <v>17/11/2022</v>
      </c>
      <c r="C52" s="116">
        <f>Dat_02!O52</f>
        <v>-141.90869565219998</v>
      </c>
      <c r="D52" s="116">
        <f>Dat_02!D52</f>
        <v>2845.4166666667002</v>
      </c>
      <c r="E52" s="116">
        <f>Dat_02!G52</f>
        <v>-3084.375</v>
      </c>
    </row>
    <row r="53" spans="1:5">
      <c r="A53" s="83"/>
      <c r="B53" s="115" t="str">
        <f>Dat_02!A53</f>
        <v>18/11/2022</v>
      </c>
      <c r="C53" s="116">
        <f>Dat_02!O53</f>
        <v>705.96098484849995</v>
      </c>
      <c r="D53" s="116">
        <f>Dat_02!D53</f>
        <v>3500.625</v>
      </c>
      <c r="E53" s="116">
        <f>Dat_02!G53</f>
        <v>-2536.875</v>
      </c>
    </row>
    <row r="54" spans="1:5">
      <c r="A54" s="83"/>
      <c r="B54" s="115" t="str">
        <f>Dat_02!A54</f>
        <v>19/11/2022</v>
      </c>
      <c r="C54" s="116">
        <f>Dat_02!O54</f>
        <v>-1414.9916666667</v>
      </c>
      <c r="D54" s="116">
        <f>Dat_02!D54</f>
        <v>2921.75</v>
      </c>
      <c r="E54" s="116">
        <f>Dat_02!G54</f>
        <v>-3531.625</v>
      </c>
    </row>
    <row r="55" spans="1:5">
      <c r="A55" s="83"/>
      <c r="B55" s="115" t="str">
        <f>Dat_02!A55</f>
        <v>20/11/2022</v>
      </c>
      <c r="C55" s="116">
        <f>Dat_02!O55</f>
        <v>-550.99166666660005</v>
      </c>
      <c r="D55" s="116">
        <f>Dat_02!D55</f>
        <v>3012.625</v>
      </c>
      <c r="E55" s="116">
        <f>Dat_02!G55</f>
        <v>-2985.75</v>
      </c>
    </row>
    <row r="56" spans="1:5">
      <c r="A56" s="83"/>
      <c r="B56" s="115" t="str">
        <f>Dat_02!A56</f>
        <v>21/11/2022</v>
      </c>
      <c r="C56" s="116">
        <f>Dat_02!O56</f>
        <v>-286.62916666659999</v>
      </c>
      <c r="D56" s="116">
        <f>Dat_02!D56</f>
        <v>3378.75</v>
      </c>
      <c r="E56" s="116">
        <f>Dat_02!G56</f>
        <v>-3590.625</v>
      </c>
    </row>
    <row r="57" spans="1:5">
      <c r="A57" s="83"/>
      <c r="B57" s="115" t="str">
        <f>Dat_02!A57</f>
        <v>22/11/2022</v>
      </c>
      <c r="C57" s="116">
        <f>Dat_02!O57</f>
        <v>-513.09999999999991</v>
      </c>
      <c r="D57" s="116">
        <f>Dat_02!D57</f>
        <v>3442.5</v>
      </c>
      <c r="E57" s="116">
        <f>Dat_02!G57</f>
        <v>-3078.75</v>
      </c>
    </row>
    <row r="58" spans="1:5">
      <c r="A58" s="83"/>
      <c r="B58" s="115" t="str">
        <f>Dat_02!A58</f>
        <v>23/11/2022</v>
      </c>
      <c r="C58" s="116">
        <f>Dat_02!O58</f>
        <v>-198.67499999999995</v>
      </c>
      <c r="D58" s="116">
        <f>Dat_02!D58</f>
        <v>2829.1666666667002</v>
      </c>
      <c r="E58" s="116">
        <f>Dat_02!G58</f>
        <v>-2881.0416666667002</v>
      </c>
    </row>
    <row r="59" spans="1:5">
      <c r="A59" s="83"/>
      <c r="B59" s="115" t="str">
        <f>Dat_02!A59</f>
        <v>24/11/2022</v>
      </c>
      <c r="C59" s="116">
        <f>Dat_02!O59</f>
        <v>1372.1708333332999</v>
      </c>
      <c r="D59" s="116">
        <f>Dat_02!D59</f>
        <v>3205.8333333332998</v>
      </c>
      <c r="E59" s="116">
        <f>Dat_02!G59</f>
        <v>-3234.375</v>
      </c>
    </row>
    <row r="60" spans="1:5">
      <c r="A60" s="83"/>
      <c r="B60" s="115" t="str">
        <f>Dat_02!A60</f>
        <v>25/11/2022</v>
      </c>
      <c r="C60" s="116">
        <f>Dat_02!O60</f>
        <v>431.15416666660008</v>
      </c>
      <c r="D60" s="116">
        <f>Dat_02!D60</f>
        <v>2873.625</v>
      </c>
      <c r="E60" s="116">
        <f>Dat_02!G60</f>
        <v>-3613.125</v>
      </c>
    </row>
    <row r="61" spans="1:5">
      <c r="A61" s="83"/>
      <c r="B61" s="115" t="str">
        <f>Dat_02!A61</f>
        <v>26/11/2022</v>
      </c>
      <c r="C61" s="116">
        <f>Dat_02!O61</f>
        <v>742.75</v>
      </c>
      <c r="D61" s="116">
        <f>Dat_02!D61</f>
        <v>3038.3333333332998</v>
      </c>
      <c r="E61" s="116">
        <f>Dat_02!G61</f>
        <v>-3270</v>
      </c>
    </row>
    <row r="62" spans="1:5">
      <c r="A62" s="83"/>
      <c r="B62" s="115" t="str">
        <f>Dat_02!A62</f>
        <v>27/11/2022</v>
      </c>
      <c r="C62" s="116">
        <f>Dat_02!O62</f>
        <v>1058.4583333334001</v>
      </c>
      <c r="D62" s="116">
        <f>Dat_02!D62</f>
        <v>3245.625</v>
      </c>
      <c r="E62" s="116">
        <f>Dat_02!G62</f>
        <v>-3459.375</v>
      </c>
    </row>
    <row r="63" spans="1:5">
      <c r="A63" s="83"/>
      <c r="B63" s="115" t="str">
        <f>Dat_02!A63</f>
        <v>28/11/2022</v>
      </c>
      <c r="C63" s="116">
        <f>Dat_02!O63</f>
        <v>-325.92500000000007</v>
      </c>
      <c r="D63" s="116">
        <f>Dat_02!D63</f>
        <v>3029.1666666667002</v>
      </c>
      <c r="E63" s="116">
        <f>Dat_02!G63</f>
        <v>-3656.25</v>
      </c>
    </row>
    <row r="64" spans="1:5">
      <c r="A64" s="83"/>
      <c r="B64" s="115" t="str">
        <f>Dat_02!A64</f>
        <v>29/11/2022</v>
      </c>
      <c r="C64" s="116">
        <f>Dat_02!O64</f>
        <v>-566.14329710150002</v>
      </c>
      <c r="D64" s="116">
        <f>Dat_02!D64</f>
        <v>2571.0416666667002</v>
      </c>
      <c r="E64" s="116">
        <f>Dat_02!G64</f>
        <v>-4057.5</v>
      </c>
    </row>
    <row r="65" spans="1:5">
      <c r="A65" s="83"/>
      <c r="B65" s="115" t="str">
        <f>Dat_02!A65</f>
        <v>30/11/2022</v>
      </c>
      <c r="C65" s="116">
        <f>Dat_02!O65</f>
        <v>425.80833333329997</v>
      </c>
      <c r="D65" s="116">
        <f>Dat_02!D65</f>
        <v>2766.125</v>
      </c>
      <c r="E65" s="116">
        <f>Dat_02!G65</f>
        <v>-3596.4166666667002</v>
      </c>
    </row>
    <row r="66" spans="1:5">
      <c r="A66" s="83"/>
      <c r="B66" s="115" t="str">
        <f>Dat_02!A66</f>
        <v>01/12/2022</v>
      </c>
      <c r="C66" s="116">
        <f>Dat_02!O66</f>
        <v>876.59166666669989</v>
      </c>
      <c r="D66" s="116">
        <f>Dat_02!D66</f>
        <v>3348.75</v>
      </c>
      <c r="E66" s="116">
        <f>Dat_02!G66</f>
        <v>-3465</v>
      </c>
    </row>
    <row r="67" spans="1:5">
      <c r="A67" s="83" t="s">
        <v>53</v>
      </c>
      <c r="B67" s="115" t="str">
        <f>Dat_02!A67</f>
        <v>02/12/2022</v>
      </c>
      <c r="C67" s="116">
        <f>Dat_02!O67</f>
        <v>-181.63532608700007</v>
      </c>
      <c r="D67" s="116">
        <f>Dat_02!D67</f>
        <v>3046.3333333332998</v>
      </c>
      <c r="E67" s="116">
        <f>Dat_02!G67</f>
        <v>-3774.375</v>
      </c>
    </row>
    <row r="68" spans="1:5">
      <c r="A68" s="83"/>
      <c r="B68" s="115" t="str">
        <f>Dat_02!A68</f>
        <v>03/12/2022</v>
      </c>
      <c r="C68" s="116">
        <f>Dat_02!O68</f>
        <v>-264.03913043479997</v>
      </c>
      <c r="D68" s="116">
        <f>Dat_02!D68</f>
        <v>2732.7083333332998</v>
      </c>
      <c r="E68" s="116">
        <f>Dat_02!G68</f>
        <v>-3460.0416666667002</v>
      </c>
    </row>
    <row r="69" spans="1:5">
      <c r="A69" s="83"/>
      <c r="B69" s="115" t="str">
        <f>Dat_02!A69</f>
        <v>04/12/2022</v>
      </c>
      <c r="C69" s="116">
        <f>Dat_02!O69</f>
        <v>258.36666666669998</v>
      </c>
      <c r="D69" s="116">
        <f>Dat_02!D69</f>
        <v>2770.75</v>
      </c>
      <c r="E69" s="116">
        <f>Dat_02!G69</f>
        <v>-3616.875</v>
      </c>
    </row>
    <row r="70" spans="1:5">
      <c r="A70" s="83"/>
      <c r="B70" s="115" t="str">
        <f>Dat_02!A70</f>
        <v>05/12/2022</v>
      </c>
      <c r="C70" s="116">
        <f>Dat_02!O70</f>
        <v>471.92500000000007</v>
      </c>
      <c r="D70" s="116">
        <f>Dat_02!D70</f>
        <v>3116.25</v>
      </c>
      <c r="E70" s="116">
        <f>Dat_02!G70</f>
        <v>-3757.75</v>
      </c>
    </row>
    <row r="71" spans="1:5">
      <c r="A71" s="83"/>
      <c r="B71" s="115" t="str">
        <f>Dat_02!A71</f>
        <v>06/12/2022</v>
      </c>
      <c r="C71" s="116">
        <f>Dat_02!O71</f>
        <v>-880.1722826086999</v>
      </c>
      <c r="D71" s="116">
        <f>Dat_02!D71</f>
        <v>2370.5</v>
      </c>
      <c r="E71" s="116">
        <f>Dat_02!G71</f>
        <v>-2949.375</v>
      </c>
    </row>
    <row r="72" spans="1:5">
      <c r="A72" s="83"/>
      <c r="B72" s="115" t="str">
        <f>Dat_02!A72</f>
        <v>07/12/2022</v>
      </c>
      <c r="C72" s="116">
        <f>Dat_02!O72</f>
        <v>464.50833333330002</v>
      </c>
      <c r="D72" s="116">
        <f>Dat_02!D72</f>
        <v>2758.625</v>
      </c>
      <c r="E72" s="116">
        <f>Dat_02!G72</f>
        <v>-4102.5</v>
      </c>
    </row>
    <row r="73" spans="1:5">
      <c r="A73" s="83"/>
      <c r="B73" s="115" t="str">
        <f>Dat_02!A73</f>
        <v>08/12/2022</v>
      </c>
      <c r="C73" s="116">
        <f>Dat_02!O73</f>
        <v>436.00416666669992</v>
      </c>
      <c r="D73" s="116">
        <f>Dat_02!D73</f>
        <v>3054.1666666667002</v>
      </c>
      <c r="E73" s="116">
        <f>Dat_02!G73</f>
        <v>-3262.5</v>
      </c>
    </row>
    <row r="74" spans="1:5">
      <c r="A74" s="83"/>
      <c r="B74" s="115" t="str">
        <f>Dat_02!A74</f>
        <v>09/12/2022</v>
      </c>
      <c r="C74" s="116">
        <f>Dat_02!O74</f>
        <v>-66.529166666599963</v>
      </c>
      <c r="D74" s="116">
        <f>Dat_02!D74</f>
        <v>3221.875</v>
      </c>
      <c r="E74" s="116">
        <f>Dat_02!G74</f>
        <v>-3637.5</v>
      </c>
    </row>
    <row r="75" spans="1:5">
      <c r="A75" s="83"/>
      <c r="B75" s="115" t="str">
        <f>Dat_02!A75</f>
        <v>10/12/2022</v>
      </c>
      <c r="C75" s="116">
        <f>Dat_02!O75</f>
        <v>-829.40833333329999</v>
      </c>
      <c r="D75" s="116">
        <f>Dat_02!D75</f>
        <v>2734.7916666667002</v>
      </c>
      <c r="E75" s="116">
        <f>Dat_02!G75</f>
        <v>-3695.625</v>
      </c>
    </row>
    <row r="76" spans="1:5">
      <c r="A76" s="83"/>
      <c r="B76" s="115" t="str">
        <f>Dat_02!A76</f>
        <v>11/12/2022</v>
      </c>
      <c r="C76" s="116">
        <f>Dat_02!O76</f>
        <v>1242.7291666667002</v>
      </c>
      <c r="D76" s="116">
        <f>Dat_02!D76</f>
        <v>3901.875</v>
      </c>
      <c r="E76" s="116">
        <f>Dat_02!G76</f>
        <v>-3830.625</v>
      </c>
    </row>
    <row r="77" spans="1:5">
      <c r="A77" s="83"/>
      <c r="B77" s="115" t="str">
        <f>Dat_02!A77</f>
        <v>12/12/2022</v>
      </c>
      <c r="C77" s="116">
        <f>Dat_02!O77</f>
        <v>911.54166666659989</v>
      </c>
      <c r="D77" s="116">
        <f>Dat_02!D77</f>
        <v>3478.125</v>
      </c>
      <c r="E77" s="116">
        <f>Dat_02!G77</f>
        <v>-3007.5</v>
      </c>
    </row>
    <row r="78" spans="1:5">
      <c r="A78" s="83"/>
      <c r="B78" s="115" t="str">
        <f>Dat_02!A78</f>
        <v>13/12/2022</v>
      </c>
      <c r="C78" s="116">
        <f>Dat_02!O78</f>
        <v>1430.7916666667002</v>
      </c>
      <c r="D78" s="116">
        <f>Dat_02!D78</f>
        <v>3100.2083333332998</v>
      </c>
      <c r="E78" s="116">
        <f>Dat_02!G78</f>
        <v>-3343.125</v>
      </c>
    </row>
    <row r="79" spans="1:5">
      <c r="A79" s="83"/>
      <c r="B79" s="115" t="str">
        <f>Dat_02!A79</f>
        <v>14/12/2022</v>
      </c>
      <c r="C79" s="116">
        <f>Dat_02!O79</f>
        <v>1223.8416666665998</v>
      </c>
      <c r="D79" s="116">
        <f>Dat_02!D79</f>
        <v>2951.4583333332998</v>
      </c>
      <c r="E79" s="116">
        <f>Dat_02!G79</f>
        <v>-3500.625</v>
      </c>
    </row>
    <row r="80" spans="1:5">
      <c r="A80" s="83"/>
      <c r="B80" s="115" t="str">
        <f>Dat_02!A80</f>
        <v>15/12/2022</v>
      </c>
      <c r="C80" s="116">
        <f>Dat_02!O80</f>
        <v>107.26666666670008</v>
      </c>
      <c r="D80" s="116">
        <f>Dat_02!D80</f>
        <v>2703.125</v>
      </c>
      <c r="E80" s="116">
        <f>Dat_02!G80</f>
        <v>-4100.625</v>
      </c>
    </row>
    <row r="81" spans="1:5">
      <c r="A81" s="83"/>
      <c r="B81" s="115" t="str">
        <f>Dat_02!A81</f>
        <v>16/12/2022</v>
      </c>
      <c r="C81" s="116">
        <f>Dat_02!O81</f>
        <v>1629.6583333333001</v>
      </c>
      <c r="D81" s="116">
        <f>Dat_02!D81</f>
        <v>2949.6666666667002</v>
      </c>
      <c r="E81" s="116">
        <f>Dat_02!G81</f>
        <v>-3832.5</v>
      </c>
    </row>
    <row r="82" spans="1:5">
      <c r="A82" s="83"/>
      <c r="B82" s="115" t="str">
        <f>Dat_02!A82</f>
        <v>17/12/2022</v>
      </c>
      <c r="C82" s="116">
        <f>Dat_02!O82</f>
        <v>979.22916666670005</v>
      </c>
      <c r="D82" s="116">
        <f>Dat_02!D82</f>
        <v>3092.2916666667002</v>
      </c>
      <c r="E82" s="116">
        <f>Dat_02!G82</f>
        <v>-3864.375</v>
      </c>
    </row>
    <row r="83" spans="1:5">
      <c r="A83" s="83"/>
      <c r="B83" s="115" t="str">
        <f>Dat_02!A83</f>
        <v>18/12/2022</v>
      </c>
      <c r="C83" s="116">
        <f>Dat_02!O83</f>
        <v>1393.3337121211998</v>
      </c>
      <c r="D83" s="116">
        <f>Dat_02!D83</f>
        <v>3609.375</v>
      </c>
      <c r="E83" s="116">
        <f>Dat_02!G83</f>
        <v>-3088.125</v>
      </c>
    </row>
    <row r="84" spans="1:5">
      <c r="A84" s="83"/>
      <c r="B84" s="115" t="str">
        <f>Dat_02!A84</f>
        <v>19/12/2022</v>
      </c>
      <c r="C84" s="116">
        <f>Dat_02!O84</f>
        <v>1761.3255434783</v>
      </c>
      <c r="D84" s="116">
        <f>Dat_02!D84</f>
        <v>2928.75</v>
      </c>
      <c r="E84" s="116">
        <f>Dat_02!G84</f>
        <v>-3003.75</v>
      </c>
    </row>
    <row r="85" spans="1:5">
      <c r="A85" s="83"/>
      <c r="B85" s="115" t="str">
        <f>Dat_02!A85</f>
        <v>20/12/2022</v>
      </c>
      <c r="C85" s="116">
        <f>Dat_02!O85</f>
        <v>1497.5441666666998</v>
      </c>
      <c r="D85" s="116">
        <f>Dat_02!D85</f>
        <v>3238.3333333332998</v>
      </c>
      <c r="E85" s="116">
        <f>Dat_02!G85</f>
        <v>-3346.875</v>
      </c>
    </row>
    <row r="86" spans="1:5">
      <c r="A86" s="83"/>
      <c r="B86" s="115" t="str">
        <f>Dat_02!A86</f>
        <v>21/12/2022</v>
      </c>
      <c r="C86" s="116">
        <f>Dat_02!O86</f>
        <v>840.24924242420002</v>
      </c>
      <c r="D86" s="116">
        <f>Dat_02!D86</f>
        <v>2865.4166666667002</v>
      </c>
      <c r="E86" s="116">
        <f>Dat_02!G86</f>
        <v>-3639.375</v>
      </c>
    </row>
    <row r="87" spans="1:5">
      <c r="A87" s="83"/>
      <c r="B87" s="115" t="str">
        <f>Dat_02!A87</f>
        <v>22/12/2022</v>
      </c>
      <c r="C87" s="116">
        <f>Dat_02!O87</f>
        <v>-78.962499999999977</v>
      </c>
      <c r="D87" s="116">
        <f>Dat_02!D87</f>
        <v>2557.9166666667002</v>
      </c>
      <c r="E87" s="116">
        <f>Dat_02!G87</f>
        <v>-3067.5</v>
      </c>
    </row>
    <row r="88" spans="1:5">
      <c r="A88" s="83"/>
      <c r="B88" s="115" t="str">
        <f>Dat_02!A88</f>
        <v>23/12/2022</v>
      </c>
      <c r="C88" s="116">
        <f>Dat_02!O88</f>
        <v>777.23333333330004</v>
      </c>
      <c r="D88" s="116">
        <f>Dat_02!D88</f>
        <v>3131.6666666667002</v>
      </c>
      <c r="E88" s="116">
        <f>Dat_02!G88</f>
        <v>-3665.625</v>
      </c>
    </row>
    <row r="89" spans="1:5">
      <c r="A89" s="83"/>
      <c r="B89" s="115" t="str">
        <f>Dat_02!A89</f>
        <v>24/12/2022</v>
      </c>
      <c r="C89" s="116">
        <f>Dat_02!O89</f>
        <v>2538.9541666667001</v>
      </c>
      <c r="D89" s="116">
        <f>Dat_02!D89</f>
        <v>3761.25</v>
      </c>
      <c r="E89" s="116">
        <f>Dat_02!G89</f>
        <v>-2973.625</v>
      </c>
    </row>
    <row r="90" spans="1:5">
      <c r="A90" s="83"/>
      <c r="B90" s="115" t="str">
        <f>Dat_02!A90</f>
        <v>25/12/2022</v>
      </c>
      <c r="C90" s="116">
        <f>Dat_02!O90</f>
        <v>1306.7291666666999</v>
      </c>
      <c r="D90" s="116">
        <f>Dat_02!D90</f>
        <v>3468.5416666667002</v>
      </c>
      <c r="E90" s="116">
        <f>Dat_02!G90</f>
        <v>-3153.75</v>
      </c>
    </row>
    <row r="91" spans="1:5">
      <c r="A91" s="83"/>
      <c r="B91" s="115" t="str">
        <f>Dat_02!A91</f>
        <v>26/12/2022</v>
      </c>
      <c r="C91" s="116">
        <f>Dat_02!O91</f>
        <v>-442.96249999999998</v>
      </c>
      <c r="D91" s="116">
        <f>Dat_02!D91</f>
        <v>2673.75</v>
      </c>
      <c r="E91" s="116">
        <f>Dat_02!G91</f>
        <v>-3622.5</v>
      </c>
    </row>
    <row r="92" spans="1:5">
      <c r="A92" s="83"/>
      <c r="B92" s="115" t="str">
        <f>Dat_02!A92</f>
        <v>27/12/2022</v>
      </c>
      <c r="C92" s="116">
        <f>Dat_02!O92</f>
        <v>438.72083333330011</v>
      </c>
      <c r="D92" s="116">
        <f>Dat_02!D92</f>
        <v>1945.625</v>
      </c>
      <c r="E92" s="116">
        <f>Dat_02!G92</f>
        <v>-3999.375</v>
      </c>
    </row>
    <row r="93" spans="1:5">
      <c r="A93" s="83"/>
      <c r="B93" s="115" t="str">
        <f>Dat_02!A93</f>
        <v>28/12/2022</v>
      </c>
      <c r="C93" s="116">
        <f>Dat_02!O93</f>
        <v>-427.48214285709992</v>
      </c>
      <c r="D93" s="116">
        <f>Dat_02!D93</f>
        <v>3222.0833333332998</v>
      </c>
      <c r="E93" s="116">
        <f>Dat_02!G93</f>
        <v>-2703.875</v>
      </c>
    </row>
    <row r="94" spans="1:5">
      <c r="A94" s="83"/>
      <c r="B94" s="115" t="str">
        <f>Dat_02!A94</f>
        <v>29/12/2022</v>
      </c>
      <c r="C94" s="116">
        <f>Dat_02!O94</f>
        <v>1171.6807971014998</v>
      </c>
      <c r="D94" s="116">
        <f>Dat_02!D94</f>
        <v>2645.4583333332998</v>
      </c>
      <c r="E94" s="116">
        <f>Dat_02!G94</f>
        <v>-2900.625</v>
      </c>
    </row>
    <row r="95" spans="1:5">
      <c r="A95" s="83"/>
      <c r="B95" s="115" t="str">
        <f>Dat_02!A95</f>
        <v>30/12/2022</v>
      </c>
      <c r="C95" s="116">
        <f>Dat_02!O95</f>
        <v>2092.9501811594</v>
      </c>
      <c r="D95" s="116">
        <f>Dat_02!D95</f>
        <v>3097.5</v>
      </c>
      <c r="E95" s="116">
        <f>Dat_02!G95</f>
        <v>-2827.5</v>
      </c>
    </row>
    <row r="96" spans="1:5">
      <c r="A96" s="83"/>
      <c r="B96" s="115" t="str">
        <f>Dat_02!A96</f>
        <v>31/12/2022</v>
      </c>
      <c r="C96" s="116">
        <f>Dat_02!O96</f>
        <v>2540.6219696969001</v>
      </c>
      <c r="D96" s="116">
        <f>Dat_02!D96</f>
        <v>3595.2083333332998</v>
      </c>
      <c r="E96" s="116">
        <f>Dat_02!G96</f>
        <v>-2128.75</v>
      </c>
    </row>
    <row r="97" spans="1:5">
      <c r="A97" s="83" t="s">
        <v>54</v>
      </c>
      <c r="B97" s="115" t="str">
        <f>Dat_02!A97</f>
        <v>01/01/2023</v>
      </c>
      <c r="C97" s="116">
        <f>Dat_02!O97</f>
        <v>1103.25</v>
      </c>
      <c r="D97" s="116">
        <f>Dat_02!D97</f>
        <v>3741.4583333332998</v>
      </c>
      <c r="E97" s="116">
        <f>Dat_02!G97</f>
        <v>-2283.75</v>
      </c>
    </row>
    <row r="98" spans="1:5">
      <c r="A98" s="83"/>
      <c r="B98" s="115" t="str">
        <f>Dat_02!A98</f>
        <v>02/01/2023</v>
      </c>
      <c r="C98" s="116">
        <f>Dat_02!O98</f>
        <v>830.62916666659999</v>
      </c>
      <c r="D98" s="116">
        <f>Dat_02!D98</f>
        <v>1833.125</v>
      </c>
      <c r="E98" s="116">
        <f>Dat_02!G98</f>
        <v>-4242.5</v>
      </c>
    </row>
    <row r="99" spans="1:5">
      <c r="A99" s="83"/>
      <c r="B99" s="115" t="str">
        <f>Dat_02!A99</f>
        <v>03/01/2023</v>
      </c>
      <c r="C99" s="116">
        <f>Dat_02!O99</f>
        <v>644.13333333340006</v>
      </c>
      <c r="D99" s="116">
        <f>Dat_02!D99</f>
        <v>2294.25</v>
      </c>
      <c r="E99" s="116">
        <f>Dat_02!G99</f>
        <v>-3457.125</v>
      </c>
    </row>
    <row r="100" spans="1:5">
      <c r="A100" s="83"/>
      <c r="B100" s="115" t="str">
        <f>Dat_02!A100</f>
        <v>04/01/2023</v>
      </c>
      <c r="C100" s="116">
        <f>Dat_02!O100</f>
        <v>177.55416666659994</v>
      </c>
      <c r="D100" s="116">
        <f>Dat_02!D100</f>
        <v>2210.8333333332998</v>
      </c>
      <c r="E100" s="116">
        <f>Dat_02!G100</f>
        <v>-3444.375</v>
      </c>
    </row>
    <row r="101" spans="1:5">
      <c r="A101" s="83"/>
      <c r="B101" s="115" t="str">
        <f>Dat_02!A101</f>
        <v>05/01/2023</v>
      </c>
      <c r="C101" s="116">
        <f>Dat_02!O101</f>
        <v>1057.2874999999999</v>
      </c>
      <c r="D101" s="116">
        <f>Dat_02!D101</f>
        <v>2808.75</v>
      </c>
      <c r="E101" s="116">
        <f>Dat_02!G101</f>
        <v>-3420</v>
      </c>
    </row>
    <row r="102" spans="1:5">
      <c r="A102" s="83"/>
      <c r="B102" s="115" t="str">
        <f>Dat_02!A102</f>
        <v>06/01/2023</v>
      </c>
      <c r="C102" s="116">
        <f>Dat_02!O102</f>
        <v>20.274999999999977</v>
      </c>
      <c r="D102" s="116">
        <f>Dat_02!D102</f>
        <v>2098.0833333332998</v>
      </c>
      <c r="E102" s="116">
        <f>Dat_02!G102</f>
        <v>-3391.875</v>
      </c>
    </row>
    <row r="103" spans="1:5">
      <c r="A103" s="83"/>
      <c r="B103" s="115" t="str">
        <f>Dat_02!A103</f>
        <v>07/01/2023</v>
      </c>
      <c r="C103" s="116">
        <f>Dat_02!O103</f>
        <v>1890.3840579710002</v>
      </c>
      <c r="D103" s="116">
        <f>Dat_02!D103</f>
        <v>3404.7916666667002</v>
      </c>
      <c r="E103" s="116">
        <f>Dat_02!G103</f>
        <v>-2041.875</v>
      </c>
    </row>
    <row r="104" spans="1:5">
      <c r="A104" s="83"/>
      <c r="B104" s="115" t="str">
        <f>Dat_02!A104</f>
        <v>08/01/2023</v>
      </c>
      <c r="C104" s="116">
        <f>Dat_02!O104</f>
        <v>1319.4416666665998</v>
      </c>
      <c r="D104" s="116">
        <f>Dat_02!D104</f>
        <v>3136.875</v>
      </c>
      <c r="E104" s="116">
        <f>Dat_02!G104</f>
        <v>-2790.2916666667002</v>
      </c>
    </row>
    <row r="105" spans="1:5">
      <c r="A105" s="83"/>
      <c r="B105" s="115" t="str">
        <f>Dat_02!A105</f>
        <v>09/01/2023</v>
      </c>
      <c r="C105" s="116">
        <f>Dat_02!O105</f>
        <v>129.41250000000002</v>
      </c>
      <c r="D105" s="116">
        <f>Dat_02!D105</f>
        <v>2001.25</v>
      </c>
      <c r="E105" s="116">
        <f>Dat_02!G105</f>
        <v>-3075.75</v>
      </c>
    </row>
    <row r="106" spans="1:5">
      <c r="A106" s="83"/>
      <c r="B106" s="115" t="str">
        <f>Dat_02!A106</f>
        <v>10/01/2023</v>
      </c>
      <c r="C106" s="116">
        <f>Dat_02!O106</f>
        <v>277.4375</v>
      </c>
      <c r="D106" s="116">
        <f>Dat_02!D106</f>
        <v>2334.5833333332998</v>
      </c>
      <c r="E106" s="116">
        <f>Dat_02!G106</f>
        <v>-2570.625</v>
      </c>
    </row>
    <row r="107" spans="1:5">
      <c r="A107" s="83"/>
      <c r="B107" s="115" t="str">
        <f>Dat_02!A107</f>
        <v>11/01/2023</v>
      </c>
      <c r="C107" s="116">
        <f>Dat_02!O107</f>
        <v>115.68749999999989</v>
      </c>
      <c r="D107" s="116">
        <f>Dat_02!D107</f>
        <v>2998.5416666667002</v>
      </c>
      <c r="E107" s="116">
        <f>Dat_02!G107</f>
        <v>-2932.5</v>
      </c>
    </row>
    <row r="108" spans="1:5">
      <c r="A108" s="83"/>
      <c r="B108" s="115" t="str">
        <f>Dat_02!A108</f>
        <v>12/01/2023</v>
      </c>
      <c r="C108" s="116">
        <f>Dat_02!O108</f>
        <v>-316.32083333330002</v>
      </c>
      <c r="D108" s="116">
        <f>Dat_02!D108</f>
        <v>2041.5833333333001</v>
      </c>
      <c r="E108" s="116">
        <f>Dat_02!G108</f>
        <v>-3219.375</v>
      </c>
    </row>
    <row r="109" spans="1:5">
      <c r="A109" s="83"/>
      <c r="B109" s="115" t="str">
        <f>Dat_02!A109</f>
        <v>13/01/2023</v>
      </c>
      <c r="C109" s="116">
        <f>Dat_02!O109</f>
        <v>-218.72500000000002</v>
      </c>
      <c r="D109" s="116">
        <f>Dat_02!D109</f>
        <v>2261.875</v>
      </c>
      <c r="E109" s="116">
        <f>Dat_02!G109</f>
        <v>-3091.875</v>
      </c>
    </row>
    <row r="110" spans="1:5">
      <c r="A110" s="83"/>
      <c r="B110" s="115" t="str">
        <f>Dat_02!A110</f>
        <v>14/01/2023</v>
      </c>
      <c r="C110" s="116">
        <f>Dat_02!O110</f>
        <v>631.25833333330002</v>
      </c>
      <c r="D110" s="116">
        <f>Dat_02!D110</f>
        <v>3017.2916666667002</v>
      </c>
      <c r="E110" s="116">
        <f>Dat_02!G110</f>
        <v>-2780.625</v>
      </c>
    </row>
    <row r="111" spans="1:5">
      <c r="A111" s="83"/>
      <c r="B111" s="115" t="str">
        <f>Dat_02!A111</f>
        <v>15/01/2023</v>
      </c>
      <c r="C111" s="116">
        <f>Dat_02!O111</f>
        <v>-95.377380952400017</v>
      </c>
      <c r="D111" s="116">
        <f>Dat_02!D111</f>
        <v>3316.6666666667002</v>
      </c>
      <c r="E111" s="116">
        <f>Dat_02!G111</f>
        <v>-2796</v>
      </c>
    </row>
    <row r="112" spans="1:5">
      <c r="A112" s="83"/>
      <c r="B112" s="115" t="str">
        <f>Dat_02!A112</f>
        <v>16/01/2023</v>
      </c>
      <c r="C112" s="116">
        <f>Dat_02!O112</f>
        <v>730.36250000000018</v>
      </c>
      <c r="D112" s="116">
        <f>Dat_02!D112</f>
        <v>2831.875</v>
      </c>
      <c r="E112" s="116">
        <f>Dat_02!G112</f>
        <v>-2880.375</v>
      </c>
    </row>
    <row r="113" spans="1:5">
      <c r="A113" s="83"/>
      <c r="B113" s="115" t="str">
        <f>Dat_02!A113</f>
        <v>17/01/2023</v>
      </c>
      <c r="C113" s="116">
        <f>Dat_02!O113</f>
        <v>1703.5645833333001</v>
      </c>
      <c r="D113" s="116">
        <f>Dat_02!D113</f>
        <v>2848.875</v>
      </c>
      <c r="E113" s="116">
        <f>Dat_02!G113</f>
        <v>-2791.375</v>
      </c>
    </row>
    <row r="114" spans="1:5">
      <c r="A114" s="83"/>
      <c r="B114" s="115" t="str">
        <f>Dat_02!A114</f>
        <v>18/01/2023</v>
      </c>
      <c r="C114" s="116">
        <f>Dat_02!O114</f>
        <v>1671.1333333334001</v>
      </c>
      <c r="D114" s="116">
        <f>Dat_02!D114</f>
        <v>3072.0833333332998</v>
      </c>
      <c r="E114" s="116">
        <f>Dat_02!G114</f>
        <v>-3242.5</v>
      </c>
    </row>
    <row r="115" spans="1:5">
      <c r="A115" s="83"/>
      <c r="B115" s="115" t="str">
        <f>Dat_02!A115</f>
        <v>19/01/2023</v>
      </c>
      <c r="C115" s="116">
        <f>Dat_02!O115</f>
        <v>46.710326086999999</v>
      </c>
      <c r="D115" s="116">
        <f>Dat_02!D115</f>
        <v>3008.75</v>
      </c>
      <c r="E115" s="116">
        <f>Dat_02!G115</f>
        <v>-2494.125</v>
      </c>
    </row>
    <row r="116" spans="1:5">
      <c r="A116" s="83"/>
      <c r="B116" s="115" t="str">
        <f>Dat_02!A116</f>
        <v>20/01/2023</v>
      </c>
      <c r="C116" s="116">
        <f>Dat_02!O116</f>
        <v>424.38749999999993</v>
      </c>
      <c r="D116" s="116">
        <f>Dat_02!D116</f>
        <v>2789.75</v>
      </c>
      <c r="E116" s="116">
        <f>Dat_02!G116</f>
        <v>-3753.75</v>
      </c>
    </row>
    <row r="117" spans="1:5">
      <c r="A117" s="83"/>
      <c r="B117" s="115" t="str">
        <f>Dat_02!A117</f>
        <v>21/01/2023</v>
      </c>
      <c r="C117" s="116">
        <f>Dat_02!O117</f>
        <v>668.78514492759984</v>
      </c>
      <c r="D117" s="116">
        <f>Dat_02!D117</f>
        <v>2740.75</v>
      </c>
      <c r="E117" s="116">
        <f>Dat_02!G117</f>
        <v>-3208.125</v>
      </c>
    </row>
    <row r="118" spans="1:5">
      <c r="A118" s="83"/>
      <c r="B118" s="115" t="str">
        <f>Dat_02!A118</f>
        <v>22/01/2023</v>
      </c>
      <c r="C118" s="116">
        <f>Dat_02!O118</f>
        <v>-1367.3375000000001</v>
      </c>
      <c r="D118" s="116">
        <f>Dat_02!D118</f>
        <v>2484.1666666667002</v>
      </c>
      <c r="E118" s="116">
        <f>Dat_02!G118</f>
        <v>-3015</v>
      </c>
    </row>
    <row r="119" spans="1:5">
      <c r="A119" s="83"/>
      <c r="B119" s="115" t="str">
        <f>Dat_02!A119</f>
        <v>23/01/2023</v>
      </c>
      <c r="C119" s="116">
        <f>Dat_02!O119</f>
        <v>-869.40833333329999</v>
      </c>
      <c r="D119" s="116">
        <f>Dat_02!D119</f>
        <v>2405.0833333332998</v>
      </c>
      <c r="E119" s="116">
        <f>Dat_02!G119</f>
        <v>-2845.2083333332998</v>
      </c>
    </row>
    <row r="120" spans="1:5">
      <c r="A120" s="83"/>
      <c r="B120" s="115" t="str">
        <f>Dat_02!A120</f>
        <v>24/01/2023</v>
      </c>
      <c r="C120" s="116">
        <f>Dat_02!O120</f>
        <v>382.07916666660003</v>
      </c>
      <c r="D120" s="116">
        <f>Dat_02!D120</f>
        <v>2862.5416666667002</v>
      </c>
      <c r="E120" s="116">
        <f>Dat_02!G120</f>
        <v>-2330.625</v>
      </c>
    </row>
    <row r="121" spans="1:5">
      <c r="A121" s="83"/>
      <c r="B121" s="115" t="str">
        <f>Dat_02!A121</f>
        <v>25/01/2023</v>
      </c>
      <c r="C121" s="116">
        <f>Dat_02!O121</f>
        <v>320.82500000000005</v>
      </c>
      <c r="D121" s="116">
        <f>Dat_02!D121</f>
        <v>2704.875</v>
      </c>
      <c r="E121" s="116">
        <f>Dat_02!G121</f>
        <v>-3693.75</v>
      </c>
    </row>
    <row r="122" spans="1:5">
      <c r="A122" s="83"/>
      <c r="B122" s="115" t="str">
        <f>Dat_02!A122</f>
        <v>26/01/2023</v>
      </c>
      <c r="C122" s="116">
        <f>Dat_02!O122</f>
        <v>-655.47500000000002</v>
      </c>
      <c r="D122" s="116">
        <f>Dat_02!D122</f>
        <v>2121.4583333332998</v>
      </c>
      <c r="E122" s="116">
        <f>Dat_02!G122</f>
        <v>-2932.25</v>
      </c>
    </row>
    <row r="123" spans="1:5">
      <c r="A123" s="83"/>
      <c r="B123" s="115" t="str">
        <f>Dat_02!A123</f>
        <v>27/01/2023</v>
      </c>
      <c r="C123" s="116">
        <f>Dat_02!O123</f>
        <v>-1051.8666666667</v>
      </c>
      <c r="D123" s="116">
        <f>Dat_02!D123</f>
        <v>2826.875</v>
      </c>
      <c r="E123" s="116">
        <f>Dat_02!G123</f>
        <v>-2536.4583333332998</v>
      </c>
    </row>
    <row r="124" spans="1:5">
      <c r="A124" s="83"/>
      <c r="B124" s="115" t="str">
        <f>Dat_02!A124</f>
        <v>28/01/2023</v>
      </c>
      <c r="C124" s="116">
        <f>Dat_02!O124</f>
        <v>-989.91098484849999</v>
      </c>
      <c r="D124" s="116">
        <f>Dat_02!D124</f>
        <v>2666.25</v>
      </c>
      <c r="E124" s="116">
        <f>Dat_02!G124</f>
        <v>-2617.875</v>
      </c>
    </row>
    <row r="125" spans="1:5">
      <c r="A125" s="83"/>
      <c r="B125" s="115" t="str">
        <f>Dat_02!A125</f>
        <v>29/01/2023</v>
      </c>
      <c r="C125" s="116">
        <f>Dat_02!O125</f>
        <v>-415.28623188410006</v>
      </c>
      <c r="D125" s="116">
        <f>Dat_02!D125</f>
        <v>3068.375</v>
      </c>
      <c r="E125" s="116">
        <f>Dat_02!G125</f>
        <v>-2797.625</v>
      </c>
    </row>
    <row r="126" spans="1:5">
      <c r="A126" s="83"/>
      <c r="B126" s="115" t="str">
        <f>Dat_02!A126</f>
        <v>30/01/2023</v>
      </c>
      <c r="C126" s="116">
        <f>Dat_02!O126</f>
        <v>771.08333333339999</v>
      </c>
      <c r="D126" s="116">
        <f>Dat_02!D126</f>
        <v>2681.4583333332998</v>
      </c>
      <c r="E126" s="116">
        <f>Dat_02!G126</f>
        <v>-3181.875</v>
      </c>
    </row>
    <row r="127" spans="1:5">
      <c r="A127" s="83"/>
      <c r="B127" s="115" t="str">
        <f>Dat_02!A127</f>
        <v>31/01/2023</v>
      </c>
      <c r="C127" s="116">
        <f>Dat_02!O127</f>
        <v>-236.78333333329999</v>
      </c>
      <c r="D127" s="116">
        <f>Dat_02!D127</f>
        <v>2762.1666666667002</v>
      </c>
      <c r="E127" s="116">
        <f>Dat_02!G127</f>
        <v>-3268.125</v>
      </c>
    </row>
    <row r="128" spans="1:5">
      <c r="A128" s="83" t="s">
        <v>55</v>
      </c>
      <c r="B128" s="115" t="str">
        <f>Dat_02!A128</f>
        <v>01/02/2023</v>
      </c>
      <c r="C128" s="116">
        <f>Dat_02!O128</f>
        <v>257.18478260870006</v>
      </c>
      <c r="D128" s="116">
        <f>Dat_02!D128</f>
        <v>2816.4583333332998</v>
      </c>
      <c r="E128" s="116">
        <f>Dat_02!G128</f>
        <v>-3403.125</v>
      </c>
    </row>
    <row r="129" spans="1:5">
      <c r="A129" s="83"/>
      <c r="B129" s="115" t="str">
        <f>Dat_02!A129</f>
        <v>02/02/2023</v>
      </c>
      <c r="C129" s="116">
        <f>Dat_02!O129</f>
        <v>859.57047101450007</v>
      </c>
      <c r="D129" s="116">
        <f>Dat_02!D129</f>
        <v>2908.75</v>
      </c>
      <c r="E129" s="116">
        <f>Dat_02!G129</f>
        <v>-3388.125</v>
      </c>
    </row>
    <row r="130" spans="1:5">
      <c r="A130" s="83"/>
      <c r="B130" s="115" t="str">
        <f>Dat_02!A130</f>
        <v>03/02/2023</v>
      </c>
      <c r="C130" s="116">
        <f>Dat_02!O130</f>
        <v>296.21666666659996</v>
      </c>
      <c r="D130" s="116">
        <f>Dat_02!D130</f>
        <v>2628.4583333332998</v>
      </c>
      <c r="E130" s="116">
        <f>Dat_02!G130</f>
        <v>-3817.5</v>
      </c>
    </row>
    <row r="131" spans="1:5">
      <c r="A131" s="83"/>
      <c r="B131" s="115" t="str">
        <f>Dat_02!A131</f>
        <v>04/02/2023</v>
      </c>
      <c r="C131" s="116">
        <f>Dat_02!O131</f>
        <v>-84.214393939399997</v>
      </c>
      <c r="D131" s="116">
        <f>Dat_02!D131</f>
        <v>2784.5</v>
      </c>
      <c r="E131" s="116">
        <f>Dat_02!G131</f>
        <v>-3729.375</v>
      </c>
    </row>
    <row r="132" spans="1:5">
      <c r="A132" s="83"/>
      <c r="B132" s="115" t="str">
        <f>Dat_02!A132</f>
        <v>05/02/2023</v>
      </c>
      <c r="C132" s="116">
        <f>Dat_02!O132</f>
        <v>-1493.6708333332999</v>
      </c>
      <c r="D132" s="116">
        <f>Dat_02!D132</f>
        <v>3466.875</v>
      </c>
      <c r="E132" s="116">
        <f>Dat_02!G132</f>
        <v>-2575.375</v>
      </c>
    </row>
    <row r="133" spans="1:5">
      <c r="A133" s="83"/>
      <c r="B133" s="115" t="str">
        <f>Dat_02!A133</f>
        <v>06/02/2023</v>
      </c>
      <c r="C133" s="116">
        <f>Dat_02!O133</f>
        <v>319.80416666669998</v>
      </c>
      <c r="D133" s="116">
        <f>Dat_02!D133</f>
        <v>3180</v>
      </c>
      <c r="E133" s="116">
        <f>Dat_02!G133</f>
        <v>-3284.375</v>
      </c>
    </row>
    <row r="134" spans="1:5">
      <c r="A134" s="83"/>
      <c r="B134" s="115" t="str">
        <f>Dat_02!A134</f>
        <v>07/02/2023</v>
      </c>
      <c r="C134" s="116">
        <f>Dat_02!O134</f>
        <v>1259.0041666666998</v>
      </c>
      <c r="D134" s="116">
        <f>Dat_02!D134</f>
        <v>3301.25</v>
      </c>
      <c r="E134" s="116">
        <f>Dat_02!G134</f>
        <v>-3251.25</v>
      </c>
    </row>
    <row r="135" spans="1:5">
      <c r="A135" s="83"/>
      <c r="B135" s="115" t="str">
        <f>Dat_02!A135</f>
        <v>08/02/2023</v>
      </c>
      <c r="C135" s="116">
        <f>Dat_02!O135</f>
        <v>1760.5458333334</v>
      </c>
      <c r="D135" s="116">
        <f>Dat_02!D135</f>
        <v>3624.375</v>
      </c>
      <c r="E135" s="116">
        <f>Dat_02!G135</f>
        <v>-3114.375</v>
      </c>
    </row>
    <row r="136" spans="1:5">
      <c r="A136" s="83"/>
      <c r="B136" s="115" t="str">
        <f>Dat_02!A136</f>
        <v>09/02/2023</v>
      </c>
      <c r="C136" s="116">
        <f>Dat_02!O136</f>
        <v>1045.6208333334</v>
      </c>
      <c r="D136" s="116">
        <f>Dat_02!D136</f>
        <v>3203.3333333332998</v>
      </c>
      <c r="E136" s="116">
        <f>Dat_02!G136</f>
        <v>-3733.125</v>
      </c>
    </row>
    <row r="137" spans="1:5">
      <c r="A137" s="83"/>
      <c r="B137" s="115" t="str">
        <f>Dat_02!A137</f>
        <v>10/02/2023</v>
      </c>
      <c r="C137" s="116">
        <f>Dat_02!O137</f>
        <v>1679.6833333333002</v>
      </c>
      <c r="D137" s="116">
        <f>Dat_02!D137</f>
        <v>3288.125</v>
      </c>
      <c r="E137" s="116">
        <f>Dat_02!G137</f>
        <v>-4155</v>
      </c>
    </row>
    <row r="138" spans="1:5">
      <c r="A138" s="83"/>
      <c r="B138" s="115" t="str">
        <f>Dat_02!A138</f>
        <v>11/02/2023</v>
      </c>
      <c r="C138" s="116">
        <f>Dat_02!O138</f>
        <v>1710.5541666665999</v>
      </c>
      <c r="D138" s="116">
        <f>Dat_02!D138</f>
        <v>3606.25</v>
      </c>
      <c r="E138" s="116">
        <f>Dat_02!G138</f>
        <v>-3943.125</v>
      </c>
    </row>
    <row r="139" spans="1:5">
      <c r="A139" s="83"/>
      <c r="B139" s="115" t="str">
        <f>Dat_02!A139</f>
        <v>12/02/2023</v>
      </c>
      <c r="C139" s="116">
        <f>Dat_02!O139</f>
        <v>497.08333333330006</v>
      </c>
      <c r="D139" s="116">
        <f>Dat_02!D139</f>
        <v>3313.75</v>
      </c>
      <c r="E139" s="116">
        <f>Dat_02!G139</f>
        <v>-3335.625</v>
      </c>
    </row>
    <row r="140" spans="1:5">
      <c r="A140" s="83"/>
      <c r="B140" s="115" t="str">
        <f>Dat_02!A140</f>
        <v>13/02/2023</v>
      </c>
      <c r="C140" s="116">
        <f>Dat_02!O140</f>
        <v>907.24583333329997</v>
      </c>
      <c r="D140" s="116">
        <f>Dat_02!D140</f>
        <v>3531.4166666667002</v>
      </c>
      <c r="E140" s="116">
        <f>Dat_02!G140</f>
        <v>-3646.875</v>
      </c>
    </row>
    <row r="141" spans="1:5">
      <c r="A141" s="83"/>
      <c r="B141" s="115" t="str">
        <f>Dat_02!A141</f>
        <v>14/02/2023</v>
      </c>
      <c r="C141" s="116">
        <f>Dat_02!O141</f>
        <v>516.65416666660008</v>
      </c>
      <c r="D141" s="116">
        <f>Dat_02!D141</f>
        <v>3433.125</v>
      </c>
      <c r="E141" s="116">
        <f>Dat_02!G141</f>
        <v>-3826.875</v>
      </c>
    </row>
    <row r="142" spans="1:5">
      <c r="A142" s="83"/>
      <c r="B142" s="115" t="str">
        <f>Dat_02!A142</f>
        <v>15/02/2023</v>
      </c>
      <c r="C142" s="116">
        <f>Dat_02!O142</f>
        <v>164.43333333329997</v>
      </c>
      <c r="D142" s="116">
        <f>Dat_02!D142</f>
        <v>3223.5416666667002</v>
      </c>
      <c r="E142" s="116">
        <f>Dat_02!G142</f>
        <v>-3673.3333333332998</v>
      </c>
    </row>
    <row r="143" spans="1:5">
      <c r="A143" s="83"/>
      <c r="B143" s="115" t="str">
        <f>Dat_02!A143</f>
        <v>16/02/2023</v>
      </c>
      <c r="C143" s="116">
        <f>Dat_02!O143</f>
        <v>149.65833333329999</v>
      </c>
      <c r="D143" s="116">
        <f>Dat_02!D143</f>
        <v>3103.75</v>
      </c>
      <c r="E143" s="116">
        <f>Dat_02!G143</f>
        <v>-4066.875</v>
      </c>
    </row>
    <row r="144" spans="1:5">
      <c r="A144" s="83"/>
      <c r="B144" s="115" t="str">
        <f>Dat_02!A144</f>
        <v>17/02/2023</v>
      </c>
      <c r="C144" s="116">
        <f>Dat_02!O144</f>
        <v>297.45416666670008</v>
      </c>
      <c r="D144" s="116">
        <f>Dat_02!D144</f>
        <v>3546.25</v>
      </c>
      <c r="E144" s="116">
        <f>Dat_02!G144</f>
        <v>-3496.875</v>
      </c>
    </row>
    <row r="145" spans="1:5">
      <c r="A145" s="83"/>
      <c r="B145" s="115" t="str">
        <f>Dat_02!A145</f>
        <v>18/02/2023</v>
      </c>
      <c r="C145" s="116">
        <f>Dat_02!O145</f>
        <v>-1345.1666666667002</v>
      </c>
      <c r="D145" s="116">
        <f>Dat_02!D145</f>
        <v>3638.5</v>
      </c>
      <c r="E145" s="116">
        <f>Dat_02!G145</f>
        <v>-3952.5</v>
      </c>
    </row>
    <row r="146" spans="1:5">
      <c r="A146" s="83"/>
      <c r="B146" s="115" t="str">
        <f>Dat_02!A146</f>
        <v>19/02/2023</v>
      </c>
      <c r="C146" s="116">
        <f>Dat_02!O146</f>
        <v>-1870.2</v>
      </c>
      <c r="D146" s="116">
        <f>Dat_02!D146</f>
        <v>3210</v>
      </c>
      <c r="E146" s="116">
        <f>Dat_02!G146</f>
        <v>-3661.875</v>
      </c>
    </row>
    <row r="147" spans="1:5">
      <c r="A147" s="83"/>
      <c r="B147" s="115" t="str">
        <f>Dat_02!A147</f>
        <v>20/02/2023</v>
      </c>
      <c r="C147" s="116">
        <f>Dat_02!O147</f>
        <v>-805.78460144929988</v>
      </c>
      <c r="D147" s="116">
        <f>Dat_02!D147</f>
        <v>3255.4166666667002</v>
      </c>
      <c r="E147" s="116">
        <f>Dat_02!G147</f>
        <v>-3826.875</v>
      </c>
    </row>
    <row r="148" spans="1:5">
      <c r="A148" s="83"/>
      <c r="B148" s="115" t="str">
        <f>Dat_02!A148</f>
        <v>21/02/2023</v>
      </c>
      <c r="C148" s="116">
        <f>Dat_02!O148</f>
        <v>304.92094861659996</v>
      </c>
      <c r="D148" s="116">
        <f>Dat_02!D148</f>
        <v>3367.5</v>
      </c>
      <c r="E148" s="116">
        <f>Dat_02!G148</f>
        <v>-3690</v>
      </c>
    </row>
    <row r="149" spans="1:5">
      <c r="A149" s="83"/>
      <c r="B149" s="115" t="str">
        <f>Dat_02!A149</f>
        <v>22/02/2023</v>
      </c>
      <c r="C149" s="116">
        <f>Dat_02!O149</f>
        <v>-35.987499999999955</v>
      </c>
      <c r="D149" s="116">
        <f>Dat_02!D149</f>
        <v>3244.5</v>
      </c>
      <c r="E149" s="116">
        <f>Dat_02!G149</f>
        <v>-3684.375</v>
      </c>
    </row>
    <row r="150" spans="1:5">
      <c r="A150" s="83"/>
      <c r="B150" s="115" t="str">
        <f>Dat_02!A150</f>
        <v>23/02/2023</v>
      </c>
      <c r="C150" s="116">
        <f>Dat_02!O150</f>
        <v>625.19728260870011</v>
      </c>
      <c r="D150" s="116">
        <f>Dat_02!D150</f>
        <v>3411.4583333332998</v>
      </c>
      <c r="E150" s="116">
        <f>Dat_02!G150</f>
        <v>-3435</v>
      </c>
    </row>
    <row r="151" spans="1:5">
      <c r="A151" s="83"/>
      <c r="B151" s="115" t="str">
        <f>Dat_02!A151</f>
        <v>24/02/2023</v>
      </c>
      <c r="C151" s="116">
        <f>Dat_02!O151</f>
        <v>-922.86022727269983</v>
      </c>
      <c r="D151" s="116">
        <f>Dat_02!D151</f>
        <v>3192.7083333332998</v>
      </c>
      <c r="E151" s="116">
        <f>Dat_02!G151</f>
        <v>-4203.75</v>
      </c>
    </row>
    <row r="152" spans="1:5">
      <c r="A152" s="83"/>
      <c r="B152" s="115" t="str">
        <f>Dat_02!A152</f>
        <v>25/02/2023</v>
      </c>
      <c r="C152" s="116">
        <f>Dat_02!O152</f>
        <v>-1939.2358695652001</v>
      </c>
      <c r="D152" s="116">
        <f>Dat_02!D152</f>
        <v>2825</v>
      </c>
      <c r="E152" s="116">
        <f>Dat_02!G152</f>
        <v>-3605.625</v>
      </c>
    </row>
    <row r="153" spans="1:5">
      <c r="A153" s="83"/>
      <c r="B153" s="115" t="str">
        <f>Dat_02!A153</f>
        <v>26/02/2023</v>
      </c>
      <c r="C153" s="116">
        <f>Dat_02!O153</f>
        <v>-3289.4562500000002</v>
      </c>
      <c r="D153" s="116">
        <f>Dat_02!D153</f>
        <v>3365.6666666667002</v>
      </c>
      <c r="E153" s="116">
        <f>Dat_02!G153</f>
        <v>-3718.625</v>
      </c>
    </row>
    <row r="154" spans="1:5">
      <c r="A154" s="83"/>
      <c r="B154" s="115" t="str">
        <f>Dat_02!A154</f>
        <v>27/02/2023</v>
      </c>
      <c r="C154" s="116">
        <f>Dat_02!O154</f>
        <v>-2638.0833333333003</v>
      </c>
      <c r="D154" s="116">
        <f>Dat_02!D154</f>
        <v>3014.375</v>
      </c>
      <c r="E154" s="116">
        <f>Dat_02!G154</f>
        <v>-4063.125</v>
      </c>
    </row>
    <row r="155" spans="1:5">
      <c r="A155" s="83"/>
      <c r="B155" s="115" t="str">
        <f>Dat_02!A155</f>
        <v>28/02/2023</v>
      </c>
      <c r="C155" s="116">
        <f>Dat_02!O155</f>
        <v>-2010.8916666667001</v>
      </c>
      <c r="D155" s="116">
        <f>Dat_02!D155</f>
        <v>2458.2916666667002</v>
      </c>
      <c r="E155" s="116">
        <f>Dat_02!G155</f>
        <v>-3762</v>
      </c>
    </row>
    <row r="156" spans="1:5">
      <c r="A156" s="83"/>
      <c r="B156" s="115" t="str">
        <f>Dat_02!A156</f>
        <v>01/03/2023</v>
      </c>
      <c r="C156" s="116">
        <f>Dat_02!O156</f>
        <v>-1265.5583333334</v>
      </c>
      <c r="D156" s="116">
        <f>Dat_02!D156</f>
        <v>2845.5</v>
      </c>
      <c r="E156" s="116">
        <f>Dat_02!G156</f>
        <v>-4151.25</v>
      </c>
    </row>
    <row r="157" spans="1:5">
      <c r="A157" s="83"/>
      <c r="B157" s="115" t="str">
        <f>Dat_02!A157</f>
        <v>02/03/2023</v>
      </c>
      <c r="C157" s="116">
        <f>Dat_02!O157</f>
        <v>-1796.7458333333</v>
      </c>
      <c r="D157" s="116">
        <f>Dat_02!D157</f>
        <v>2597.2916666667002</v>
      </c>
      <c r="E157" s="116">
        <f>Dat_02!G157</f>
        <v>-4215</v>
      </c>
    </row>
    <row r="158" spans="1:5">
      <c r="A158" s="83" t="s">
        <v>56</v>
      </c>
      <c r="B158" s="115" t="str">
        <f>Dat_02!A158</f>
        <v>03/03/2023</v>
      </c>
      <c r="C158" s="116">
        <f>Dat_02!O158</f>
        <v>-1775.7983695652001</v>
      </c>
      <c r="D158" s="116">
        <f>Dat_02!D158</f>
        <v>2650.375</v>
      </c>
      <c r="E158" s="116">
        <f>Dat_02!G158</f>
        <v>-4415.625</v>
      </c>
    </row>
    <row r="159" spans="1:5">
      <c r="A159" s="83"/>
      <c r="B159" s="115" t="str">
        <f>Dat_02!A159</f>
        <v>04/03/2023</v>
      </c>
      <c r="C159" s="116">
        <f>Dat_02!O159</f>
        <v>-986.26594202900003</v>
      </c>
      <c r="D159" s="116">
        <f>Dat_02!D159</f>
        <v>2331.0416666667002</v>
      </c>
      <c r="E159" s="116">
        <f>Dat_02!G159</f>
        <v>-4066.875</v>
      </c>
    </row>
    <row r="160" spans="1:5">
      <c r="A160" s="83"/>
      <c r="B160" s="115" t="str">
        <f>Dat_02!A160</f>
        <v>05/03/2023</v>
      </c>
      <c r="C160" s="116">
        <f>Dat_02!O160</f>
        <v>-1103.0541666667</v>
      </c>
      <c r="D160" s="116">
        <f>Dat_02!D160</f>
        <v>2415.625</v>
      </c>
      <c r="E160" s="116">
        <f>Dat_02!G160</f>
        <v>-4185</v>
      </c>
    </row>
    <row r="161" spans="1:5">
      <c r="A161" s="83"/>
      <c r="B161" s="115" t="str">
        <f>Dat_02!A161</f>
        <v>06/03/2023</v>
      </c>
      <c r="C161" s="116">
        <f>Dat_02!O161</f>
        <v>-910.81499999999994</v>
      </c>
      <c r="D161" s="116">
        <f>Dat_02!D161</f>
        <v>2763.875</v>
      </c>
      <c r="E161" s="116">
        <f>Dat_02!G161</f>
        <v>-4638.75</v>
      </c>
    </row>
    <row r="162" spans="1:5">
      <c r="A162" s="83"/>
      <c r="B162" s="115" t="str">
        <f>Dat_02!A162</f>
        <v>07/03/2023</v>
      </c>
      <c r="C162" s="116">
        <f>Dat_02!O162</f>
        <v>-742.95335968380004</v>
      </c>
      <c r="D162" s="116">
        <f>Dat_02!D162</f>
        <v>2996.0416666667002</v>
      </c>
      <c r="E162" s="116">
        <f>Dat_02!G162</f>
        <v>-3465</v>
      </c>
    </row>
    <row r="163" spans="1:5">
      <c r="A163" s="83"/>
      <c r="B163" s="115" t="str">
        <f>Dat_02!A163</f>
        <v>08/03/2023</v>
      </c>
      <c r="C163" s="116">
        <f>Dat_02!O163</f>
        <v>-1427.4458333333998</v>
      </c>
      <c r="D163" s="116">
        <f>Dat_02!D163</f>
        <v>3054.375</v>
      </c>
      <c r="E163" s="116">
        <f>Dat_02!G163</f>
        <v>-2960.625</v>
      </c>
    </row>
    <row r="164" spans="1:5">
      <c r="A164" s="83"/>
      <c r="B164" s="115" t="str">
        <f>Dat_02!A164</f>
        <v>09/03/2023</v>
      </c>
      <c r="C164" s="116">
        <f>Dat_02!O164</f>
        <v>-1220.1375</v>
      </c>
      <c r="D164" s="116">
        <f>Dat_02!D164</f>
        <v>3421.875</v>
      </c>
      <c r="E164" s="116">
        <f>Dat_02!G164</f>
        <v>-3238.875</v>
      </c>
    </row>
    <row r="165" spans="1:5">
      <c r="A165" s="83"/>
      <c r="B165" s="115" t="str">
        <f>Dat_02!A165</f>
        <v>10/03/2023</v>
      </c>
      <c r="C165" s="116">
        <f>Dat_02!O165</f>
        <v>-2433.5500000000002</v>
      </c>
      <c r="D165" s="116">
        <f>Dat_02!D165</f>
        <v>3422.25</v>
      </c>
      <c r="E165" s="116">
        <f>Dat_02!G165</f>
        <v>-3301.4583333332998</v>
      </c>
    </row>
    <row r="166" spans="1:5">
      <c r="A166" s="83"/>
      <c r="B166" s="115" t="str">
        <f>Dat_02!A166</f>
        <v>11/03/2023</v>
      </c>
      <c r="C166" s="116">
        <f>Dat_02!O166</f>
        <v>-2332.4416666666002</v>
      </c>
      <c r="D166" s="116">
        <f>Dat_02!D166</f>
        <v>3168.75</v>
      </c>
      <c r="E166" s="116">
        <f>Dat_02!G166</f>
        <v>-3257.7083333332998</v>
      </c>
    </row>
    <row r="167" spans="1:5">
      <c r="A167" s="83"/>
      <c r="B167" s="115" t="str">
        <f>Dat_02!A167</f>
        <v>12/03/2023</v>
      </c>
      <c r="C167" s="116">
        <f>Dat_02!O167</f>
        <v>-2415.7631578946998</v>
      </c>
      <c r="D167" s="116">
        <f>Dat_02!D167</f>
        <v>2940.75</v>
      </c>
      <c r="E167" s="116">
        <f>Dat_02!G167</f>
        <v>-3407.5</v>
      </c>
    </row>
    <row r="168" spans="1:5">
      <c r="A168" s="83"/>
      <c r="B168" s="115" t="str">
        <f>Dat_02!A168</f>
        <v>13/03/2023</v>
      </c>
      <c r="C168" s="116">
        <f>Dat_02!O168</f>
        <v>-1798.1999999999998</v>
      </c>
      <c r="D168" s="116">
        <f>Dat_02!D168</f>
        <v>3391.875</v>
      </c>
      <c r="E168" s="116">
        <f>Dat_02!G168</f>
        <v>-2758.75</v>
      </c>
    </row>
    <row r="169" spans="1:5">
      <c r="A169" s="83"/>
      <c r="B169" s="115" t="str">
        <f>Dat_02!A169</f>
        <v>14/03/2023</v>
      </c>
      <c r="C169" s="116">
        <f>Dat_02!O169</f>
        <v>-2509.85</v>
      </c>
      <c r="D169" s="116">
        <f>Dat_02!D169</f>
        <v>3159.375</v>
      </c>
      <c r="E169" s="116">
        <f>Dat_02!G169</f>
        <v>-3175.2083333332998</v>
      </c>
    </row>
    <row r="170" spans="1:5">
      <c r="A170" s="83"/>
      <c r="B170" s="115" t="str">
        <f>Dat_02!A170</f>
        <v>15/03/2023</v>
      </c>
      <c r="C170" s="116">
        <f>Dat_02!O170</f>
        <v>-1646.9761363635998</v>
      </c>
      <c r="D170" s="116">
        <f>Dat_02!D170</f>
        <v>2294.7916666667002</v>
      </c>
      <c r="E170" s="116">
        <f>Dat_02!G170</f>
        <v>-3843.75</v>
      </c>
    </row>
    <row r="171" spans="1:5">
      <c r="A171" s="83"/>
      <c r="B171" s="115" t="str">
        <f>Dat_02!A171</f>
        <v>16/03/2023</v>
      </c>
      <c r="C171" s="116">
        <f>Dat_02!O171</f>
        <v>-1668.6583333333001</v>
      </c>
      <c r="D171" s="116">
        <f>Dat_02!D171</f>
        <v>3620.625</v>
      </c>
      <c r="E171" s="116">
        <f>Dat_02!G171</f>
        <v>-3793.125</v>
      </c>
    </row>
    <row r="172" spans="1:5">
      <c r="A172" s="83"/>
      <c r="B172" s="115" t="str">
        <f>Dat_02!A172</f>
        <v>17/03/2023</v>
      </c>
      <c r="C172" s="116">
        <f>Dat_02!O172</f>
        <v>-1348.3541666667002</v>
      </c>
      <c r="D172" s="116">
        <f>Dat_02!D172</f>
        <v>3550.2083333332998</v>
      </c>
      <c r="E172" s="116">
        <f>Dat_02!G172</f>
        <v>-3016.875</v>
      </c>
    </row>
    <row r="173" spans="1:5">
      <c r="A173" s="83"/>
      <c r="B173" s="115" t="str">
        <f>Dat_02!A173</f>
        <v>18/03/2023</v>
      </c>
      <c r="C173" s="116">
        <f>Dat_02!O173</f>
        <v>-797.69583333330002</v>
      </c>
      <c r="D173" s="116">
        <f>Dat_02!D173</f>
        <v>3036.4583333332998</v>
      </c>
      <c r="E173" s="116">
        <f>Dat_02!G173</f>
        <v>-3616.875</v>
      </c>
    </row>
    <row r="174" spans="1:5">
      <c r="A174" s="83"/>
      <c r="B174" s="115" t="str">
        <f>Dat_02!A174</f>
        <v>19/03/2023</v>
      </c>
      <c r="C174" s="116">
        <f>Dat_02!O174</f>
        <v>-1738.1920454544997</v>
      </c>
      <c r="D174" s="116">
        <f>Dat_02!D174</f>
        <v>2023.3333333333001</v>
      </c>
      <c r="E174" s="116">
        <f>Dat_02!G174</f>
        <v>-3886.25</v>
      </c>
    </row>
    <row r="175" spans="1:5">
      <c r="A175" s="83"/>
      <c r="B175" s="115" t="str">
        <f>Dat_02!A175</f>
        <v>20/03/2023</v>
      </c>
      <c r="C175" s="116">
        <f>Dat_02!O175</f>
        <v>-1631.5038043478003</v>
      </c>
      <c r="D175" s="116">
        <f>Dat_02!D175</f>
        <v>2440.2083333332998</v>
      </c>
      <c r="E175" s="116">
        <f>Dat_02!G175</f>
        <v>-4263.75</v>
      </c>
    </row>
    <row r="176" spans="1:5">
      <c r="A176" s="83"/>
      <c r="B176" s="115" t="str">
        <f>Dat_02!A176</f>
        <v>21/03/2023</v>
      </c>
      <c r="C176" s="116">
        <f>Dat_02!O176</f>
        <v>-489.80000000000007</v>
      </c>
      <c r="D176" s="116">
        <f>Dat_02!D176</f>
        <v>2764.1666666667002</v>
      </c>
      <c r="E176" s="116">
        <f>Dat_02!G176</f>
        <v>-3943.125</v>
      </c>
    </row>
    <row r="177" spans="1:5">
      <c r="A177" s="83"/>
      <c r="B177" s="115" t="str">
        <f>Dat_02!A177</f>
        <v>22/03/2023</v>
      </c>
      <c r="C177" s="116">
        <f>Dat_02!O177</f>
        <v>-2364.1079710145</v>
      </c>
      <c r="D177" s="116">
        <f>Dat_02!D177</f>
        <v>3245.625</v>
      </c>
      <c r="E177" s="116">
        <f>Dat_02!G177</f>
        <v>-3410.6666666667002</v>
      </c>
    </row>
    <row r="178" spans="1:5">
      <c r="A178" s="83"/>
      <c r="B178" s="115" t="str">
        <f>Dat_02!A178</f>
        <v>23/03/2023</v>
      </c>
      <c r="C178" s="116">
        <f>Dat_02!O178</f>
        <v>-2444.6901515150998</v>
      </c>
      <c r="D178" s="116">
        <f>Dat_02!D178</f>
        <v>3161.25</v>
      </c>
      <c r="E178" s="116">
        <f>Dat_02!G178</f>
        <v>-3470.625</v>
      </c>
    </row>
    <row r="179" spans="1:5">
      <c r="A179" s="83"/>
      <c r="B179" s="115" t="str">
        <f>Dat_02!A179</f>
        <v>24/03/2023</v>
      </c>
      <c r="C179" s="116">
        <f>Dat_02!O179</f>
        <v>-2406.2166666666999</v>
      </c>
      <c r="D179" s="116">
        <f>Dat_02!D179</f>
        <v>2621.4583333332998</v>
      </c>
      <c r="E179" s="116">
        <f>Dat_02!G179</f>
        <v>-3614.625</v>
      </c>
    </row>
    <row r="180" spans="1:5">
      <c r="A180" s="83"/>
      <c r="B180" s="115" t="str">
        <f>Dat_02!A180</f>
        <v>25/03/2023</v>
      </c>
      <c r="C180" s="116">
        <f>Dat_02!O180</f>
        <v>-1940.4097222222001</v>
      </c>
      <c r="D180" s="116">
        <f>Dat_02!D180</f>
        <v>2861.25</v>
      </c>
      <c r="E180" s="116">
        <f>Dat_02!G180</f>
        <v>-2975.9583333332998</v>
      </c>
    </row>
    <row r="181" spans="1:5">
      <c r="A181" s="83"/>
      <c r="B181" s="115" t="str">
        <f>Dat_02!A181</f>
        <v>26/03/2023</v>
      </c>
      <c r="C181" s="116">
        <f>Dat_02!O181</f>
        <v>-1844.9217391304999</v>
      </c>
      <c r="D181" s="116">
        <f>Dat_02!D181</f>
        <v>3635.2173913043998</v>
      </c>
      <c r="E181" s="116">
        <f>Dat_02!G181</f>
        <v>-2962.3913043478001</v>
      </c>
    </row>
    <row r="182" spans="1:5">
      <c r="A182" s="83"/>
      <c r="B182" s="115" t="str">
        <f>Dat_02!A182</f>
        <v>27/03/2023</v>
      </c>
      <c r="C182" s="116">
        <f>Dat_02!O182</f>
        <v>-2301.4625000000001</v>
      </c>
      <c r="D182" s="116">
        <f>Dat_02!D182</f>
        <v>3071.0833333332998</v>
      </c>
      <c r="E182" s="116">
        <f>Dat_02!G182</f>
        <v>-4052.75</v>
      </c>
    </row>
    <row r="183" spans="1:5">
      <c r="A183" s="83"/>
      <c r="B183" s="115" t="str">
        <f>Dat_02!A183</f>
        <v>28/03/2023</v>
      </c>
      <c r="C183" s="116">
        <f>Dat_02!O183</f>
        <v>-1912.9918478260997</v>
      </c>
      <c r="D183" s="116">
        <f>Dat_02!D183</f>
        <v>3103.625</v>
      </c>
      <c r="E183" s="116">
        <f>Dat_02!G183</f>
        <v>-4196.25</v>
      </c>
    </row>
    <row r="184" spans="1:5">
      <c r="A184" s="83"/>
      <c r="B184" s="115" t="str">
        <f>Dat_02!A184</f>
        <v>29/03/2023</v>
      </c>
      <c r="C184" s="116">
        <f>Dat_02!O184</f>
        <v>-1678.4875000000002</v>
      </c>
      <c r="D184" s="116">
        <f>Dat_02!D184</f>
        <v>3238.125</v>
      </c>
      <c r="E184" s="116">
        <f>Dat_02!G184</f>
        <v>-3235.75</v>
      </c>
    </row>
    <row r="185" spans="1:5">
      <c r="A185" s="83"/>
      <c r="B185" s="115" t="str">
        <f>Dat_02!A185</f>
        <v>30/03/2023</v>
      </c>
      <c r="C185" s="116">
        <f>Dat_02!O185</f>
        <v>-1694.0833333332998</v>
      </c>
      <c r="D185" s="116">
        <f>Dat_02!D185</f>
        <v>3031.875</v>
      </c>
      <c r="E185" s="116">
        <f>Dat_02!G185</f>
        <v>-2868.7083333332998</v>
      </c>
    </row>
    <row r="186" spans="1:5">
      <c r="A186" s="83"/>
      <c r="B186" s="115" t="str">
        <f>Dat_02!A186</f>
        <v>31/03/2023</v>
      </c>
      <c r="C186" s="116">
        <f>Dat_02!O186</f>
        <v>-1439.5125000000003</v>
      </c>
      <c r="D186" s="116">
        <f>Dat_02!D186</f>
        <v>3202.5</v>
      </c>
      <c r="E186" s="116">
        <f>Dat_02!G186</f>
        <v>-2981.2916666667002</v>
      </c>
    </row>
    <row r="187" spans="1:5">
      <c r="A187" s="83"/>
      <c r="B187" s="115" t="str">
        <f>Dat_02!A187</f>
        <v>01/04/2023</v>
      </c>
      <c r="C187" s="116">
        <f>Dat_02!O187</f>
        <v>-2103.0583333333002</v>
      </c>
      <c r="D187" s="116">
        <f>Dat_02!D187</f>
        <v>3320.625</v>
      </c>
      <c r="E187" s="116">
        <f>Dat_02!G187</f>
        <v>-3422.2916666667002</v>
      </c>
    </row>
    <row r="188" spans="1:5">
      <c r="A188" s="83"/>
      <c r="B188" s="115" t="str">
        <f>Dat_02!A188</f>
        <v>02/04/2023</v>
      </c>
      <c r="C188" s="116">
        <f>Dat_02!O188</f>
        <v>-2512.6624999999999</v>
      </c>
      <c r="D188" s="116">
        <f>Dat_02!D188</f>
        <v>2615.625</v>
      </c>
      <c r="E188" s="116">
        <f>Dat_02!G188</f>
        <v>-3370.4166666667002</v>
      </c>
    </row>
    <row r="189" spans="1:5">
      <c r="A189" s="83" t="s">
        <v>57</v>
      </c>
      <c r="B189" s="115" t="str">
        <f>Dat_02!A189</f>
        <v>03/04/2023</v>
      </c>
      <c r="C189" s="116">
        <f>Dat_02!O189</f>
        <v>-2563.1083333334</v>
      </c>
      <c r="D189" s="116">
        <f>Dat_02!D189</f>
        <v>2244.375</v>
      </c>
      <c r="E189" s="116">
        <f>Dat_02!G189</f>
        <v>-3535.625</v>
      </c>
    </row>
    <row r="190" spans="1:5">
      <c r="A190" s="83"/>
      <c r="B190" s="115" t="str">
        <f>Dat_02!A190</f>
        <v>04/04/2023</v>
      </c>
      <c r="C190" s="116">
        <f>Dat_02!O190</f>
        <v>-2168.5629901960997</v>
      </c>
      <c r="D190" s="116">
        <f>Dat_02!D190</f>
        <v>3067.5</v>
      </c>
      <c r="E190" s="116">
        <f>Dat_02!G190</f>
        <v>-3176.25</v>
      </c>
    </row>
    <row r="191" spans="1:5">
      <c r="A191" s="83"/>
      <c r="B191" s="115" t="str">
        <f>Dat_02!A191</f>
        <v>05/04/2023</v>
      </c>
      <c r="C191" s="116">
        <f>Dat_02!O191</f>
        <v>-1583.8556818181999</v>
      </c>
      <c r="D191" s="116">
        <f>Dat_02!D191</f>
        <v>2692.4583333332998</v>
      </c>
      <c r="E191" s="116">
        <f>Dat_02!G191</f>
        <v>-3306.875</v>
      </c>
    </row>
    <row r="192" spans="1:5">
      <c r="A192" s="83"/>
      <c r="B192" s="115" t="str">
        <f>Dat_02!A192</f>
        <v>06/04/2023</v>
      </c>
      <c r="C192" s="116">
        <f>Dat_02!O192</f>
        <v>-2517.9962121211997</v>
      </c>
      <c r="D192" s="116">
        <f>Dat_02!D192</f>
        <v>2025</v>
      </c>
      <c r="E192" s="116">
        <f>Dat_02!G192</f>
        <v>-3576.0416666667002</v>
      </c>
    </row>
    <row r="193" spans="1:5">
      <c r="A193" s="83"/>
      <c r="B193" s="115" t="str">
        <f>Dat_02!A193</f>
        <v>07/04/2023</v>
      </c>
      <c r="C193" s="116">
        <f>Dat_02!O193</f>
        <v>-2137.0666666666998</v>
      </c>
      <c r="D193" s="116">
        <f>Dat_02!D193</f>
        <v>2373.8333333332998</v>
      </c>
      <c r="E193" s="116">
        <f>Dat_02!G193</f>
        <v>-3795</v>
      </c>
    </row>
    <row r="194" spans="1:5">
      <c r="A194" s="83"/>
      <c r="B194" s="115" t="str">
        <f>Dat_02!A194</f>
        <v>08/04/2023</v>
      </c>
      <c r="C194" s="116">
        <f>Dat_02!O194</f>
        <v>-2294.3299242424</v>
      </c>
      <c r="D194" s="116">
        <f>Dat_02!D194</f>
        <v>2750.4583333332998</v>
      </c>
      <c r="E194" s="116">
        <f>Dat_02!G194</f>
        <v>-4045</v>
      </c>
    </row>
    <row r="195" spans="1:5">
      <c r="A195" s="83"/>
      <c r="B195" s="115" t="str">
        <f>Dat_02!A195</f>
        <v>09/04/2023</v>
      </c>
      <c r="C195" s="116">
        <f>Dat_02!O195</f>
        <v>-1983.5333333333001</v>
      </c>
      <c r="D195" s="116">
        <f>Dat_02!D195</f>
        <v>2704.1666666667002</v>
      </c>
      <c r="E195" s="116">
        <f>Dat_02!G195</f>
        <v>-3868.4166666667002</v>
      </c>
    </row>
    <row r="196" spans="1:5">
      <c r="A196" s="83"/>
      <c r="B196" s="115" t="str">
        <f>Dat_02!A196</f>
        <v>10/04/2023</v>
      </c>
      <c r="C196" s="116">
        <f>Dat_02!O196</f>
        <v>-2315.9624999999996</v>
      </c>
      <c r="D196" s="116">
        <f>Dat_02!D196</f>
        <v>2628.75</v>
      </c>
      <c r="E196" s="116">
        <f>Dat_02!G196</f>
        <v>-3691.6666666667002</v>
      </c>
    </row>
    <row r="197" spans="1:5">
      <c r="A197" s="83"/>
      <c r="B197" s="115" t="str">
        <f>Dat_02!A197</f>
        <v>11/04/2023</v>
      </c>
      <c r="C197" s="116">
        <f>Dat_02!O197</f>
        <v>-1910.6416666666998</v>
      </c>
      <c r="D197" s="116">
        <f>Dat_02!D197</f>
        <v>2910</v>
      </c>
      <c r="E197" s="116">
        <f>Dat_02!G197</f>
        <v>-3448.125</v>
      </c>
    </row>
    <row r="198" spans="1:5">
      <c r="A198" s="83"/>
      <c r="B198" s="115" t="str">
        <f>Dat_02!A198</f>
        <v>12/04/2023</v>
      </c>
      <c r="C198" s="116">
        <f>Dat_02!O198</f>
        <v>-2001.5750000000003</v>
      </c>
      <c r="D198" s="116">
        <f>Dat_02!D198</f>
        <v>2971.875</v>
      </c>
      <c r="E198" s="116">
        <f>Dat_02!G198</f>
        <v>-3293.375</v>
      </c>
    </row>
    <row r="199" spans="1:5">
      <c r="A199" s="83"/>
      <c r="B199" s="115" t="str">
        <f>Dat_02!A199</f>
        <v>13/04/2023</v>
      </c>
      <c r="C199" s="116">
        <f>Dat_02!O199</f>
        <v>-1736.2953431373001</v>
      </c>
      <c r="D199" s="116">
        <f>Dat_02!D199</f>
        <v>2958.5</v>
      </c>
      <c r="E199" s="116">
        <f>Dat_02!G199</f>
        <v>-3229.1666666667002</v>
      </c>
    </row>
    <row r="200" spans="1:5">
      <c r="A200" s="83"/>
      <c r="B200" s="115" t="str">
        <f>Dat_02!A200</f>
        <v>14/04/2023</v>
      </c>
      <c r="C200" s="116">
        <f>Dat_02!O200</f>
        <v>-1916.2666666666998</v>
      </c>
      <c r="D200" s="116">
        <f>Dat_02!D200</f>
        <v>3174.375</v>
      </c>
      <c r="E200" s="116">
        <f>Dat_02!G200</f>
        <v>-2764.5833333332998</v>
      </c>
    </row>
    <row r="201" spans="1:5">
      <c r="A201" s="83"/>
      <c r="B201" s="115" t="str">
        <f>Dat_02!A201</f>
        <v>15/04/2023</v>
      </c>
      <c r="C201" s="116">
        <f>Dat_02!O201</f>
        <v>-2334.3333333333003</v>
      </c>
      <c r="D201" s="116">
        <f>Dat_02!D201</f>
        <v>2253.75</v>
      </c>
      <c r="E201" s="116">
        <f>Dat_02!G201</f>
        <v>-3813.75</v>
      </c>
    </row>
    <row r="202" spans="1:5">
      <c r="A202" s="83"/>
      <c r="B202" s="115" t="str">
        <f>Dat_02!A202</f>
        <v>16/04/2023</v>
      </c>
      <c r="C202" s="116">
        <f>Dat_02!O202</f>
        <v>-1841.4583333333003</v>
      </c>
      <c r="D202" s="116">
        <f>Dat_02!D202</f>
        <v>2100</v>
      </c>
      <c r="E202" s="116">
        <f>Dat_02!G202</f>
        <v>-2628.6666666667002</v>
      </c>
    </row>
    <row r="203" spans="1:5">
      <c r="A203" s="83"/>
      <c r="B203" s="115" t="str">
        <f>Dat_02!A203</f>
        <v>17/04/2023</v>
      </c>
      <c r="C203" s="116">
        <f>Dat_02!O203</f>
        <v>-1552.8208333333</v>
      </c>
      <c r="D203" s="116">
        <f>Dat_02!D203</f>
        <v>2557.5</v>
      </c>
      <c r="E203" s="116">
        <f>Dat_02!G203</f>
        <v>-3088.3333333332998</v>
      </c>
    </row>
    <row r="204" spans="1:5">
      <c r="A204" s="83"/>
      <c r="B204" s="115" t="str">
        <f>Dat_02!A204</f>
        <v>18/04/2023</v>
      </c>
      <c r="C204" s="116">
        <f>Dat_02!O204</f>
        <v>-1488.9634057971</v>
      </c>
      <c r="D204" s="116">
        <f>Dat_02!D204</f>
        <v>2713.125</v>
      </c>
      <c r="E204" s="116">
        <f>Dat_02!G204</f>
        <v>-3062.25</v>
      </c>
    </row>
    <row r="205" spans="1:5">
      <c r="A205" s="83"/>
      <c r="B205" s="115" t="str">
        <f>Dat_02!A205</f>
        <v>19/04/2023</v>
      </c>
      <c r="C205" s="116">
        <f>Dat_02!O205</f>
        <v>-1551.5981060606</v>
      </c>
      <c r="D205" s="116">
        <f>Dat_02!D205</f>
        <v>2546.875</v>
      </c>
      <c r="E205" s="116">
        <f>Dat_02!G205</f>
        <v>-3463.625</v>
      </c>
    </row>
    <row r="206" spans="1:5">
      <c r="A206" s="83"/>
      <c r="B206" s="115" t="str">
        <f>Dat_02!A206</f>
        <v>20/04/2023</v>
      </c>
      <c r="C206" s="116">
        <f>Dat_02!O206</f>
        <v>-1161.9866666667001</v>
      </c>
      <c r="D206" s="116">
        <f>Dat_02!D206</f>
        <v>2686.4583333332998</v>
      </c>
      <c r="E206" s="116">
        <f>Dat_02!G206</f>
        <v>-3359.4583333332998</v>
      </c>
    </row>
    <row r="207" spans="1:5">
      <c r="A207" s="83"/>
      <c r="B207" s="115" t="str">
        <f>Dat_02!A207</f>
        <v>21/04/2023</v>
      </c>
      <c r="C207" s="116">
        <f>Dat_02!O207</f>
        <v>-1650.9238636364</v>
      </c>
      <c r="D207" s="116">
        <f>Dat_02!D207</f>
        <v>2850</v>
      </c>
      <c r="E207" s="116">
        <f>Dat_02!G207</f>
        <v>-3646.0416666667002</v>
      </c>
    </row>
    <row r="208" spans="1:5">
      <c r="A208" s="83"/>
      <c r="B208" s="115" t="str">
        <f>Dat_02!A208</f>
        <v>22/04/2023</v>
      </c>
      <c r="C208" s="116">
        <f>Dat_02!O208</f>
        <v>-1642.1</v>
      </c>
      <c r="D208" s="116">
        <f>Dat_02!D208</f>
        <v>3159.375</v>
      </c>
      <c r="E208" s="116">
        <f>Dat_02!G208</f>
        <v>-2992.2916666667002</v>
      </c>
    </row>
    <row r="209" spans="1:5">
      <c r="A209" s="83"/>
      <c r="B209" s="115" t="str">
        <f>Dat_02!A209</f>
        <v>23/04/2023</v>
      </c>
      <c r="C209" s="116">
        <f>Dat_02!O209</f>
        <v>-1740.1158333333001</v>
      </c>
      <c r="D209" s="116">
        <f>Dat_02!D209</f>
        <v>3166.875</v>
      </c>
      <c r="E209" s="116">
        <f>Dat_02!G209</f>
        <v>-2793.125</v>
      </c>
    </row>
    <row r="210" spans="1:5">
      <c r="A210" s="83"/>
      <c r="B210" s="115" t="str">
        <f>Dat_02!A210</f>
        <v>24/04/2023</v>
      </c>
      <c r="C210" s="116">
        <f>Dat_02!O210</f>
        <v>-1586.2125000000001</v>
      </c>
      <c r="D210" s="116">
        <f>Dat_02!D210</f>
        <v>2613.75</v>
      </c>
      <c r="E210" s="116">
        <f>Dat_02!G210</f>
        <v>-3298.8333333332998</v>
      </c>
    </row>
    <row r="211" spans="1:5">
      <c r="A211" s="83"/>
      <c r="B211" s="115" t="str">
        <f>Dat_02!A211</f>
        <v>25/04/2023</v>
      </c>
      <c r="C211" s="116">
        <f>Dat_02!O211</f>
        <v>-1483.375</v>
      </c>
      <c r="D211" s="116">
        <f>Dat_02!D211</f>
        <v>2857.5</v>
      </c>
      <c r="E211" s="116">
        <f>Dat_02!G211</f>
        <v>-3089.625</v>
      </c>
    </row>
    <row r="212" spans="1:5">
      <c r="A212" s="83"/>
      <c r="B212" s="115" t="str">
        <f>Dat_02!A212</f>
        <v>26/04/2023</v>
      </c>
      <c r="C212" s="116">
        <f>Dat_02!O212</f>
        <v>-1545.8382575758001</v>
      </c>
      <c r="D212" s="116">
        <f>Dat_02!D212</f>
        <v>2903.875</v>
      </c>
      <c r="E212" s="116">
        <f>Dat_02!G212</f>
        <v>-3210.125</v>
      </c>
    </row>
    <row r="213" spans="1:5">
      <c r="A213" s="83"/>
      <c r="B213" s="115" t="str">
        <f>Dat_02!A213</f>
        <v>27/04/2023</v>
      </c>
      <c r="C213" s="116">
        <f>Dat_02!O213</f>
        <v>-2086.0458333332999</v>
      </c>
      <c r="D213" s="116">
        <f>Dat_02!D213</f>
        <v>2772</v>
      </c>
      <c r="E213" s="116">
        <f>Dat_02!G213</f>
        <v>-3696.7916666667002</v>
      </c>
    </row>
    <row r="214" spans="1:5">
      <c r="A214" s="83"/>
      <c r="B214" s="115" t="str">
        <f>Dat_02!A214</f>
        <v>28/04/2023</v>
      </c>
      <c r="C214" s="116">
        <f>Dat_02!O214</f>
        <v>-1660.6177536231999</v>
      </c>
      <c r="D214" s="116">
        <f>Dat_02!D214</f>
        <v>2797.5</v>
      </c>
      <c r="E214" s="116">
        <f>Dat_02!G214</f>
        <v>-3731.25</v>
      </c>
    </row>
    <row r="215" spans="1:5">
      <c r="A215" s="83"/>
      <c r="B215" s="115" t="str">
        <f>Dat_02!A215</f>
        <v>29/04/2023</v>
      </c>
      <c r="C215" s="116">
        <f>Dat_02!O215</f>
        <v>-1328.2983333333002</v>
      </c>
      <c r="D215" s="116">
        <f>Dat_02!D215</f>
        <v>2930.625</v>
      </c>
      <c r="E215" s="116">
        <f>Dat_02!G215</f>
        <v>-3545.625</v>
      </c>
    </row>
    <row r="216" spans="1:5">
      <c r="A216" s="83"/>
      <c r="B216" s="115" t="str">
        <f>Dat_02!A216</f>
        <v>30/04/2023</v>
      </c>
      <c r="C216" s="116">
        <f>Dat_02!O216</f>
        <v>-2081.0448529412001</v>
      </c>
      <c r="D216" s="116">
        <f>Dat_02!D216</f>
        <v>2932.5</v>
      </c>
      <c r="E216" s="116">
        <f>Dat_02!G216</f>
        <v>-3541.875</v>
      </c>
    </row>
    <row r="217" spans="1:5">
      <c r="A217" s="83"/>
      <c r="B217" s="115" t="str">
        <f>Dat_02!A217</f>
        <v>01/05/2023</v>
      </c>
      <c r="C217" s="116">
        <f>Dat_02!O217</f>
        <v>-1810.2717948718</v>
      </c>
      <c r="D217" s="116">
        <f>Dat_02!D217</f>
        <v>2390.625</v>
      </c>
      <c r="E217" s="116">
        <f>Dat_02!G217</f>
        <v>-3064.1666666667002</v>
      </c>
    </row>
    <row r="218" spans="1:5">
      <c r="A218" s="83"/>
      <c r="B218" s="115" t="str">
        <f>Dat_02!A218</f>
        <v>02/05/2023</v>
      </c>
      <c r="C218" s="116">
        <f>Dat_02!O218</f>
        <v>-1653.9466666666999</v>
      </c>
      <c r="D218" s="116">
        <f>Dat_02!D218</f>
        <v>2726.25</v>
      </c>
      <c r="E218" s="116">
        <f>Dat_02!G218</f>
        <v>-3293.3333333332998</v>
      </c>
    </row>
    <row r="219" spans="1:5">
      <c r="A219" s="83"/>
      <c r="B219" s="115" t="str">
        <f>Dat_02!A219</f>
        <v>03/05/2023</v>
      </c>
      <c r="C219" s="116">
        <f>Dat_02!O219</f>
        <v>-1176.1594202898</v>
      </c>
      <c r="D219" s="116">
        <f>Dat_02!D219</f>
        <v>2694.375</v>
      </c>
      <c r="E219" s="116">
        <f>Dat_02!G219</f>
        <v>-3252.7083333332998</v>
      </c>
    </row>
    <row r="220" spans="1:5">
      <c r="A220" s="83" t="s">
        <v>58</v>
      </c>
      <c r="B220" s="115" t="str">
        <f>Dat_02!A220</f>
        <v>04/05/2023</v>
      </c>
      <c r="C220" s="116">
        <f>Dat_02!O220</f>
        <v>-1643.7515151514999</v>
      </c>
      <c r="D220" s="116">
        <f>Dat_02!D220</f>
        <v>2878.125</v>
      </c>
      <c r="E220" s="116">
        <f>Dat_02!G220</f>
        <v>-3111.875</v>
      </c>
    </row>
    <row r="221" spans="1:5">
      <c r="A221" s="83"/>
      <c r="B221" s="115" t="str">
        <f>Dat_02!A221</f>
        <v>05/05/2023</v>
      </c>
      <c r="C221" s="116">
        <f>Dat_02!O221</f>
        <v>-1332.2811594202999</v>
      </c>
      <c r="D221" s="116">
        <f>Dat_02!D221</f>
        <v>3088.125</v>
      </c>
      <c r="E221" s="116">
        <f>Dat_02!G221</f>
        <v>-3247.5</v>
      </c>
    </row>
    <row r="222" spans="1:5">
      <c r="A222" s="83"/>
      <c r="B222" s="115" t="str">
        <f>Dat_02!A222</f>
        <v>06/05/2023</v>
      </c>
      <c r="C222" s="116">
        <f>Dat_02!O222</f>
        <v>-1723.9416666666998</v>
      </c>
      <c r="D222" s="116">
        <f>Dat_02!D222</f>
        <v>2435.625</v>
      </c>
      <c r="E222" s="116">
        <f>Dat_02!G222</f>
        <v>-3528.9583333332998</v>
      </c>
    </row>
    <row r="223" spans="1:5">
      <c r="A223" s="83"/>
      <c r="B223" s="115" t="str">
        <f>Dat_02!A223</f>
        <v>07/05/2023</v>
      </c>
      <c r="C223" s="116">
        <f>Dat_02!O223</f>
        <v>-2061.2453947368003</v>
      </c>
      <c r="D223" s="116">
        <f>Dat_02!D223</f>
        <v>2206.875</v>
      </c>
      <c r="E223" s="116">
        <f>Dat_02!G223</f>
        <v>-3547.7083333332998</v>
      </c>
    </row>
    <row r="224" spans="1:5">
      <c r="A224" s="83"/>
      <c r="B224" s="115" t="str">
        <f>Dat_02!A224</f>
        <v>08/05/2023</v>
      </c>
      <c r="C224" s="116">
        <f>Dat_02!O224</f>
        <v>-1731.7541666667</v>
      </c>
      <c r="D224" s="116">
        <f>Dat_02!D224</f>
        <v>2435.625</v>
      </c>
      <c r="E224" s="116">
        <f>Dat_02!G224</f>
        <v>-3618.75</v>
      </c>
    </row>
    <row r="225" spans="1:5">
      <c r="A225" s="83"/>
      <c r="B225" s="115" t="str">
        <f>Dat_02!A225</f>
        <v>09/05/2023</v>
      </c>
      <c r="C225" s="116">
        <f>Dat_02!O225</f>
        <v>-769.72083333330011</v>
      </c>
      <c r="D225" s="116">
        <f>Dat_02!D225</f>
        <v>3046.875</v>
      </c>
      <c r="E225" s="116">
        <f>Dat_02!G225</f>
        <v>-3157.9166666667002</v>
      </c>
    </row>
    <row r="226" spans="1:5">
      <c r="A226" s="83"/>
      <c r="B226" s="115" t="str">
        <f>Dat_02!A226</f>
        <v>10/05/2023</v>
      </c>
      <c r="C226" s="116">
        <f>Dat_02!O226</f>
        <v>-1414.5833333333001</v>
      </c>
      <c r="D226" s="116">
        <f>Dat_02!D226</f>
        <v>2400</v>
      </c>
      <c r="E226" s="116">
        <f>Dat_02!G226</f>
        <v>-3406.875</v>
      </c>
    </row>
    <row r="227" spans="1:5">
      <c r="A227" s="83"/>
      <c r="B227" s="115" t="str">
        <f>Dat_02!A227</f>
        <v>11/05/2023</v>
      </c>
      <c r="C227" s="116">
        <f>Dat_02!O227</f>
        <v>-1127.7458333333002</v>
      </c>
      <c r="D227" s="116">
        <f>Dat_02!D227</f>
        <v>2640</v>
      </c>
      <c r="E227" s="116">
        <f>Dat_02!G227</f>
        <v>-3488.125</v>
      </c>
    </row>
    <row r="228" spans="1:5">
      <c r="A228" s="83"/>
      <c r="B228" s="115" t="str">
        <f>Dat_02!A228</f>
        <v>12/05/2023</v>
      </c>
      <c r="C228" s="116">
        <f>Dat_02!O228</f>
        <v>-1060.1577898549999</v>
      </c>
      <c r="D228" s="116">
        <f>Dat_02!D228</f>
        <v>2866.875</v>
      </c>
      <c r="E228" s="116">
        <f>Dat_02!G228</f>
        <v>-3413.5416666667002</v>
      </c>
    </row>
    <row r="229" spans="1:5">
      <c r="A229" s="83"/>
      <c r="B229" s="115" t="str">
        <f>Dat_02!A229</f>
        <v>13/05/2023</v>
      </c>
      <c r="C229" s="116">
        <f>Dat_02!O229</f>
        <v>-1851.5458333332999</v>
      </c>
      <c r="D229" s="116">
        <f>Dat_02!D229</f>
        <v>2675.625</v>
      </c>
      <c r="E229" s="116">
        <f>Dat_02!G229</f>
        <v>-3486.4583333332998</v>
      </c>
    </row>
    <row r="230" spans="1:5">
      <c r="A230" s="83"/>
      <c r="B230" s="115" t="str">
        <f>Dat_02!A230</f>
        <v>14/05/2023</v>
      </c>
      <c r="C230" s="116">
        <f>Dat_02!O230</f>
        <v>-1972.8145833332999</v>
      </c>
      <c r="D230" s="116">
        <f>Dat_02!D230</f>
        <v>1861.25</v>
      </c>
      <c r="E230" s="116">
        <f>Dat_02!G230</f>
        <v>-3211.6666666667002</v>
      </c>
    </row>
    <row r="231" spans="1:5">
      <c r="A231" s="83"/>
      <c r="B231" s="115" t="str">
        <f>Dat_02!A231</f>
        <v>15/05/2023</v>
      </c>
      <c r="C231" s="116">
        <f>Dat_02!O231</f>
        <v>-2501.2753787878</v>
      </c>
      <c r="D231" s="116">
        <f>Dat_02!D231</f>
        <v>2611.875</v>
      </c>
      <c r="E231" s="116">
        <f>Dat_02!G231</f>
        <v>-3644.375</v>
      </c>
    </row>
    <row r="232" spans="1:5">
      <c r="A232" s="83"/>
      <c r="B232" s="115" t="str">
        <f>Dat_02!A232</f>
        <v>16/05/2023</v>
      </c>
      <c r="C232" s="116">
        <f>Dat_02!O232</f>
        <v>-2740.6583333333001</v>
      </c>
      <c r="D232" s="116">
        <f>Dat_02!D232</f>
        <v>2638.125</v>
      </c>
      <c r="E232" s="116">
        <f>Dat_02!G232</f>
        <v>-3547.0833333332998</v>
      </c>
    </row>
    <row r="233" spans="1:5">
      <c r="A233" s="83"/>
      <c r="B233" s="115" t="str">
        <f>Dat_02!A233</f>
        <v>17/05/2023</v>
      </c>
      <c r="C233" s="116">
        <f>Dat_02!O233</f>
        <v>-2059.4653985506998</v>
      </c>
      <c r="D233" s="116">
        <f>Dat_02!D233</f>
        <v>2906.25</v>
      </c>
      <c r="E233" s="116">
        <f>Dat_02!G233</f>
        <v>-2688.3333333332998</v>
      </c>
    </row>
    <row r="234" spans="1:5">
      <c r="A234" s="83"/>
      <c r="B234" s="115" t="str">
        <f>Dat_02!A234</f>
        <v>18/05/2023</v>
      </c>
      <c r="C234" s="116">
        <f>Dat_02!O234</f>
        <v>-1633.5488636364</v>
      </c>
      <c r="D234" s="116">
        <f>Dat_02!D234</f>
        <v>2904.375</v>
      </c>
      <c r="E234" s="116">
        <f>Dat_02!G234</f>
        <v>-2549.5833333332998</v>
      </c>
    </row>
    <row r="235" spans="1:5">
      <c r="A235" s="83"/>
      <c r="B235" s="115" t="str">
        <f>Dat_02!A235</f>
        <v>19/05/2023</v>
      </c>
      <c r="C235" s="116">
        <f>Dat_02!O235</f>
        <v>-1764.8142156862</v>
      </c>
      <c r="D235" s="116">
        <f>Dat_02!D235</f>
        <v>2240.625</v>
      </c>
      <c r="E235" s="116">
        <f>Dat_02!G235</f>
        <v>-2502.0833333332998</v>
      </c>
    </row>
    <row r="236" spans="1:5">
      <c r="A236" s="83"/>
      <c r="B236" s="115" t="str">
        <f>Dat_02!A236</f>
        <v>20/05/2023</v>
      </c>
      <c r="C236" s="116">
        <f>Dat_02!O236</f>
        <v>-1822.6889492754001</v>
      </c>
      <c r="D236" s="116">
        <f>Dat_02!D236</f>
        <v>2576.25</v>
      </c>
      <c r="E236" s="116">
        <f>Dat_02!G236</f>
        <v>-2981.6666666667002</v>
      </c>
    </row>
    <row r="237" spans="1:5">
      <c r="A237" s="83"/>
      <c r="B237" s="115" t="str">
        <f>Dat_02!A237</f>
        <v>21/05/2023</v>
      </c>
      <c r="C237" s="116">
        <f>Dat_02!O237</f>
        <v>-2070.1791666667</v>
      </c>
      <c r="D237" s="116">
        <f>Dat_02!D237</f>
        <v>2732.25</v>
      </c>
      <c r="E237" s="116">
        <f>Dat_02!G237</f>
        <v>-2689.375</v>
      </c>
    </row>
    <row r="238" spans="1:5">
      <c r="A238" s="83"/>
      <c r="B238" s="115" t="str">
        <f>Dat_02!A238</f>
        <v>22/05/2023</v>
      </c>
      <c r="C238" s="116">
        <f>Dat_02!O238</f>
        <v>-2231.5856060606002</v>
      </c>
      <c r="D238" s="116">
        <f>Dat_02!D238</f>
        <v>2919.375</v>
      </c>
      <c r="E238" s="116">
        <f>Dat_02!G238</f>
        <v>-3586.875</v>
      </c>
    </row>
    <row r="239" spans="1:5">
      <c r="A239" s="83"/>
      <c r="B239" s="115" t="str">
        <f>Dat_02!A239</f>
        <v>23/05/2023</v>
      </c>
      <c r="C239" s="116">
        <f>Dat_02!O239</f>
        <v>-1999.4275000000002</v>
      </c>
      <c r="D239" s="116">
        <f>Dat_02!D239</f>
        <v>3078.75</v>
      </c>
      <c r="E239" s="116">
        <f>Dat_02!G239</f>
        <v>-3206.25</v>
      </c>
    </row>
    <row r="240" spans="1:5">
      <c r="A240" s="83"/>
      <c r="B240" s="115" t="str">
        <f>Dat_02!A240</f>
        <v>24/05/2023</v>
      </c>
      <c r="C240" s="116">
        <f>Dat_02!O240</f>
        <v>-2056.4666666666999</v>
      </c>
      <c r="D240" s="116">
        <f>Dat_02!D240</f>
        <v>2587.5</v>
      </c>
      <c r="E240" s="116">
        <f>Dat_02!G240</f>
        <v>-3481.875</v>
      </c>
    </row>
    <row r="241" spans="1:5">
      <c r="A241" s="83"/>
      <c r="B241" s="115" t="str">
        <f>Dat_02!A241</f>
        <v>25/05/2023</v>
      </c>
      <c r="C241" s="116">
        <f>Dat_02!O241</f>
        <v>-2819.8883333333001</v>
      </c>
      <c r="D241" s="116">
        <f>Dat_02!D241</f>
        <v>2430</v>
      </c>
      <c r="E241" s="116">
        <f>Dat_02!G241</f>
        <v>-3560.625</v>
      </c>
    </row>
    <row r="242" spans="1:5">
      <c r="A242" s="83"/>
      <c r="B242" s="115" t="str">
        <f>Dat_02!A242</f>
        <v>26/05/2023</v>
      </c>
      <c r="C242" s="116">
        <f>Dat_02!O242</f>
        <v>-1615.2999999999997</v>
      </c>
      <c r="D242" s="116">
        <f>Dat_02!D242</f>
        <v>3341.25</v>
      </c>
      <c r="E242" s="116">
        <f>Dat_02!G242</f>
        <v>-2977.5416666667002</v>
      </c>
    </row>
    <row r="243" spans="1:5">
      <c r="A243" s="83"/>
      <c r="B243" s="115" t="str">
        <f>Dat_02!A243</f>
        <v>27/05/2023</v>
      </c>
      <c r="C243" s="116">
        <f>Dat_02!O243</f>
        <v>-2272.1374999999998</v>
      </c>
      <c r="D243" s="116">
        <f>Dat_02!D243</f>
        <v>2733.75</v>
      </c>
      <c r="E243" s="116">
        <f>Dat_02!G243</f>
        <v>-4046.25</v>
      </c>
    </row>
    <row r="244" spans="1:5">
      <c r="A244" s="83"/>
      <c r="B244" s="115" t="str">
        <f>Dat_02!A244</f>
        <v>28/05/2023</v>
      </c>
      <c r="C244" s="116">
        <f>Dat_02!O244</f>
        <v>-2283.3356060605997</v>
      </c>
      <c r="D244" s="116">
        <f>Dat_02!D244</f>
        <v>3080.625</v>
      </c>
      <c r="E244" s="116">
        <f>Dat_02!G244</f>
        <v>-3725.4166666667002</v>
      </c>
    </row>
    <row r="245" spans="1:5">
      <c r="A245" s="83"/>
      <c r="B245" s="115" t="str">
        <f>Dat_02!A245</f>
        <v>29/05/2023</v>
      </c>
      <c r="C245" s="116">
        <f>Dat_02!O245</f>
        <v>-1872.5897727273002</v>
      </c>
      <c r="D245" s="116">
        <f>Dat_02!D245</f>
        <v>2681.25</v>
      </c>
      <c r="E245" s="116">
        <f>Dat_02!G245</f>
        <v>-3429.375</v>
      </c>
    </row>
    <row r="246" spans="1:5">
      <c r="A246" s="83"/>
      <c r="B246" s="115" t="str">
        <f>Dat_02!A246</f>
        <v>30/05/2023</v>
      </c>
      <c r="C246" s="116">
        <f>Dat_02!O246</f>
        <v>-1716.2333333332999</v>
      </c>
      <c r="D246" s="116">
        <f>Dat_02!D246</f>
        <v>2448.75</v>
      </c>
      <c r="E246" s="116">
        <f>Dat_02!G246</f>
        <v>-3793.125</v>
      </c>
    </row>
    <row r="247" spans="1:5">
      <c r="A247" s="83"/>
      <c r="B247" s="115" t="str">
        <f>Dat_02!A247</f>
        <v>31/05/2023</v>
      </c>
      <c r="C247" s="116">
        <f>Dat_02!O247</f>
        <v>-1537.9422619047</v>
      </c>
      <c r="D247" s="116">
        <f>Dat_02!D247</f>
        <v>2544.125</v>
      </c>
      <c r="E247" s="116">
        <f>Dat_02!G247</f>
        <v>-3778.125</v>
      </c>
    </row>
    <row r="248" spans="1:5">
      <c r="A248" s="83" t="s">
        <v>59</v>
      </c>
      <c r="B248" s="115" t="str">
        <f>Dat_02!A248</f>
        <v>01/06/2023</v>
      </c>
      <c r="C248" s="116">
        <f>Dat_02!O248</f>
        <v>-1015.7</v>
      </c>
      <c r="D248" s="116">
        <f>Dat_02!D248</f>
        <v>2394.9583333332998</v>
      </c>
      <c r="E248" s="116">
        <f>Dat_02!G248</f>
        <v>-3328.125</v>
      </c>
    </row>
    <row r="249" spans="1:5">
      <c r="A249" s="83"/>
      <c r="B249" s="115" t="str">
        <f>Dat_02!A249</f>
        <v>02/06/2023</v>
      </c>
      <c r="C249" s="116">
        <f>Dat_02!O249</f>
        <v>-1099.3499999999999</v>
      </c>
      <c r="D249" s="116">
        <f>Dat_02!D249</f>
        <v>2175</v>
      </c>
      <c r="E249" s="116">
        <f>Dat_02!G249</f>
        <v>-3678.75</v>
      </c>
    </row>
    <row r="250" spans="1:5">
      <c r="A250" s="83"/>
      <c r="B250" s="115" t="str">
        <f>Dat_02!A250</f>
        <v>03/06/2023</v>
      </c>
      <c r="C250" s="116">
        <f>Dat_02!O250</f>
        <v>-1564.9672619047001</v>
      </c>
      <c r="D250" s="116">
        <f>Dat_02!D250</f>
        <v>2461.1666666667002</v>
      </c>
      <c r="E250" s="116">
        <f>Dat_02!G250</f>
        <v>-3117.375</v>
      </c>
    </row>
    <row r="251" spans="1:5">
      <c r="A251" s="83"/>
      <c r="B251" s="115" t="str">
        <f>Dat_02!A251</f>
        <v>04/06/2023</v>
      </c>
      <c r="C251" s="116">
        <f>Dat_02!O251</f>
        <v>-2047.4250000000002</v>
      </c>
      <c r="D251" s="116">
        <f>Dat_02!D251</f>
        <v>2448.75</v>
      </c>
      <c r="E251" s="116">
        <f>Dat_02!G251</f>
        <v>-2981.5416666667002</v>
      </c>
    </row>
    <row r="252" spans="1:5">
      <c r="A252" s="83"/>
      <c r="B252" s="115" t="str">
        <f>Dat_02!A252</f>
        <v>05/06/2023</v>
      </c>
      <c r="C252" s="116">
        <f>Dat_02!O252</f>
        <v>-1355.175</v>
      </c>
      <c r="D252" s="116">
        <f>Dat_02!D252</f>
        <v>2255.0416666667002</v>
      </c>
      <c r="E252" s="116">
        <f>Dat_02!G252</f>
        <v>-3185.8333333332998</v>
      </c>
    </row>
    <row r="253" spans="1:5">
      <c r="A253" s="83"/>
      <c r="B253" s="115" t="str">
        <f>Dat_02!A253</f>
        <v>06/06/2023</v>
      </c>
      <c r="C253" s="116">
        <f>Dat_02!O253</f>
        <v>-1048.8916666667001</v>
      </c>
      <c r="D253" s="116">
        <f>Dat_02!D253</f>
        <v>1708.0416666666999</v>
      </c>
      <c r="E253" s="116">
        <f>Dat_02!G253</f>
        <v>-3250.2083333332998</v>
      </c>
    </row>
    <row r="254" spans="1:5">
      <c r="A254" s="83"/>
      <c r="B254" s="115" t="str">
        <f>Dat_02!A254</f>
        <v>07/06/2023</v>
      </c>
      <c r="C254" s="116">
        <f>Dat_02!O254</f>
        <v>-160.67499999999995</v>
      </c>
      <c r="D254" s="116">
        <f>Dat_02!D254</f>
        <v>2981.25</v>
      </c>
      <c r="E254" s="116">
        <f>Dat_02!G254</f>
        <v>-3508.125</v>
      </c>
    </row>
    <row r="255" spans="1:5">
      <c r="A255" s="83"/>
      <c r="B255" s="115" t="str">
        <f>Dat_02!A255</f>
        <v>08/06/2023</v>
      </c>
      <c r="C255" s="116">
        <f>Dat_02!O255</f>
        <v>274.82083333330002</v>
      </c>
      <c r="D255" s="116">
        <f>Dat_02!D255</f>
        <v>2998.125</v>
      </c>
      <c r="E255" s="116">
        <f>Dat_02!G255</f>
        <v>-3877.5</v>
      </c>
    </row>
    <row r="256" spans="1:5">
      <c r="A256" s="83"/>
      <c r="B256" s="115" t="str">
        <f>Dat_02!A256</f>
        <v>09/06/2023</v>
      </c>
      <c r="C256" s="116">
        <f>Dat_02!O256</f>
        <v>-710.90833333330011</v>
      </c>
      <c r="D256" s="116">
        <f>Dat_02!D256</f>
        <v>2664.375</v>
      </c>
      <c r="E256" s="116">
        <f>Dat_02!G256</f>
        <v>-3519.375</v>
      </c>
    </row>
    <row r="257" spans="1:5">
      <c r="A257" s="83"/>
      <c r="B257" s="115" t="str">
        <f>Dat_02!A257</f>
        <v>10/06/2023</v>
      </c>
      <c r="C257" s="116">
        <f>Dat_02!O257</f>
        <v>-1751.7029761904998</v>
      </c>
      <c r="D257" s="116">
        <f>Dat_02!D257</f>
        <v>2124.375</v>
      </c>
      <c r="E257" s="116">
        <f>Dat_02!G257</f>
        <v>-3382.5</v>
      </c>
    </row>
    <row r="258" spans="1:5">
      <c r="A258" s="83"/>
      <c r="B258" s="115" t="str">
        <f>Dat_02!A258</f>
        <v>11/06/2023</v>
      </c>
      <c r="C258" s="116">
        <f>Dat_02!O258</f>
        <v>-2013.34375</v>
      </c>
      <c r="D258" s="116">
        <f>Dat_02!D258</f>
        <v>2446.875</v>
      </c>
      <c r="E258" s="116">
        <f>Dat_02!G258</f>
        <v>-3115.7916666667002</v>
      </c>
    </row>
    <row r="259" spans="1:5">
      <c r="A259" s="83"/>
      <c r="B259" s="115" t="str">
        <f>Dat_02!A259</f>
        <v>12/06/2023</v>
      </c>
      <c r="C259" s="116">
        <f>Dat_02!O259</f>
        <v>-1086.5500000000002</v>
      </c>
      <c r="D259" s="116">
        <f>Dat_02!D259</f>
        <v>2015.4166666666999</v>
      </c>
      <c r="E259" s="116">
        <f>Dat_02!G259</f>
        <v>-3534.375</v>
      </c>
    </row>
    <row r="260" spans="1:5">
      <c r="A260" s="83"/>
      <c r="B260" s="115" t="str">
        <f>Dat_02!A260</f>
        <v>13/06/2023</v>
      </c>
      <c r="C260" s="116">
        <f>Dat_02!O260</f>
        <v>-778.31340579710013</v>
      </c>
      <c r="D260" s="116">
        <f>Dat_02!D260</f>
        <v>2289.375</v>
      </c>
      <c r="E260" s="116">
        <f>Dat_02!G260</f>
        <v>-3658.125</v>
      </c>
    </row>
    <row r="261" spans="1:5">
      <c r="A261" s="83"/>
      <c r="B261" s="115" t="str">
        <f>Dat_02!A261</f>
        <v>14/06/2023</v>
      </c>
      <c r="C261" s="116">
        <f>Dat_02!O261</f>
        <v>-1395.9937500000001</v>
      </c>
      <c r="D261" s="116">
        <f>Dat_02!D261</f>
        <v>2784.375</v>
      </c>
      <c r="E261" s="116">
        <f>Dat_02!G261</f>
        <v>-3211.0833333332998</v>
      </c>
    </row>
    <row r="262" spans="1:5">
      <c r="A262" s="83"/>
      <c r="B262" s="115" t="str">
        <f>Dat_02!A262</f>
        <v>15/06/2023</v>
      </c>
      <c r="C262" s="116">
        <f>Dat_02!O262</f>
        <v>-1346.7266304348</v>
      </c>
      <c r="D262" s="116">
        <f>Dat_02!D262</f>
        <v>1993.125</v>
      </c>
      <c r="E262" s="116">
        <f>Dat_02!G262</f>
        <v>-3504.7916666667002</v>
      </c>
    </row>
    <row r="263" spans="1:5">
      <c r="A263" s="83"/>
      <c r="B263" s="115" t="str">
        <f>Dat_02!A263</f>
        <v>16/06/2023</v>
      </c>
      <c r="C263" s="116">
        <f>Dat_02!O263</f>
        <v>-1194.2541666666998</v>
      </c>
      <c r="D263" s="116">
        <f>Dat_02!D263</f>
        <v>2624.875</v>
      </c>
      <c r="E263" s="116">
        <f>Dat_02!G263</f>
        <v>-3506.4583333332998</v>
      </c>
    </row>
    <row r="264" spans="1:5">
      <c r="A264" s="83"/>
      <c r="B264" s="115" t="str">
        <f>Dat_02!A264</f>
        <v>17/06/2023</v>
      </c>
      <c r="C264" s="116">
        <f>Dat_02!O264</f>
        <v>-954.88967391300002</v>
      </c>
      <c r="D264" s="116">
        <f>Dat_02!D264</f>
        <v>2523.75</v>
      </c>
      <c r="E264" s="116">
        <f>Dat_02!G264</f>
        <v>-3042.5833333332998</v>
      </c>
    </row>
    <row r="265" spans="1:5">
      <c r="A265" s="83"/>
      <c r="B265" s="115" t="str">
        <f>Dat_02!A265</f>
        <v>18/06/2023</v>
      </c>
      <c r="C265" s="116">
        <f>Dat_02!O265</f>
        <v>-2111.3809782608996</v>
      </c>
      <c r="D265" s="116">
        <f>Dat_02!D265</f>
        <v>2531.25</v>
      </c>
      <c r="E265" s="116">
        <f>Dat_02!G265</f>
        <v>-3613.125</v>
      </c>
    </row>
    <row r="266" spans="1:5">
      <c r="A266" s="83"/>
      <c r="B266" s="115" t="str">
        <f>Dat_02!A266</f>
        <v>19/06/2023</v>
      </c>
      <c r="C266" s="116">
        <f>Dat_02!O266</f>
        <v>-1620.3325757575999</v>
      </c>
      <c r="D266" s="116">
        <f>Dat_02!D266</f>
        <v>2229.5833333332998</v>
      </c>
      <c r="E266" s="116">
        <f>Dat_02!G266</f>
        <v>-3620.625</v>
      </c>
    </row>
    <row r="267" spans="1:5">
      <c r="A267" s="83"/>
      <c r="B267" s="115" t="str">
        <f>Dat_02!A267</f>
        <v>20/06/2023</v>
      </c>
      <c r="C267" s="116">
        <f>Dat_02!O267</f>
        <v>-1881.4333333333998</v>
      </c>
      <c r="D267" s="116">
        <f>Dat_02!D267</f>
        <v>2515.875</v>
      </c>
      <c r="E267" s="116">
        <f>Dat_02!G267</f>
        <v>-3455.625</v>
      </c>
    </row>
    <row r="268" spans="1:5">
      <c r="A268" s="83"/>
      <c r="B268" s="115" t="str">
        <f>Dat_02!A268</f>
        <v>21/06/2023</v>
      </c>
      <c r="C268" s="116">
        <f>Dat_02!O268</f>
        <v>-1351.4600490195999</v>
      </c>
      <c r="D268" s="116">
        <f>Dat_02!D268</f>
        <v>2227.5</v>
      </c>
      <c r="E268" s="116">
        <f>Dat_02!G268</f>
        <v>-3723.75</v>
      </c>
    </row>
    <row r="269" spans="1:5">
      <c r="A269" s="83"/>
      <c r="B269" s="115" t="str">
        <f>Dat_02!A269</f>
        <v>22/06/2023</v>
      </c>
      <c r="C269" s="116">
        <f>Dat_02!O269</f>
        <v>-1701.9</v>
      </c>
      <c r="D269" s="116">
        <f>Dat_02!D269</f>
        <v>2388.375</v>
      </c>
      <c r="E269" s="116">
        <f>Dat_02!G269</f>
        <v>-3217.4583333332998</v>
      </c>
    </row>
    <row r="270" spans="1:5">
      <c r="A270" s="83"/>
      <c r="B270" s="115" t="str">
        <f>Dat_02!A270</f>
        <v>23/06/2023</v>
      </c>
      <c r="C270" s="116">
        <f>Dat_02!O270</f>
        <v>-2012.4857142857002</v>
      </c>
      <c r="D270" s="116">
        <f>Dat_02!D270</f>
        <v>2157.875</v>
      </c>
      <c r="E270" s="116">
        <f>Dat_02!G270</f>
        <v>-3361.5416666667002</v>
      </c>
    </row>
    <row r="271" spans="1:5">
      <c r="A271" s="83"/>
      <c r="B271" s="115" t="str">
        <f>Dat_02!A271</f>
        <v>24/06/2023</v>
      </c>
      <c r="C271" s="116">
        <f>Dat_02!O271</f>
        <v>-2356.3875000000003</v>
      </c>
      <c r="D271" s="116">
        <f>Dat_02!D271</f>
        <v>2014.5833333333001</v>
      </c>
      <c r="E271" s="116">
        <f>Dat_02!G271</f>
        <v>-3202.7083333332998</v>
      </c>
    </row>
    <row r="272" spans="1:5">
      <c r="A272" s="83"/>
      <c r="B272" s="115" t="str">
        <f>Dat_02!A272</f>
        <v>25/06/2023</v>
      </c>
      <c r="C272" s="116">
        <f>Dat_02!O272</f>
        <v>-2039.5791666666998</v>
      </c>
      <c r="D272" s="116">
        <f>Dat_02!D272</f>
        <v>2357.9166666667002</v>
      </c>
      <c r="E272" s="116">
        <f>Dat_02!G272</f>
        <v>-3006.5833333332998</v>
      </c>
    </row>
    <row r="273" spans="1:5">
      <c r="A273" s="83"/>
      <c r="B273" s="115" t="str">
        <f>Dat_02!A273</f>
        <v>26/06/2023</v>
      </c>
      <c r="C273" s="116">
        <f>Dat_02!O273</f>
        <v>-2823.8145833333001</v>
      </c>
      <c r="D273" s="116">
        <f>Dat_02!D273</f>
        <v>2647.75</v>
      </c>
      <c r="E273" s="116">
        <f>Dat_02!G273</f>
        <v>-3275.625</v>
      </c>
    </row>
    <row r="274" spans="1:5">
      <c r="A274" s="83"/>
      <c r="B274" s="115" t="str">
        <f>Dat_02!A274</f>
        <v>27/06/2023</v>
      </c>
      <c r="C274" s="116">
        <f>Dat_02!O274</f>
        <v>-2307.1932017544</v>
      </c>
      <c r="D274" s="116">
        <f>Dat_02!D274</f>
        <v>2259.375</v>
      </c>
      <c r="E274" s="116">
        <f>Dat_02!G274</f>
        <v>-3258.75</v>
      </c>
    </row>
    <row r="275" spans="1:5">
      <c r="A275" s="83"/>
      <c r="B275" s="115" t="str">
        <f>Dat_02!A275</f>
        <v>28/06/2023</v>
      </c>
      <c r="C275" s="116">
        <f>Dat_02!O275</f>
        <v>-1535.4625000000001</v>
      </c>
      <c r="D275" s="116">
        <f>Dat_02!D275</f>
        <v>2191.875</v>
      </c>
      <c r="E275" s="116">
        <f>Dat_02!G275</f>
        <v>-3148.125</v>
      </c>
    </row>
    <row r="276" spans="1:5">
      <c r="A276" s="83"/>
      <c r="B276" s="115" t="str">
        <f>Dat_02!A276</f>
        <v>29/06/2023</v>
      </c>
      <c r="C276" s="116">
        <f>Dat_02!O276</f>
        <v>-1206.1601449276</v>
      </c>
      <c r="D276" s="116">
        <f>Dat_02!D276</f>
        <v>2578.125</v>
      </c>
      <c r="E276" s="116">
        <f>Dat_02!G276</f>
        <v>-3256.875</v>
      </c>
    </row>
    <row r="277" spans="1:5">
      <c r="A277" s="83"/>
      <c r="B277" s="115" t="str">
        <f>Dat_02!A277</f>
        <v>30/06/2023</v>
      </c>
      <c r="C277" s="116">
        <f>Dat_02!O277</f>
        <v>-1528.0101449276001</v>
      </c>
      <c r="D277" s="116">
        <f>Dat_02!D277</f>
        <v>2289.375</v>
      </c>
      <c r="E277" s="116">
        <f>Dat_02!G277</f>
        <v>-3211.875</v>
      </c>
    </row>
    <row r="278" spans="1:5">
      <c r="A278" s="83"/>
      <c r="B278" s="115" t="str">
        <f>Dat_02!A278</f>
        <v>01/07/2023</v>
      </c>
      <c r="C278" s="116">
        <f>Dat_02!O278</f>
        <v>-2256.6708333333004</v>
      </c>
      <c r="D278" s="116">
        <f>Dat_02!D278</f>
        <v>2272.9166666667002</v>
      </c>
      <c r="E278" s="116">
        <f>Dat_02!G278</f>
        <v>-2898.25</v>
      </c>
    </row>
    <row r="279" spans="1:5">
      <c r="A279" s="83" t="s">
        <v>52</v>
      </c>
      <c r="B279" s="115" t="str">
        <f>Dat_02!A279</f>
        <v>02/07/2023</v>
      </c>
      <c r="C279" s="116">
        <f>Dat_02!O279</f>
        <v>-2565.2551282052</v>
      </c>
      <c r="D279" s="116">
        <f>Dat_02!D279</f>
        <v>2349.75</v>
      </c>
      <c r="E279" s="116">
        <f>Dat_02!G279</f>
        <v>-3012.25</v>
      </c>
    </row>
    <row r="280" spans="1:5">
      <c r="A280" s="83"/>
      <c r="B280" s="115" t="str">
        <f>Dat_02!A280</f>
        <v>03/07/2023</v>
      </c>
      <c r="C280" s="116">
        <f>Dat_02!O280</f>
        <v>-1597.9666666666999</v>
      </c>
      <c r="D280" s="116">
        <f>Dat_02!D280</f>
        <v>2034.1666666666999</v>
      </c>
      <c r="E280" s="116">
        <f>Dat_02!G280</f>
        <v>-3270</v>
      </c>
    </row>
    <row r="281" spans="1:5">
      <c r="A281" s="83"/>
      <c r="B281" s="115" t="str">
        <f>Dat_02!A281</f>
        <v>04/07/2023</v>
      </c>
      <c r="C281" s="116">
        <f>Dat_02!O281</f>
        <v>-1313.5704710145001</v>
      </c>
      <c r="D281" s="116">
        <f>Dat_02!D281</f>
        <v>2319.375</v>
      </c>
      <c r="E281" s="116">
        <f>Dat_02!G281</f>
        <v>-3116.25</v>
      </c>
    </row>
    <row r="282" spans="1:5">
      <c r="A282" s="83"/>
      <c r="B282" s="115" t="str">
        <f>Dat_02!A282</f>
        <v>05/07/2023</v>
      </c>
      <c r="C282" s="116">
        <f>Dat_02!O282</f>
        <v>-1128.3216666666999</v>
      </c>
      <c r="D282" s="116">
        <f>Dat_02!D282</f>
        <v>2214.375</v>
      </c>
      <c r="E282" s="116">
        <f>Dat_02!G282</f>
        <v>-3159.375</v>
      </c>
    </row>
    <row r="283" spans="1:5">
      <c r="A283" s="83"/>
      <c r="B283" s="115" t="str">
        <f>Dat_02!A283</f>
        <v>06/07/2023</v>
      </c>
      <c r="C283" s="116">
        <f>Dat_02!O283</f>
        <v>-1012.6327898549999</v>
      </c>
      <c r="D283" s="116">
        <f>Dat_02!D283</f>
        <v>2229.1666666667002</v>
      </c>
      <c r="E283" s="116">
        <f>Dat_02!G283</f>
        <v>-3217.5</v>
      </c>
    </row>
    <row r="284" spans="1:5">
      <c r="A284" s="83"/>
      <c r="B284" s="115" t="str">
        <f>Dat_02!A284</f>
        <v>07/07/2023</v>
      </c>
      <c r="C284" s="116">
        <f>Dat_02!O284</f>
        <v>-1878.2738636363997</v>
      </c>
      <c r="D284" s="116">
        <f>Dat_02!D284</f>
        <v>2296.875</v>
      </c>
      <c r="E284" s="116">
        <f>Dat_02!G284</f>
        <v>-3223.125</v>
      </c>
    </row>
    <row r="285" spans="1:5">
      <c r="A285" s="83"/>
      <c r="B285" s="115" t="str">
        <f>Dat_02!A285</f>
        <v>08/07/2023</v>
      </c>
      <c r="C285" s="116">
        <f>Dat_02!O285</f>
        <v>-1856.7827380952999</v>
      </c>
      <c r="D285" s="116">
        <f>Dat_02!D285</f>
        <v>2497.5</v>
      </c>
      <c r="E285" s="116">
        <f>Dat_02!G285</f>
        <v>-3080.2083333332998</v>
      </c>
    </row>
    <row r="286" spans="1:5">
      <c r="A286" s="83"/>
      <c r="B286" s="115" t="str">
        <f>Dat_02!A286</f>
        <v>09/07/2023</v>
      </c>
      <c r="C286" s="116">
        <f>Dat_02!O286</f>
        <v>-1415.306547619</v>
      </c>
      <c r="D286" s="116">
        <f>Dat_02!D286</f>
        <v>2585.5</v>
      </c>
      <c r="E286" s="116">
        <f>Dat_02!G286</f>
        <v>-3034.2916666667002</v>
      </c>
    </row>
    <row r="287" spans="1:5">
      <c r="A287" s="83"/>
      <c r="B287" s="115" t="str">
        <f>Dat_02!A287</f>
        <v>10/07/2023</v>
      </c>
      <c r="C287" s="116">
        <f>Dat_02!O287</f>
        <v>-1024.7791666666999</v>
      </c>
      <c r="D287" s="116">
        <f>Dat_02!D287</f>
        <v>2394.375</v>
      </c>
      <c r="E287" s="116">
        <f>Dat_02!G287</f>
        <v>-3318.75</v>
      </c>
    </row>
    <row r="288" spans="1:5">
      <c r="A288" s="83"/>
      <c r="B288" s="115" t="str">
        <f>Dat_02!A288</f>
        <v>11/07/2023</v>
      </c>
      <c r="C288" s="116">
        <f>Dat_02!O288</f>
        <v>-770.85833333330004</v>
      </c>
      <c r="D288" s="116">
        <f>Dat_02!D288</f>
        <v>2520</v>
      </c>
      <c r="E288" s="116">
        <f>Dat_02!G288</f>
        <v>-3286.875</v>
      </c>
    </row>
    <row r="289" spans="1:5">
      <c r="A289" s="83"/>
      <c r="B289" s="115" t="str">
        <f>Dat_02!A289</f>
        <v>12/07/2023</v>
      </c>
      <c r="C289" s="116">
        <f>Dat_02!O289</f>
        <v>-854.05833333340001</v>
      </c>
      <c r="D289" s="116">
        <f>Dat_02!D289</f>
        <v>2570.625</v>
      </c>
      <c r="E289" s="116">
        <f>Dat_02!G289</f>
        <v>-3320.625</v>
      </c>
    </row>
    <row r="290" spans="1:5">
      <c r="A290" s="83"/>
      <c r="B290" s="115" t="str">
        <f>Dat_02!A290</f>
        <v>13/07/2023</v>
      </c>
      <c r="C290" s="116">
        <f>Dat_02!O290</f>
        <v>-1850.7297619048002</v>
      </c>
      <c r="D290" s="116">
        <f>Dat_02!D290</f>
        <v>2145</v>
      </c>
      <c r="E290" s="116">
        <f>Dat_02!G290</f>
        <v>-3229.5833333332998</v>
      </c>
    </row>
    <row r="291" spans="1:5">
      <c r="A291" s="83"/>
      <c r="B291" s="115" t="str">
        <f>Dat_02!A291</f>
        <v>14/07/2023</v>
      </c>
      <c r="C291" s="116">
        <f>Dat_02!O291</f>
        <v>-2503.3541666666997</v>
      </c>
      <c r="D291" s="116">
        <f>Dat_02!D291</f>
        <v>2673.75</v>
      </c>
      <c r="E291" s="116">
        <f>Dat_02!G291</f>
        <v>-3384.375</v>
      </c>
    </row>
    <row r="292" spans="1:5">
      <c r="A292" s="83"/>
      <c r="B292" s="115" t="str">
        <f>Dat_02!A292</f>
        <v>15/07/2023</v>
      </c>
      <c r="C292" s="116">
        <f>Dat_02!O292</f>
        <v>-1871.6977272726999</v>
      </c>
      <c r="D292" s="116">
        <f>Dat_02!D292</f>
        <v>2855.625</v>
      </c>
      <c r="E292" s="116">
        <f>Dat_02!G292</f>
        <v>-3040.3333333332998</v>
      </c>
    </row>
    <row r="293" spans="1:5">
      <c r="A293" s="83"/>
      <c r="B293" s="115" t="str">
        <f>Dat_02!A293</f>
        <v>16/07/2023</v>
      </c>
      <c r="C293" s="116">
        <f>Dat_02!O293</f>
        <v>-1687.9559210525999</v>
      </c>
      <c r="D293" s="116">
        <f>Dat_02!D293</f>
        <v>2689.875</v>
      </c>
      <c r="E293" s="116">
        <f>Dat_02!G293</f>
        <v>-2741.7083333332998</v>
      </c>
    </row>
    <row r="294" spans="1:5">
      <c r="A294" s="83"/>
      <c r="B294" s="115" t="str">
        <f>Dat_02!A294</f>
        <v>17/07/2023</v>
      </c>
      <c r="C294" s="116">
        <f>Dat_02!O294</f>
        <v>-1976.9797101449999</v>
      </c>
      <c r="D294" s="116">
        <f>Dat_02!D294</f>
        <v>2413.125</v>
      </c>
      <c r="E294" s="116">
        <f>Dat_02!G294</f>
        <v>-3485.625</v>
      </c>
    </row>
    <row r="295" spans="1:5">
      <c r="A295" s="83"/>
      <c r="B295" s="115" t="str">
        <f>Dat_02!A295</f>
        <v>18/07/2023</v>
      </c>
      <c r="C295" s="116">
        <f>Dat_02!O295</f>
        <v>-1765.8060606060001</v>
      </c>
      <c r="D295" s="116">
        <f>Dat_02!D295</f>
        <v>2476.875</v>
      </c>
      <c r="E295" s="116">
        <f>Dat_02!G295</f>
        <v>-3564.375</v>
      </c>
    </row>
    <row r="296" spans="1:5">
      <c r="A296" s="83"/>
      <c r="B296" s="115" t="str">
        <f>Dat_02!A296</f>
        <v>19/07/2023</v>
      </c>
      <c r="C296" s="116">
        <f>Dat_02!O296</f>
        <v>-1614.8821969697001</v>
      </c>
      <c r="D296" s="116">
        <f>Dat_02!D296</f>
        <v>2258.75</v>
      </c>
      <c r="E296" s="116">
        <f>Dat_02!G296</f>
        <v>-3510</v>
      </c>
    </row>
    <row r="297" spans="1:5">
      <c r="A297" s="83"/>
      <c r="B297" s="115" t="str">
        <f>Dat_02!A297</f>
        <v>20/07/2023</v>
      </c>
      <c r="C297" s="116">
        <f>Dat_02!O297</f>
        <v>-1072.7643939394</v>
      </c>
      <c r="D297" s="116">
        <f>Dat_02!D297</f>
        <v>2056.875</v>
      </c>
      <c r="E297" s="116">
        <f>Dat_02!G297</f>
        <v>-3258.75</v>
      </c>
    </row>
    <row r="298" spans="1:5">
      <c r="A298" s="83"/>
      <c r="B298" s="115" t="str">
        <f>Dat_02!A298</f>
        <v>21/07/2023</v>
      </c>
      <c r="C298" s="116">
        <f>Dat_02!O298</f>
        <v>-1865.3655797101999</v>
      </c>
      <c r="D298" s="116">
        <f>Dat_02!D298</f>
        <v>2326.875</v>
      </c>
      <c r="E298" s="116">
        <f>Dat_02!G298</f>
        <v>-3036.6666666667002</v>
      </c>
    </row>
    <row r="299" spans="1:5">
      <c r="A299" s="83"/>
      <c r="B299" s="115" t="str">
        <f>Dat_02!A299</f>
        <v>22/07/2023</v>
      </c>
      <c r="C299" s="116">
        <f>Dat_02!O299</f>
        <v>-1478.7028985507</v>
      </c>
      <c r="D299" s="116">
        <f>Dat_02!D299</f>
        <v>2203.125</v>
      </c>
      <c r="E299" s="116">
        <f>Dat_02!G299</f>
        <v>-3003.75</v>
      </c>
    </row>
    <row r="300" spans="1:5">
      <c r="A300" s="83"/>
      <c r="B300" s="115" t="str">
        <f>Dat_02!A300</f>
        <v>23/07/2023</v>
      </c>
      <c r="C300" s="116">
        <f>Dat_02!O300</f>
        <v>-1477.8202380951998</v>
      </c>
      <c r="D300" s="116">
        <f>Dat_02!D300</f>
        <v>2675.3333333332998</v>
      </c>
      <c r="E300" s="116">
        <f>Dat_02!G300</f>
        <v>-3153.4166666667002</v>
      </c>
    </row>
    <row r="301" spans="1:5">
      <c r="A301" s="83"/>
      <c r="B301" s="115" t="str">
        <f>Dat_02!A301</f>
        <v>24/07/2023</v>
      </c>
      <c r="C301" s="116">
        <f>Dat_02!O301</f>
        <v>-1017.2946969697</v>
      </c>
      <c r="D301" s="116">
        <f>Dat_02!D301</f>
        <v>2572.5</v>
      </c>
      <c r="E301" s="116">
        <f>Dat_02!G301</f>
        <v>-3211.875</v>
      </c>
    </row>
    <row r="302" spans="1:5">
      <c r="A302" s="83"/>
      <c r="B302" s="115" t="str">
        <f>Dat_02!A302</f>
        <v>25/07/2023</v>
      </c>
      <c r="C302" s="116">
        <f>Dat_02!O302</f>
        <v>-1187.869047619</v>
      </c>
      <c r="D302" s="116">
        <f>Dat_02!D302</f>
        <v>2368.125</v>
      </c>
      <c r="E302" s="116">
        <f>Dat_02!G302</f>
        <v>-3082.9166666667002</v>
      </c>
    </row>
    <row r="303" spans="1:5">
      <c r="A303" s="83"/>
      <c r="B303" s="115" t="str">
        <f>Dat_02!A303</f>
        <v>26/07/2023</v>
      </c>
      <c r="C303" s="116">
        <f>Dat_02!O303</f>
        <v>-1273.0536231884</v>
      </c>
      <c r="D303" s="116">
        <f>Dat_02!D303</f>
        <v>2032.5</v>
      </c>
      <c r="E303" s="116">
        <f>Dat_02!G303</f>
        <v>-3433.125</v>
      </c>
    </row>
    <row r="304" spans="1:5">
      <c r="A304" s="83"/>
      <c r="B304" s="115" t="str">
        <f>Dat_02!A304</f>
        <v>27/07/2023</v>
      </c>
      <c r="C304" s="116">
        <f>Dat_02!O304</f>
        <v>-1290.6007575758001</v>
      </c>
      <c r="D304" s="116">
        <f>Dat_02!D304</f>
        <v>2340</v>
      </c>
      <c r="E304" s="116">
        <f>Dat_02!G304</f>
        <v>-3418.125</v>
      </c>
    </row>
    <row r="305" spans="1:5">
      <c r="A305" s="83"/>
      <c r="B305" s="115" t="str">
        <f>Dat_02!A305</f>
        <v>28/07/2023</v>
      </c>
      <c r="C305" s="116">
        <f>Dat_02!O305</f>
        <v>-1540.7931818182001</v>
      </c>
      <c r="D305" s="116">
        <f>Dat_02!D305</f>
        <v>2499.375</v>
      </c>
      <c r="E305" s="116">
        <f>Dat_02!G305</f>
        <v>-3485.625</v>
      </c>
    </row>
    <row r="306" spans="1:5">
      <c r="A306" s="83"/>
      <c r="B306" s="115" t="str">
        <f>Dat_02!A306</f>
        <v>29/07/2023</v>
      </c>
      <c r="C306" s="116">
        <f>Dat_02!O306</f>
        <v>-1542.3835784314001</v>
      </c>
      <c r="D306" s="116">
        <f>Dat_02!D306</f>
        <v>2488.125</v>
      </c>
      <c r="E306" s="116">
        <f>Dat_02!G306</f>
        <v>-3277.5</v>
      </c>
    </row>
    <row r="307" spans="1:5">
      <c r="A307" s="83"/>
      <c r="B307" s="115" t="str">
        <f>Dat_02!A307</f>
        <v>30/07/2023</v>
      </c>
      <c r="C307" s="116">
        <f>Dat_02!O307</f>
        <v>-1704.0243589744</v>
      </c>
      <c r="D307" s="116">
        <f>Dat_02!D307</f>
        <v>2317.5</v>
      </c>
      <c r="E307" s="116">
        <f>Dat_02!G307</f>
        <v>-2963.1666666667002</v>
      </c>
    </row>
    <row r="308" spans="1:5">
      <c r="A308" s="83"/>
      <c r="B308" s="115" t="str">
        <f>Dat_02!A308</f>
        <v>31/07/2023</v>
      </c>
      <c r="C308" s="116">
        <f>Dat_02!O308</f>
        <v>-1594.8833333333</v>
      </c>
      <c r="D308" s="116">
        <f>Dat_02!D308</f>
        <v>2431.875</v>
      </c>
      <c r="E308" s="116">
        <f>Dat_02!G308</f>
        <v>-3217.5</v>
      </c>
    </row>
    <row r="309" spans="1:5">
      <c r="A309" s="83" t="s">
        <v>59</v>
      </c>
      <c r="B309" s="115" t="str">
        <f>Dat_02!A309</f>
        <v>01/08/2023</v>
      </c>
      <c r="C309" s="116">
        <f>Dat_02!O309</f>
        <v>-1505.8815789474002</v>
      </c>
      <c r="D309" s="116">
        <f>Dat_02!D309</f>
        <v>2668.125</v>
      </c>
      <c r="E309" s="116">
        <f>Dat_02!G309</f>
        <v>-3039.375</v>
      </c>
    </row>
    <row r="310" spans="1:5">
      <c r="A310" s="83"/>
      <c r="B310" s="115" t="str">
        <f>Dat_02!A310</f>
        <v>02/08/2023</v>
      </c>
      <c r="C310" s="116">
        <f>Dat_02!O310</f>
        <v>-1753.4630952381003</v>
      </c>
      <c r="D310" s="116">
        <f>Dat_02!D310</f>
        <v>2855.625</v>
      </c>
      <c r="E310" s="116">
        <f>Dat_02!G310</f>
        <v>-2998.125</v>
      </c>
    </row>
    <row r="311" spans="1:5">
      <c r="A311" s="83"/>
      <c r="B311" s="115" t="str">
        <f>Dat_02!A311</f>
        <v>03/08/2023</v>
      </c>
      <c r="C311" s="116">
        <f>Dat_02!O311</f>
        <v>-1434.2916666667002</v>
      </c>
      <c r="D311" s="116">
        <f>Dat_02!D311</f>
        <v>2778.75</v>
      </c>
      <c r="E311" s="116">
        <f>Dat_02!G311</f>
        <v>-3061.6666666667002</v>
      </c>
    </row>
    <row r="312" spans="1:5">
      <c r="A312" s="83"/>
      <c r="B312" s="115" t="str">
        <f>Dat_02!A312</f>
        <v>04/08/2023</v>
      </c>
      <c r="C312" s="116">
        <f>Dat_02!O312</f>
        <v>-1192.2143115941999</v>
      </c>
      <c r="D312" s="116">
        <f>Dat_02!D312</f>
        <v>2311.875</v>
      </c>
      <c r="E312" s="116">
        <f>Dat_02!G312</f>
        <v>-2941.0416666667002</v>
      </c>
    </row>
    <row r="313" spans="1:5">
      <c r="A313" s="83"/>
      <c r="B313" s="115" t="str">
        <f>Dat_02!A313</f>
        <v>05/08/2023</v>
      </c>
      <c r="C313" s="116">
        <f>Dat_02!O313</f>
        <v>-2074.1946428571</v>
      </c>
      <c r="D313" s="116">
        <f>Dat_02!D313</f>
        <v>2010</v>
      </c>
      <c r="E313" s="116">
        <f>Dat_02!G313</f>
        <v>-3084.375</v>
      </c>
    </row>
    <row r="314" spans="1:5">
      <c r="A314" s="83"/>
      <c r="B314" s="115" t="str">
        <f>Dat_02!A314</f>
        <v>06/08/2023</v>
      </c>
      <c r="C314" s="116">
        <f>Dat_02!O314</f>
        <v>-2879.0583333332997</v>
      </c>
      <c r="D314" s="116">
        <f>Dat_02!D314</f>
        <v>2411.25</v>
      </c>
      <c r="E314" s="116">
        <f>Dat_02!G314</f>
        <v>-3065.625</v>
      </c>
    </row>
    <row r="315" spans="1:5">
      <c r="A315" s="83"/>
      <c r="B315" s="115" t="str">
        <f>Dat_02!A315</f>
        <v>07/08/2023</v>
      </c>
      <c r="C315" s="116">
        <f>Dat_02!O315</f>
        <v>-2020.7497549019999</v>
      </c>
      <c r="D315" s="116">
        <f>Dat_02!D315</f>
        <v>1837.9166666666999</v>
      </c>
      <c r="E315" s="116">
        <f>Dat_02!G315</f>
        <v>-2945.625</v>
      </c>
    </row>
    <row r="316" spans="1:5">
      <c r="A316" s="83"/>
      <c r="B316" s="115" t="str">
        <f>Dat_02!A316</f>
        <v>08/08/2023</v>
      </c>
      <c r="C316" s="116">
        <f>Dat_02!O316</f>
        <v>-1807.1666666666999</v>
      </c>
      <c r="D316" s="116">
        <f>Dat_02!D316</f>
        <v>1809.1666666666999</v>
      </c>
      <c r="E316" s="116">
        <f>Dat_02!G316</f>
        <v>-4055.625</v>
      </c>
    </row>
    <row r="317" spans="1:5">
      <c r="A317" s="83"/>
      <c r="B317" s="115" t="str">
        <f>Dat_02!A317</f>
        <v>09/08/2023</v>
      </c>
      <c r="C317" s="116">
        <f>Dat_02!O317</f>
        <v>-1834.4749999999999</v>
      </c>
      <c r="D317" s="116">
        <f>Dat_02!D317</f>
        <v>2419.7916666667002</v>
      </c>
      <c r="E317" s="116">
        <f>Dat_02!G317</f>
        <v>-4241.25</v>
      </c>
    </row>
    <row r="318" spans="1:5">
      <c r="A318" s="83"/>
      <c r="B318" s="115" t="str">
        <f>Dat_02!A318</f>
        <v>10/08/2023</v>
      </c>
      <c r="C318" s="116">
        <f>Dat_02!O318</f>
        <v>-1611.8958333333001</v>
      </c>
      <c r="D318" s="116">
        <f>Dat_02!D318</f>
        <v>2227.5</v>
      </c>
      <c r="E318" s="116">
        <f>Dat_02!G318</f>
        <v>-4173.75</v>
      </c>
    </row>
    <row r="319" spans="1:5">
      <c r="A319" s="83"/>
      <c r="B319" s="115" t="str">
        <f>Dat_02!A319</f>
        <v>11/08/2023</v>
      </c>
      <c r="C319" s="116">
        <f>Dat_02!O319</f>
        <v>-894.41666666670005</v>
      </c>
      <c r="D319" s="116">
        <f>Dat_02!D319</f>
        <v>2191.875</v>
      </c>
      <c r="E319" s="116">
        <f>Dat_02!G319</f>
        <v>-3648.75</v>
      </c>
    </row>
    <row r="320" spans="1:5">
      <c r="A320" s="83"/>
      <c r="B320" s="115" t="str">
        <f>Dat_02!A320</f>
        <v>12/08/2023</v>
      </c>
      <c r="C320" s="116">
        <f>Dat_02!O320</f>
        <v>-1031.6257575758</v>
      </c>
      <c r="D320" s="116">
        <f>Dat_02!D320</f>
        <v>2715</v>
      </c>
      <c r="E320" s="116">
        <f>Dat_02!G320</f>
        <v>-4183.125</v>
      </c>
    </row>
    <row r="321" spans="1:5">
      <c r="A321" s="83"/>
      <c r="B321" s="115" t="str">
        <f>Dat_02!A321</f>
        <v>13/08/2023</v>
      </c>
      <c r="C321" s="116">
        <f>Dat_02!O321</f>
        <v>-1536.3625</v>
      </c>
      <c r="D321" s="116">
        <f>Dat_02!D321</f>
        <v>2826.625</v>
      </c>
      <c r="E321" s="116">
        <f>Dat_02!G321</f>
        <v>-3667.2916666667002</v>
      </c>
    </row>
    <row r="322" spans="1:5">
      <c r="A322" s="83"/>
      <c r="B322" s="115" t="str">
        <f>Dat_02!A322</f>
        <v>14/08/2023</v>
      </c>
      <c r="C322" s="116">
        <f>Dat_02!O322</f>
        <v>-1362.1125000000002</v>
      </c>
      <c r="D322" s="116">
        <f>Dat_02!D322</f>
        <v>2745</v>
      </c>
      <c r="E322" s="116">
        <f>Dat_02!G322</f>
        <v>-3950.625</v>
      </c>
    </row>
    <row r="323" spans="1:5">
      <c r="A323" s="83"/>
      <c r="B323" s="115" t="str">
        <f>Dat_02!A323</f>
        <v>15/08/2023</v>
      </c>
      <c r="C323" s="116">
        <f>Dat_02!O323</f>
        <v>-1841.7856060606002</v>
      </c>
      <c r="D323" s="116">
        <f>Dat_02!D323</f>
        <v>2467.5</v>
      </c>
      <c r="E323" s="116">
        <f>Dat_02!G323</f>
        <v>-3652.625</v>
      </c>
    </row>
    <row r="324" spans="1:5">
      <c r="A324" s="83"/>
      <c r="B324" s="115" t="str">
        <f>Dat_02!A324</f>
        <v>16/08/2023</v>
      </c>
      <c r="C324" s="116">
        <f>Dat_02!O324</f>
        <v>-1796.3942028985</v>
      </c>
      <c r="D324" s="116">
        <f>Dat_02!D324</f>
        <v>2771.25</v>
      </c>
      <c r="E324" s="116">
        <f>Dat_02!G324</f>
        <v>-4006.875</v>
      </c>
    </row>
    <row r="325" spans="1:5">
      <c r="A325" s="83"/>
      <c r="B325" s="115" t="str">
        <f>Dat_02!A325</f>
        <v>17/08/2023</v>
      </c>
      <c r="C325" s="116">
        <f>Dat_02!O325</f>
        <v>-1522.1166666667</v>
      </c>
      <c r="D325" s="116">
        <f>Dat_02!D325</f>
        <v>2640</v>
      </c>
      <c r="E325" s="116">
        <f>Dat_02!G325</f>
        <v>-3980.625</v>
      </c>
    </row>
    <row r="326" spans="1:5">
      <c r="A326" s="83"/>
      <c r="B326" s="115" t="str">
        <f>Dat_02!A326</f>
        <v>18/08/2023</v>
      </c>
      <c r="C326" s="116">
        <f>Dat_02!O326</f>
        <v>-1625.6803571429002</v>
      </c>
      <c r="D326" s="116">
        <f>Dat_02!D326</f>
        <v>3016.875</v>
      </c>
      <c r="E326" s="116">
        <f>Dat_02!G326</f>
        <v>-4271.25</v>
      </c>
    </row>
    <row r="327" spans="1:5">
      <c r="A327" s="83"/>
      <c r="B327" s="115" t="str">
        <f>Dat_02!A327</f>
        <v>19/08/2023</v>
      </c>
      <c r="C327" s="116">
        <f>Dat_02!O327</f>
        <v>-1705.5148550723998</v>
      </c>
      <c r="D327" s="116">
        <f>Dat_02!D327</f>
        <v>2292.2916666667002</v>
      </c>
      <c r="E327" s="116">
        <f>Dat_02!G327</f>
        <v>-4271.25</v>
      </c>
    </row>
    <row r="328" spans="1:5">
      <c r="A328" s="83"/>
      <c r="B328" s="115" t="str">
        <f>Dat_02!A328</f>
        <v>20/08/2023</v>
      </c>
      <c r="C328" s="116">
        <f>Dat_02!O328</f>
        <v>-2203.5833333332998</v>
      </c>
      <c r="D328" s="116">
        <f>Dat_02!D328</f>
        <v>2448.75</v>
      </c>
      <c r="E328" s="116">
        <f>Dat_02!G328</f>
        <v>-4010.625</v>
      </c>
    </row>
    <row r="329" spans="1:5">
      <c r="A329" s="83"/>
      <c r="B329" s="115" t="str">
        <f>Dat_02!A329</f>
        <v>21/08/2023</v>
      </c>
      <c r="C329" s="116">
        <f>Dat_02!O329</f>
        <v>-1723.65</v>
      </c>
      <c r="D329" s="116">
        <f>Dat_02!D329</f>
        <v>2730</v>
      </c>
      <c r="E329" s="116">
        <f>Dat_02!G329</f>
        <v>-4357.5</v>
      </c>
    </row>
    <row r="330" spans="1:5">
      <c r="A330" s="83"/>
      <c r="B330" s="115" t="str">
        <f>Dat_02!A330</f>
        <v>22/08/2023</v>
      </c>
      <c r="C330" s="116">
        <f>Dat_02!O330</f>
        <v>-1460.3369047618999</v>
      </c>
      <c r="D330" s="116">
        <f>Dat_02!D330</f>
        <v>2214.75</v>
      </c>
      <c r="E330" s="116">
        <f>Dat_02!G330</f>
        <v>-4501.875</v>
      </c>
    </row>
    <row r="331" spans="1:5">
      <c r="A331" s="83"/>
      <c r="B331" s="115" t="str">
        <f>Dat_02!A331</f>
        <v>23/08/2023</v>
      </c>
      <c r="C331" s="116">
        <f>Dat_02!O331</f>
        <v>-1601.9541666666</v>
      </c>
      <c r="D331" s="116">
        <f>Dat_02!D331</f>
        <v>2650.2083333332998</v>
      </c>
      <c r="E331" s="116">
        <f>Dat_02!G331</f>
        <v>-3931.6666666667002</v>
      </c>
    </row>
    <row r="332" spans="1:5">
      <c r="A332" s="83"/>
      <c r="B332" s="115" t="str">
        <f>Dat_02!A332</f>
        <v>24/08/2023</v>
      </c>
      <c r="C332" s="116">
        <f>Dat_02!O332</f>
        <v>-1617.4846014493</v>
      </c>
      <c r="D332" s="116">
        <f>Dat_02!D332</f>
        <v>2212.5</v>
      </c>
      <c r="E332" s="116">
        <f>Dat_02!G332</f>
        <v>-4361.25</v>
      </c>
    </row>
    <row r="333" spans="1:5">
      <c r="A333" s="83"/>
      <c r="B333" s="115" t="str">
        <f>Dat_02!A333</f>
        <v>25/08/2023</v>
      </c>
      <c r="C333" s="116">
        <f>Dat_02!O333</f>
        <v>-1354.5594696969001</v>
      </c>
      <c r="D333" s="116">
        <f>Dat_02!D333</f>
        <v>2565</v>
      </c>
      <c r="E333" s="116">
        <f>Dat_02!G333</f>
        <v>-4370.625</v>
      </c>
    </row>
    <row r="334" spans="1:5">
      <c r="A334" s="83"/>
      <c r="B334" s="115" t="str">
        <f>Dat_02!A334</f>
        <v>26/08/2023</v>
      </c>
      <c r="C334" s="116">
        <f>Dat_02!O334</f>
        <v>-764.17083333330004</v>
      </c>
      <c r="D334" s="116">
        <f>Dat_02!D334</f>
        <v>2988.75</v>
      </c>
      <c r="E334" s="116">
        <f>Dat_02!G334</f>
        <v>-3920.625</v>
      </c>
    </row>
    <row r="335" spans="1:5">
      <c r="A335" s="83"/>
      <c r="B335" s="115" t="str">
        <f>Dat_02!A335</f>
        <v>27/08/2023</v>
      </c>
      <c r="C335" s="116">
        <f>Dat_02!O335</f>
        <v>-1362.8942028984998</v>
      </c>
      <c r="D335" s="116">
        <f>Dat_02!D335</f>
        <v>3024.375</v>
      </c>
      <c r="E335" s="116">
        <f>Dat_02!G335</f>
        <v>-3204.0833333332998</v>
      </c>
    </row>
    <row r="336" spans="1:5">
      <c r="A336" s="83"/>
      <c r="B336" s="115" t="str">
        <f>Dat_02!A336</f>
        <v>28/08/2023</v>
      </c>
      <c r="C336" s="116">
        <f>Dat_02!O336</f>
        <v>-2034.1672619047999</v>
      </c>
      <c r="D336" s="116">
        <f>Dat_02!D336</f>
        <v>2656.875</v>
      </c>
      <c r="E336" s="116">
        <f>Dat_02!G336</f>
        <v>-3437.7083333332998</v>
      </c>
    </row>
    <row r="337" spans="1:5">
      <c r="A337" s="83"/>
      <c r="B337" s="115" t="str">
        <f>Dat_02!A337</f>
        <v>29/08/2023</v>
      </c>
      <c r="C337" s="116">
        <f>Dat_02!O337</f>
        <v>-1310.6983695652</v>
      </c>
      <c r="D337" s="116">
        <f>Dat_02!D337</f>
        <v>2664.375</v>
      </c>
      <c r="E337" s="116">
        <f>Dat_02!G337</f>
        <v>-3437.5</v>
      </c>
    </row>
    <row r="338" spans="1:5">
      <c r="A338" s="83"/>
      <c r="B338" s="115" t="str">
        <f>Dat_02!A338</f>
        <v>30/08/2023</v>
      </c>
      <c r="C338" s="116">
        <f>Dat_02!O338</f>
        <v>-1293.7391666666999</v>
      </c>
      <c r="D338" s="116">
        <f>Dat_02!D338</f>
        <v>2587.5</v>
      </c>
      <c r="E338" s="116">
        <f>Dat_02!G338</f>
        <v>-4254.375</v>
      </c>
    </row>
    <row r="339" spans="1:5">
      <c r="A339" s="83"/>
      <c r="B339" s="115" t="str">
        <f>Dat_02!A339</f>
        <v>31/08/2023</v>
      </c>
      <c r="C339" s="116">
        <f>Dat_02!O339</f>
        <v>-1917.2576086957001</v>
      </c>
      <c r="D339" s="116">
        <f>Dat_02!D339</f>
        <v>2473.125</v>
      </c>
      <c r="E339" s="116">
        <f>Dat_02!G339</f>
        <v>-3939.5833333332998</v>
      </c>
    </row>
    <row r="340" spans="1:5">
      <c r="A340" s="83" t="s">
        <v>51</v>
      </c>
      <c r="B340" s="115" t="str">
        <f>Dat_02!A340</f>
        <v>01/09/2023</v>
      </c>
      <c r="C340" s="116">
        <f>Dat_02!O340</f>
        <v>-1534.8067028985001</v>
      </c>
      <c r="D340" s="116">
        <f>Dat_02!D340</f>
        <v>2737.5</v>
      </c>
      <c r="E340" s="116">
        <f>Dat_02!G340</f>
        <v>-4156.875</v>
      </c>
    </row>
    <row r="341" spans="1:5">
      <c r="A341" s="83"/>
      <c r="B341" s="115" t="str">
        <f>Dat_02!A341</f>
        <v>02/09/2023</v>
      </c>
      <c r="C341" s="116">
        <f>Dat_02!O341</f>
        <v>-1640.7684523809999</v>
      </c>
      <c r="D341" s="116">
        <f>Dat_02!D341</f>
        <v>2932.5</v>
      </c>
      <c r="E341" s="116">
        <f>Dat_02!G341</f>
        <v>-3862.5</v>
      </c>
    </row>
    <row r="342" spans="1:5">
      <c r="A342" s="83"/>
      <c r="B342" s="115" t="str">
        <f>Dat_02!A342</f>
        <v>03/09/2023</v>
      </c>
      <c r="C342" s="116">
        <f>Dat_02!O342</f>
        <v>-2144.9874999999997</v>
      </c>
      <c r="D342" s="116">
        <f>Dat_02!D342</f>
        <v>3080.625</v>
      </c>
      <c r="E342" s="116">
        <f>Dat_02!G342</f>
        <v>-3412.7083333332998</v>
      </c>
    </row>
    <row r="343" spans="1:5">
      <c r="A343" s="83"/>
      <c r="B343" s="115" t="str">
        <f>Dat_02!A343</f>
        <v>04/09/2023</v>
      </c>
      <c r="C343" s="116">
        <f>Dat_02!O343</f>
        <v>-799.90833333340004</v>
      </c>
      <c r="D343" s="116">
        <f>Dat_02!D343</f>
        <v>3078.125</v>
      </c>
      <c r="E343" s="116">
        <f>Dat_02!G343</f>
        <v>-3793.125</v>
      </c>
    </row>
    <row r="344" spans="1:5">
      <c r="A344" s="83"/>
      <c r="B344" s="115" t="str">
        <f>Dat_02!A344</f>
        <v>05/09/2023</v>
      </c>
      <c r="C344" s="116">
        <f>Dat_02!O344</f>
        <v>-896.6333333332999</v>
      </c>
      <c r="D344" s="116">
        <f>Dat_02!D344</f>
        <v>3031.25</v>
      </c>
      <c r="E344" s="116">
        <f>Dat_02!G344</f>
        <v>-3776.25</v>
      </c>
    </row>
    <row r="345" spans="1:5">
      <c r="A345" s="83"/>
      <c r="B345" s="115" t="str">
        <f>Dat_02!A345</f>
        <v>06/09/2023</v>
      </c>
      <c r="C345" s="116">
        <f>Dat_02!O345</f>
        <v>-1658.55</v>
      </c>
      <c r="D345" s="116">
        <f>Dat_02!D345</f>
        <v>2689.875</v>
      </c>
      <c r="E345" s="116">
        <f>Dat_02!G345</f>
        <v>-4331.25</v>
      </c>
    </row>
    <row r="346" spans="1:5">
      <c r="A346" s="83"/>
      <c r="B346" s="115" t="str">
        <f>Dat_02!A346</f>
        <v>07/09/2023</v>
      </c>
      <c r="C346" s="116">
        <f>Dat_02!O346</f>
        <v>-1208.2666666667001</v>
      </c>
      <c r="D346" s="116">
        <f>Dat_02!D346</f>
        <v>3104.0416666667002</v>
      </c>
      <c r="E346" s="116">
        <f>Dat_02!G346</f>
        <v>-4396.875</v>
      </c>
    </row>
    <row r="347" spans="1:5">
      <c r="A347" s="83"/>
      <c r="B347" s="115" t="str">
        <f>Dat_02!A347</f>
        <v>08/09/2023</v>
      </c>
      <c r="C347" s="116">
        <f>Dat_02!O347</f>
        <v>-1562.2280303031</v>
      </c>
      <c r="D347" s="116">
        <f>Dat_02!D347</f>
        <v>2223.25</v>
      </c>
      <c r="E347" s="116">
        <f>Dat_02!G347</f>
        <v>-4126.875</v>
      </c>
    </row>
    <row r="348" spans="1:5">
      <c r="A348" s="83"/>
      <c r="B348" s="115" t="str">
        <f>Dat_02!A348</f>
        <v>09/09/2023</v>
      </c>
      <c r="C348" s="116">
        <f>Dat_02!O348</f>
        <v>-2073.5208333333003</v>
      </c>
      <c r="D348" s="116">
        <f>Dat_02!D348</f>
        <v>2830.2083333332998</v>
      </c>
      <c r="E348" s="116">
        <f>Dat_02!G348</f>
        <v>-3799.5833333332998</v>
      </c>
    </row>
    <row r="349" spans="1:5">
      <c r="A349" s="83"/>
      <c r="B349" s="115" t="str">
        <f>Dat_02!A349</f>
        <v>10/09/2023</v>
      </c>
      <c r="C349" s="116">
        <f>Dat_02!O349</f>
        <v>-2712.9805555555004</v>
      </c>
      <c r="D349" s="116">
        <f>Dat_02!D349</f>
        <v>2694.375</v>
      </c>
      <c r="E349" s="116">
        <f>Dat_02!G349</f>
        <v>-3999.7916666667002</v>
      </c>
    </row>
    <row r="350" spans="1:5">
      <c r="A350" s="83"/>
      <c r="B350" s="115" t="str">
        <f>Dat_02!A350</f>
        <v>11/09/2023</v>
      </c>
      <c r="C350" s="116">
        <f>Dat_02!O350</f>
        <v>-1674.4541666667001</v>
      </c>
      <c r="D350" s="116">
        <f>Dat_02!D350</f>
        <v>2193.5416666667002</v>
      </c>
      <c r="E350" s="116">
        <f>Dat_02!G350</f>
        <v>-3994.1666666667002</v>
      </c>
    </row>
    <row r="351" spans="1:5">
      <c r="A351" s="83"/>
      <c r="B351" s="115" t="str">
        <f>Dat_02!A351</f>
        <v>12/09/2023</v>
      </c>
      <c r="C351" s="116">
        <f>Dat_02!O351</f>
        <v>-1877.2107142857001</v>
      </c>
      <c r="D351" s="116">
        <f>Dat_02!D351</f>
        <v>2019.375</v>
      </c>
      <c r="E351" s="116">
        <f>Dat_02!G351</f>
        <v>-4039.7916666667002</v>
      </c>
    </row>
    <row r="352" spans="1:5">
      <c r="A352" s="83"/>
      <c r="B352" s="115" t="str">
        <f>Dat_02!A352</f>
        <v>13/09/2023</v>
      </c>
      <c r="C352" s="116">
        <f>Dat_02!O352</f>
        <v>-1933.8291666666003</v>
      </c>
      <c r="D352" s="116">
        <f>Dat_02!D352</f>
        <v>2710.7916666667002</v>
      </c>
      <c r="E352" s="116">
        <f>Dat_02!G352</f>
        <v>-4026.6666666667002</v>
      </c>
    </row>
    <row r="353" spans="1:5">
      <c r="A353" s="83"/>
      <c r="B353" s="115" t="str">
        <f>Dat_02!A353</f>
        <v>14/09/2023</v>
      </c>
      <c r="C353" s="116">
        <f>Dat_02!O353</f>
        <v>-1862.2958333334002</v>
      </c>
      <c r="D353" s="116">
        <f>Dat_02!D353</f>
        <v>2589.2916666667002</v>
      </c>
      <c r="E353" s="116">
        <f>Dat_02!G353</f>
        <v>-3790.625</v>
      </c>
    </row>
    <row r="354" spans="1:5">
      <c r="A354" s="83"/>
      <c r="B354" s="115" t="str">
        <f>Dat_02!A354</f>
        <v>15/09/2023</v>
      </c>
      <c r="C354" s="116">
        <f>Dat_02!O354</f>
        <v>-1679.8575000000001</v>
      </c>
      <c r="D354" s="116">
        <f>Dat_02!D354</f>
        <v>2542.5</v>
      </c>
      <c r="E354" s="116">
        <f>Dat_02!G354</f>
        <v>-3888.75</v>
      </c>
    </row>
    <row r="355" spans="1:5">
      <c r="A355" s="83"/>
      <c r="B355" s="115" t="str">
        <f>Dat_02!A355</f>
        <v>16/09/2023</v>
      </c>
      <c r="C355" s="116">
        <f>Dat_02!O355</f>
        <v>-829.88333333330002</v>
      </c>
      <c r="D355" s="116">
        <f>Dat_02!D355</f>
        <v>2943.75</v>
      </c>
      <c r="E355" s="116">
        <f>Dat_02!G355</f>
        <v>-3856.875</v>
      </c>
    </row>
    <row r="356" spans="1:5">
      <c r="A356" s="83"/>
      <c r="B356" s="115" t="str">
        <f>Dat_02!A356</f>
        <v>17/09/2023</v>
      </c>
      <c r="C356" s="116">
        <f>Dat_02!O356</f>
        <v>-737.10416666669994</v>
      </c>
      <c r="D356" s="116">
        <f>Dat_02!D356</f>
        <v>3076.875</v>
      </c>
      <c r="E356" s="116">
        <f>Dat_02!G356</f>
        <v>-2486</v>
      </c>
    </row>
    <row r="357" spans="1:5">
      <c r="A357" s="83"/>
      <c r="B357" s="115" t="str">
        <f>Dat_02!A357</f>
        <v>18/09/2023</v>
      </c>
      <c r="C357" s="116">
        <f>Dat_02!O357</f>
        <v>-1311.6513157894999</v>
      </c>
      <c r="D357" s="116">
        <f>Dat_02!D357</f>
        <v>2169.5833333332998</v>
      </c>
      <c r="E357" s="116">
        <f>Dat_02!G357</f>
        <v>-3271.875</v>
      </c>
    </row>
    <row r="358" spans="1:5">
      <c r="A358" s="83"/>
      <c r="B358" s="115" t="str">
        <f>Dat_02!A358</f>
        <v>19/09/2023</v>
      </c>
      <c r="C358" s="116">
        <f>Dat_02!O358</f>
        <v>-2218.7585526316002</v>
      </c>
      <c r="D358" s="116">
        <f>Dat_02!D358</f>
        <v>2510.875</v>
      </c>
      <c r="E358" s="116">
        <f>Dat_02!G358</f>
        <v>-3762.2916666667002</v>
      </c>
    </row>
    <row r="359" spans="1:5">
      <c r="A359" s="83"/>
      <c r="B359" s="115" t="str">
        <f>Dat_02!A359</f>
        <v>20/09/2023</v>
      </c>
      <c r="C359" s="116">
        <f>Dat_02!O359</f>
        <v>-1980.8625000000002</v>
      </c>
      <c r="D359" s="116">
        <f>Dat_02!D359</f>
        <v>2379.375</v>
      </c>
      <c r="E359" s="116">
        <f>Dat_02!G359</f>
        <v>-3315.625</v>
      </c>
    </row>
    <row r="360" spans="1:5">
      <c r="A360" s="83"/>
      <c r="B360" s="115" t="str">
        <f>Dat_02!A360</f>
        <v>21/09/2023</v>
      </c>
      <c r="C360" s="116">
        <f>Dat_02!O360</f>
        <v>-1217.675</v>
      </c>
      <c r="D360" s="116">
        <f>Dat_02!D360</f>
        <v>2548.125</v>
      </c>
      <c r="E360" s="116">
        <f>Dat_02!G360</f>
        <v>-3149.875</v>
      </c>
    </row>
    <row r="361" spans="1:5">
      <c r="A361" s="83"/>
      <c r="B361" s="115" t="str">
        <f>Dat_02!A361</f>
        <v>22/09/2023</v>
      </c>
      <c r="C361" s="116">
        <f>Dat_02!O361</f>
        <v>-2263.2988095237997</v>
      </c>
      <c r="D361" s="116">
        <f>Dat_02!D361</f>
        <v>2405.625</v>
      </c>
      <c r="E361" s="116">
        <f>Dat_02!G361</f>
        <v>-3725.625</v>
      </c>
    </row>
    <row r="362" spans="1:5">
      <c r="A362" s="83"/>
      <c r="B362" s="115" t="str">
        <f>Dat_02!A362</f>
        <v>23/09/2023</v>
      </c>
      <c r="C362" s="116">
        <f>Dat_02!O362</f>
        <v>-2100.1416666666996</v>
      </c>
      <c r="D362" s="116">
        <f>Dat_02!D362</f>
        <v>2655.7916666667002</v>
      </c>
      <c r="E362" s="116">
        <f>Dat_02!G362</f>
        <v>-3978.75</v>
      </c>
    </row>
    <row r="363" spans="1:5">
      <c r="A363" s="83"/>
      <c r="B363" s="115" t="str">
        <f>Dat_02!A363</f>
        <v>24/09/2023</v>
      </c>
      <c r="C363" s="116">
        <f>Dat_02!O363</f>
        <v>-2515.36</v>
      </c>
      <c r="D363" s="116">
        <f>Dat_02!D363</f>
        <v>2338.9166666667002</v>
      </c>
      <c r="E363" s="116">
        <f>Dat_02!G363</f>
        <v>-4070.625</v>
      </c>
    </row>
    <row r="364" spans="1:5">
      <c r="A364" s="83"/>
      <c r="B364" s="115" t="str">
        <f>Dat_02!A364</f>
        <v>25/09/2023</v>
      </c>
      <c r="C364" s="116">
        <f>Dat_02!O364</f>
        <v>-2071.0574999999999</v>
      </c>
      <c r="D364" s="116">
        <f>Dat_02!D364</f>
        <v>2100.75</v>
      </c>
      <c r="E364" s="116">
        <f>Dat_02!G364</f>
        <v>-3836.25</v>
      </c>
    </row>
    <row r="365" spans="1:5">
      <c r="A365" s="83"/>
      <c r="B365" s="115" t="str">
        <f>Dat_02!A365</f>
        <v>26/09/2023</v>
      </c>
      <c r="C365" s="116">
        <f>Dat_02!O365</f>
        <v>-1476.7533333333001</v>
      </c>
      <c r="D365" s="116">
        <f>Dat_02!D365</f>
        <v>2239.5833333332998</v>
      </c>
      <c r="E365" s="116">
        <f>Dat_02!G365</f>
        <v>-3791.25</v>
      </c>
    </row>
    <row r="366" spans="1:5">
      <c r="A366" s="83"/>
      <c r="B366" s="115" t="str">
        <f>Dat_02!A366</f>
        <v>27/09/2023</v>
      </c>
      <c r="C366" s="116">
        <f>Dat_02!O366</f>
        <v>-1934.9688405796999</v>
      </c>
      <c r="D366" s="116">
        <f>Dat_02!D366</f>
        <v>2398.4166666667002</v>
      </c>
      <c r="E366" s="116">
        <f>Dat_02!G366</f>
        <v>-3671.25</v>
      </c>
    </row>
    <row r="367" spans="1:5">
      <c r="A367" s="83"/>
      <c r="B367" s="115" t="str">
        <f>Dat_02!A367</f>
        <v>28/09/2023</v>
      </c>
      <c r="C367" s="116">
        <f>Dat_02!O367</f>
        <v>-2063.7266666666997</v>
      </c>
      <c r="D367" s="116">
        <f>Dat_02!D367</f>
        <v>2333.375</v>
      </c>
      <c r="E367" s="116">
        <f>Dat_02!G367</f>
        <v>-3772.5</v>
      </c>
    </row>
    <row r="368" spans="1:5">
      <c r="A368" s="83"/>
      <c r="B368" s="115" t="str">
        <f>Dat_02!A368</f>
        <v>29/09/2023</v>
      </c>
      <c r="C368" s="116">
        <f>Dat_02!O368</f>
        <v>-2307.6673913043001</v>
      </c>
      <c r="D368" s="116">
        <f>Dat_02!D368</f>
        <v>2128.125</v>
      </c>
      <c r="E368" s="116">
        <f>Dat_02!G368</f>
        <v>-4065</v>
      </c>
    </row>
    <row r="369" spans="1:5">
      <c r="A369" s="83"/>
      <c r="B369" s="115" t="str">
        <f>Dat_02!A369</f>
        <v>30/09/2023</v>
      </c>
      <c r="C369" s="116">
        <f>Dat_02!O369</f>
        <v>-1955.0057971014999</v>
      </c>
      <c r="D369" s="116">
        <f>Dat_02!D369</f>
        <v>1568.375</v>
      </c>
      <c r="E369" s="116">
        <f>Dat_02!G369</f>
        <v>-4348.125</v>
      </c>
    </row>
    <row r="370" spans="1:5">
      <c r="A370" s="83" t="s">
        <v>51</v>
      </c>
      <c r="B370" s="115" t="str">
        <f>Dat_02!A370</f>
        <v>01/10/2023</v>
      </c>
      <c r="C370" s="116">
        <f>Dat_02!O370</f>
        <v>-2297.9421052632001</v>
      </c>
      <c r="D370" s="116">
        <f>Dat_02!D370</f>
        <v>2080.0833333332998</v>
      </c>
      <c r="E370" s="116">
        <f>Dat_02!G370</f>
        <v>-4146.125</v>
      </c>
    </row>
    <row r="371" spans="1:5">
      <c r="A371" s="83"/>
      <c r="B371" s="115" t="str">
        <f>Dat_02!A371</f>
        <v>02/10/2023</v>
      </c>
      <c r="C371" s="116">
        <f>Dat_02!O371</f>
        <v>-1967.3039855072002</v>
      </c>
      <c r="D371" s="116">
        <f>Dat_02!D371</f>
        <v>2486.2083333332998</v>
      </c>
      <c r="E371" s="116">
        <f>Dat_02!G371</f>
        <v>-4052.0833333332998</v>
      </c>
    </row>
    <row r="372" spans="1:5">
      <c r="A372" s="83"/>
      <c r="B372" s="115" t="str">
        <f>Dat_02!A372</f>
        <v>03/10/2023</v>
      </c>
      <c r="C372" s="116">
        <f>Dat_02!O372</f>
        <v>-2559.0895833333002</v>
      </c>
      <c r="D372" s="116">
        <f>Dat_02!D372</f>
        <v>2275.5</v>
      </c>
      <c r="E372" s="116">
        <f>Dat_02!G372</f>
        <v>-3824.5833333332998</v>
      </c>
    </row>
    <row r="373" spans="1:5">
      <c r="A373" s="83"/>
      <c r="B373" s="115" t="str">
        <f>Dat_02!A373</f>
        <v>04/10/2023</v>
      </c>
      <c r="C373" s="116">
        <f>Dat_02!O373</f>
        <v>-2382.7534090909003</v>
      </c>
      <c r="D373" s="116">
        <f>Dat_02!D373</f>
        <v>1891.7083333333001</v>
      </c>
      <c r="E373" s="116">
        <f>Dat_02!G373</f>
        <v>-3681.25</v>
      </c>
    </row>
    <row r="374" spans="1:5">
      <c r="A374" s="83"/>
      <c r="B374" s="115" t="str">
        <f>Dat_02!A374</f>
        <v>05/10/2023</v>
      </c>
      <c r="C374" s="116">
        <f>Dat_02!O374</f>
        <v>-1698.0376811594001</v>
      </c>
      <c r="D374" s="116">
        <f>Dat_02!D374</f>
        <v>2248.2916666667002</v>
      </c>
      <c r="E374" s="116">
        <f>Dat_02!G374</f>
        <v>-4001.25</v>
      </c>
    </row>
    <row r="375" spans="1:5">
      <c r="A375" s="83"/>
      <c r="B375" s="115" t="str">
        <f>Dat_02!A375</f>
        <v>06/10/2023</v>
      </c>
      <c r="C375" s="116">
        <f>Dat_02!O375</f>
        <v>-1937.7166666667001</v>
      </c>
      <c r="D375" s="116">
        <f>Dat_02!D375</f>
        <v>2190.75</v>
      </c>
      <c r="E375" s="116">
        <f>Dat_02!G375</f>
        <v>-4023.75</v>
      </c>
    </row>
    <row r="376" spans="1:5">
      <c r="A376" s="83"/>
      <c r="B376" s="115" t="str">
        <f>Dat_02!A376</f>
        <v>07/10/2023</v>
      </c>
      <c r="C376" s="116">
        <f>Dat_02!O376</f>
        <v>-1221.0708333333</v>
      </c>
      <c r="D376" s="116">
        <f>Dat_02!D376</f>
        <v>2386.5833333332998</v>
      </c>
      <c r="E376" s="116">
        <f>Dat_02!G376</f>
        <v>-3945</v>
      </c>
    </row>
    <row r="377" spans="1:5">
      <c r="A377" s="83"/>
      <c r="B377" s="115" t="str">
        <f>Dat_02!A377</f>
        <v>08/10/2023</v>
      </c>
      <c r="C377" s="116">
        <f>Dat_02!O377</f>
        <v>-1161.4907608695999</v>
      </c>
      <c r="D377" s="116">
        <f>Dat_02!D377</f>
        <v>2366.7083333332998</v>
      </c>
      <c r="E377" s="116">
        <f>Dat_02!G377</f>
        <v>-4057.5</v>
      </c>
    </row>
    <row r="378" spans="1:5">
      <c r="A378" s="83"/>
      <c r="B378" s="115" t="str">
        <f>Dat_02!A378</f>
        <v>09/10/2023</v>
      </c>
      <c r="C378" s="116">
        <f>Dat_02!O378</f>
        <v>-1054.6565217390998</v>
      </c>
      <c r="D378" s="116">
        <f>Dat_02!D378</f>
        <v>2393.375</v>
      </c>
      <c r="E378" s="116">
        <f>Dat_02!G378</f>
        <v>-4042.25</v>
      </c>
    </row>
    <row r="379" spans="1:5">
      <c r="A379" s="83"/>
      <c r="B379" s="115" t="str">
        <f>Dat_02!A379</f>
        <v>10/10/2023</v>
      </c>
      <c r="C379" s="116">
        <f>Dat_02!O379</f>
        <v>-1675.4208333333002</v>
      </c>
      <c r="D379" s="116">
        <f>Dat_02!D379</f>
        <v>2007.375</v>
      </c>
      <c r="E379" s="116">
        <f>Dat_02!G379</f>
        <v>-4017.7083333332998</v>
      </c>
    </row>
    <row r="380" spans="1:5">
      <c r="A380" s="83"/>
      <c r="B380" s="115" t="str">
        <f>Dat_02!A380</f>
        <v>11/10/2023</v>
      </c>
      <c r="C380" s="116">
        <f>Dat_02!O380</f>
        <v>-986.3208333332999</v>
      </c>
      <c r="D380" s="116">
        <f>Dat_02!D380</f>
        <v>1918.8333333333001</v>
      </c>
      <c r="E380" s="116">
        <f>Dat_02!G380</f>
        <v>-4016.25</v>
      </c>
    </row>
    <row r="381" spans="1:5">
      <c r="A381" s="83"/>
      <c r="B381" s="115" t="str">
        <f>Dat_02!A381</f>
        <v>12/10/2023</v>
      </c>
      <c r="C381" s="116">
        <f>Dat_02!O381</f>
        <v>-1699.3784420290001</v>
      </c>
      <c r="D381" s="116">
        <f>Dat_02!D381</f>
        <v>2042.4166666666999</v>
      </c>
      <c r="E381" s="116">
        <f>Dat_02!G381</f>
        <v>-4115.625</v>
      </c>
    </row>
    <row r="382" spans="1:5">
      <c r="A382" s="83"/>
      <c r="B382" s="115" t="str">
        <f>Dat_02!A382</f>
        <v>13/10/2023</v>
      </c>
      <c r="C382" s="116">
        <f>Dat_02!O382</f>
        <v>-1683.6200757576003</v>
      </c>
      <c r="D382" s="116">
        <f>Dat_02!D382</f>
        <v>2516.25</v>
      </c>
      <c r="E382" s="116">
        <f>Dat_02!G382</f>
        <v>-3611.25</v>
      </c>
    </row>
    <row r="383" spans="1:5">
      <c r="A383" s="83"/>
      <c r="B383" s="115" t="str">
        <f>Dat_02!A383</f>
        <v>14/10/2023</v>
      </c>
      <c r="C383" s="116">
        <f>Dat_02!O383</f>
        <v>-1074.9958333333</v>
      </c>
      <c r="D383" s="116">
        <f>Dat_02!D383</f>
        <v>2132.7083333332998</v>
      </c>
      <c r="E383" s="116">
        <f>Dat_02!G383</f>
        <v>-3815.625</v>
      </c>
    </row>
    <row r="384" spans="1:5">
      <c r="A384" s="83"/>
      <c r="B384" s="115" t="str">
        <f>Dat_02!A384</f>
        <v>15/10/2023</v>
      </c>
      <c r="C384" s="116">
        <f>Dat_02!O384</f>
        <v>-1396.3416666666999</v>
      </c>
      <c r="D384" s="116">
        <f>Dat_02!D384</f>
        <v>2530.2083333332998</v>
      </c>
      <c r="E384" s="116">
        <f>Dat_02!G384</f>
        <v>-3849.375</v>
      </c>
    </row>
    <row r="385" spans="1:5">
      <c r="A385" s="83"/>
      <c r="B385" s="115" t="str">
        <f>Dat_02!A385</f>
        <v>16/10/2023</v>
      </c>
      <c r="C385" s="116">
        <f>Dat_02!O385</f>
        <v>108.44547101450007</v>
      </c>
      <c r="D385" s="116">
        <f>Dat_02!D385</f>
        <v>3090</v>
      </c>
      <c r="E385" s="116">
        <f>Dat_02!G385</f>
        <v>-3459.375</v>
      </c>
    </row>
    <row r="386" spans="1:5">
      <c r="A386" s="83"/>
      <c r="B386" s="115" t="str">
        <f>Dat_02!A386</f>
        <v>17/10/2023</v>
      </c>
      <c r="C386" s="116">
        <f>Dat_02!O386</f>
        <v>-1.6087121212999591</v>
      </c>
      <c r="D386" s="116">
        <f>Dat_02!D386</f>
        <v>2808.75</v>
      </c>
      <c r="E386" s="116">
        <f>Dat_02!G386</f>
        <v>-2974.875</v>
      </c>
    </row>
    <row r="387" spans="1:5">
      <c r="A387" s="83"/>
      <c r="B387" s="115" t="str">
        <f>Dat_02!A387</f>
        <v>18/10/2023</v>
      </c>
      <c r="C387" s="116">
        <f>Dat_02!O387</f>
        <v>-773.23750000000007</v>
      </c>
      <c r="D387" s="116">
        <f>Dat_02!D387</f>
        <v>2978.125</v>
      </c>
      <c r="E387" s="116">
        <f>Dat_02!G387</f>
        <v>-2539.125</v>
      </c>
    </row>
    <row r="388" spans="1:5">
      <c r="A388" s="83"/>
      <c r="B388" s="115" t="str">
        <f>Dat_02!A388</f>
        <v>19/10/2023</v>
      </c>
      <c r="C388" s="116">
        <f>Dat_02!O388</f>
        <v>-64.635144927600095</v>
      </c>
      <c r="D388" s="116">
        <f>Dat_02!D388</f>
        <v>3292.5</v>
      </c>
      <c r="E388" s="116">
        <f>Dat_02!G388</f>
        <v>-3075.2083333332998</v>
      </c>
    </row>
    <row r="389" spans="1:5">
      <c r="A389" s="83"/>
      <c r="B389" s="115" t="str">
        <f>Dat_02!A389</f>
        <v>20/10/2023</v>
      </c>
      <c r="C389" s="116">
        <f>Dat_02!O389</f>
        <v>-562.14583333330006</v>
      </c>
      <c r="D389" s="116">
        <f>Dat_02!D389</f>
        <v>2935</v>
      </c>
      <c r="E389" s="116">
        <f>Dat_02!G389</f>
        <v>-2217.0833333332998</v>
      </c>
    </row>
    <row r="390" spans="1:5">
      <c r="A390" s="83"/>
      <c r="B390" s="115" t="str">
        <f>Dat_02!A390</f>
        <v>21/10/2023</v>
      </c>
      <c r="C390" s="116">
        <f>Dat_02!O390</f>
        <v>-1759.7750000000001</v>
      </c>
      <c r="D390" s="116">
        <f>Dat_02!D390</f>
        <v>2289.5833333332998</v>
      </c>
      <c r="E390" s="116">
        <f>Dat_02!G390</f>
        <v>-3673.125</v>
      </c>
    </row>
    <row r="391" spans="1:5">
      <c r="A391" s="83"/>
      <c r="B391" s="115" t="str">
        <f>Dat_02!A391</f>
        <v>22/10/2023</v>
      </c>
      <c r="C391" s="116">
        <f>Dat_02!O391</f>
        <v>-721.97083333339992</v>
      </c>
      <c r="D391" s="116">
        <f>Dat_02!D391</f>
        <v>2619.375</v>
      </c>
      <c r="E391" s="116">
        <f>Dat_02!G391</f>
        <v>-3890.625</v>
      </c>
    </row>
    <row r="392" spans="1:5">
      <c r="A392" s="83"/>
      <c r="B392" s="115" t="str">
        <f>Dat_02!A392</f>
        <v>23/10/2023</v>
      </c>
      <c r="C392" s="116">
        <f>Dat_02!O392</f>
        <v>-740.5083333332999</v>
      </c>
      <c r="D392" s="116">
        <f>Dat_02!D392</f>
        <v>2814.7916666667002</v>
      </c>
      <c r="E392" s="116">
        <f>Dat_02!G392</f>
        <v>-4110</v>
      </c>
    </row>
    <row r="393" spans="1:5">
      <c r="A393" s="83"/>
      <c r="B393" s="115" t="str">
        <f>Dat_02!A393</f>
        <v>24/10/2023</v>
      </c>
      <c r="C393" s="116">
        <f>Dat_02!O393</f>
        <v>-1167.4447463768001</v>
      </c>
      <c r="D393" s="116">
        <f>Dat_02!D393</f>
        <v>2979.375</v>
      </c>
      <c r="E393" s="116">
        <f>Dat_02!G393</f>
        <v>-3099.375</v>
      </c>
    </row>
    <row r="394" spans="1:5">
      <c r="A394" s="83"/>
      <c r="B394" s="115" t="str">
        <f>Dat_02!A394</f>
        <v>25/10/2023</v>
      </c>
      <c r="C394" s="116">
        <f>Dat_02!O394</f>
        <v>-1210.9749999999999</v>
      </c>
      <c r="D394" s="116">
        <f>Dat_02!D394</f>
        <v>2767.5</v>
      </c>
      <c r="E394" s="116">
        <f>Dat_02!G394</f>
        <v>-3556.875</v>
      </c>
    </row>
    <row r="395" spans="1:5">
      <c r="A395" s="83"/>
      <c r="B395" s="115" t="str">
        <f>Dat_02!A395</f>
        <v>26/10/2023</v>
      </c>
      <c r="C395" s="116">
        <f>Dat_02!O395</f>
        <v>-439.25</v>
      </c>
      <c r="D395" s="116">
        <f>Dat_02!D395</f>
        <v>3099.375</v>
      </c>
      <c r="E395" s="116">
        <f>Dat_02!G395</f>
        <v>-3031.875</v>
      </c>
    </row>
    <row r="396" spans="1:5">
      <c r="A396" s="83"/>
      <c r="B396" s="115" t="str">
        <f>Dat_02!A396</f>
        <v>27/10/2023</v>
      </c>
      <c r="C396" s="116">
        <f>Dat_02!O396</f>
        <v>502.82321428569992</v>
      </c>
      <c r="D396" s="116">
        <f>Dat_02!D396</f>
        <v>3111.25</v>
      </c>
      <c r="E396" s="116">
        <f>Dat_02!G396</f>
        <v>-2508.75</v>
      </c>
    </row>
    <row r="397" spans="1:5">
      <c r="A397" s="83"/>
      <c r="B397" s="115" t="str">
        <f>Dat_02!A397</f>
        <v>28/10/2023</v>
      </c>
      <c r="C397" s="116">
        <f>Dat_02!O397</f>
        <v>1766.4994047619</v>
      </c>
      <c r="D397" s="116">
        <f>Dat_02!D397</f>
        <v>3418.125</v>
      </c>
      <c r="E397" s="116">
        <f>Dat_02!G397</f>
        <v>-1406.875</v>
      </c>
    </row>
    <row r="398" spans="1:5">
      <c r="A398" s="83"/>
      <c r="B398" s="115" t="str">
        <f>Dat_02!A398</f>
        <v>29/10/2023</v>
      </c>
      <c r="C398" s="116">
        <f>Dat_02!O398</f>
        <v>1004.3680000000001</v>
      </c>
      <c r="D398" s="116">
        <f>Dat_02!D398</f>
        <v>2979.6</v>
      </c>
      <c r="E398" s="116">
        <f>Dat_02!G398</f>
        <v>-1681.6</v>
      </c>
    </row>
    <row r="399" spans="1:5">
      <c r="A399" s="83"/>
      <c r="B399" s="115" t="str">
        <f>Dat_02!A399</f>
        <v>30/10/2023</v>
      </c>
      <c r="C399" s="116">
        <f>Dat_02!O399</f>
        <v>301.51666666659992</v>
      </c>
      <c r="D399" s="116">
        <f>Dat_02!D399</f>
        <v>2705.3333333332998</v>
      </c>
      <c r="E399" s="116">
        <f>Dat_02!G399</f>
        <v>-2868.75</v>
      </c>
    </row>
    <row r="400" spans="1:5">
      <c r="A400" s="83"/>
      <c r="B400" s="115" t="str">
        <f>Dat_02!A400</f>
        <v>31/10/2023</v>
      </c>
      <c r="C400" s="116">
        <f>Dat_02!O400</f>
        <v>1072.8353260869999</v>
      </c>
      <c r="D400" s="116">
        <f>Dat_02!D400</f>
        <v>2324.4583333332998</v>
      </c>
      <c r="E400" s="116">
        <f>Dat_02!G400</f>
        <v>-2999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424</v>
      </c>
      <c r="B2" s="85" t="s">
        <v>454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72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73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75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76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78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110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171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173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205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234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266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297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329</v>
      </c>
      <c r="B26" s="90">
        <v>5.0000000000000001E-4</v>
      </c>
      <c r="C26" s="90">
        <v>-19.23143</v>
      </c>
      <c r="D26" s="91">
        <v>-19.230930000000001</v>
      </c>
      <c r="E26" s="90">
        <v>1091.358796</v>
      </c>
      <c r="F26" s="90">
        <v>-214.30469600000001</v>
      </c>
      <c r="G26" s="91">
        <v>877.05409999999995</v>
      </c>
      <c r="H26" s="90">
        <v>27.09</v>
      </c>
      <c r="I26" s="90">
        <v>-201.8056</v>
      </c>
      <c r="J26" s="91">
        <v>-174.71559999999999</v>
      </c>
      <c r="K26" s="90">
        <v>58.472760999999998</v>
      </c>
      <c r="L26" s="90">
        <v>-1253.1813959999999</v>
      </c>
      <c r="M26" s="91">
        <v>-1194.708635</v>
      </c>
    </row>
    <row r="27" spans="1:13">
      <c r="A27" s="85" t="s">
        <v>360</v>
      </c>
      <c r="B27" s="90">
        <v>0</v>
      </c>
      <c r="C27" s="90">
        <v>-19.937899999999999</v>
      </c>
      <c r="D27" s="91">
        <v>-19.937899999999999</v>
      </c>
      <c r="E27" s="90">
        <v>804.44664699999998</v>
      </c>
      <c r="F27" s="90">
        <v>-417.75005499999997</v>
      </c>
      <c r="G27" s="91">
        <v>386.69659200000001</v>
      </c>
      <c r="H27" s="90">
        <v>8.3831000000000007</v>
      </c>
      <c r="I27" s="90">
        <v>-385.17680000000001</v>
      </c>
      <c r="J27" s="91">
        <v>-376.7937</v>
      </c>
      <c r="K27" s="90">
        <v>77.144598000000002</v>
      </c>
      <c r="L27" s="90">
        <v>-1311.4926599999999</v>
      </c>
      <c r="M27" s="91">
        <v>-1234.348062</v>
      </c>
    </row>
    <row r="28" spans="1:13">
      <c r="A28" s="85" t="s">
        <v>392</v>
      </c>
      <c r="B28" s="90">
        <v>2.8700000000000002E-3</v>
      </c>
      <c r="C28" s="90">
        <v>-15.22457</v>
      </c>
      <c r="D28" s="91">
        <v>-15.2217</v>
      </c>
      <c r="E28" s="90">
        <v>1072.620928</v>
      </c>
      <c r="F28" s="90">
        <v>-233.22906800000001</v>
      </c>
      <c r="G28" s="91">
        <v>839.39185999999995</v>
      </c>
      <c r="H28" s="90">
        <v>35.248100000000001</v>
      </c>
      <c r="I28" s="90">
        <v>-206.22380000000001</v>
      </c>
      <c r="J28" s="91">
        <v>-170.97569999999999</v>
      </c>
      <c r="K28" s="90">
        <v>113.563619</v>
      </c>
      <c r="L28" s="90">
        <v>-1411.3201790000001</v>
      </c>
      <c r="M28" s="91">
        <v>-1297.75656</v>
      </c>
    </row>
    <row r="29" spans="1:13">
      <c r="A29" s="85" t="s">
        <v>424</v>
      </c>
      <c r="B29" s="90">
        <v>3.4199999999999999E-3</v>
      </c>
      <c r="C29" s="90">
        <v>-13.49619</v>
      </c>
      <c r="D29" s="91">
        <v>-13.49277</v>
      </c>
      <c r="E29" s="90">
        <v>914.78695300000004</v>
      </c>
      <c r="F29" s="90">
        <v>-434.90949899999998</v>
      </c>
      <c r="G29" s="91">
        <v>479.877454</v>
      </c>
      <c r="H29" s="90">
        <v>50.705418000000002</v>
      </c>
      <c r="I29" s="90">
        <v>-199.22694000000001</v>
      </c>
      <c r="J29" s="91">
        <v>-148.521522</v>
      </c>
      <c r="K29" s="90">
        <v>352.58504099999999</v>
      </c>
      <c r="L29" s="90">
        <v>-1045.1891049999999</v>
      </c>
      <c r="M29" s="91">
        <v>-692.60406399999999</v>
      </c>
    </row>
    <row r="30" spans="1:13">
      <c r="A30" s="85" t="s">
        <v>456</v>
      </c>
      <c r="B30" s="90">
        <v>0</v>
      </c>
      <c r="C30" s="90">
        <v>-9.5775000000000006</v>
      </c>
      <c r="D30" s="91">
        <v>-9.5775000000000006</v>
      </c>
      <c r="E30" s="90">
        <v>154.13759999999999</v>
      </c>
      <c r="F30" s="90">
        <v>-587.29690000000005</v>
      </c>
      <c r="G30" s="91">
        <v>-433.15929999999997</v>
      </c>
      <c r="H30" s="90">
        <v>16.3111</v>
      </c>
      <c r="I30" s="90">
        <v>-137.52809999999999</v>
      </c>
      <c r="J30" s="91">
        <v>-121.217</v>
      </c>
      <c r="K30" s="90">
        <v>500.74020000000002</v>
      </c>
      <c r="L30" s="90">
        <v>-206.62719999999999</v>
      </c>
      <c r="M30" s="91">
        <v>294.113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3.4199999999999999E-3</v>
      </c>
      <c r="C35" s="48">
        <f>VLOOKUP($B$55,$A$8:$M$31,3,FALSE)</f>
        <v>-13.49619</v>
      </c>
      <c r="D35" s="48">
        <f>B35+C35</f>
        <v>-13.49277</v>
      </c>
    </row>
    <row r="36" spans="1:7">
      <c r="A36" s="47" t="s">
        <v>3</v>
      </c>
      <c r="B36" s="48">
        <f>VLOOKUP($B$55,$A$8:$M$31,5,FALSE)</f>
        <v>914.78695300000004</v>
      </c>
      <c r="C36" s="48">
        <f>VLOOKUP($B$55,$A$8:$M$31,6,FALSE)</f>
        <v>-434.90949899999998</v>
      </c>
      <c r="D36" s="48">
        <f t="shared" ref="D36:D39" si="0">B36+C36</f>
        <v>479.87745400000006</v>
      </c>
    </row>
    <row r="37" spans="1:7">
      <c r="A37" s="47" t="s">
        <v>4</v>
      </c>
      <c r="B37" s="48">
        <f>VLOOKUP($B$55,$A$8:$M$31,8,FALSE)</f>
        <v>50.705418000000002</v>
      </c>
      <c r="C37" s="48">
        <f>VLOOKUP($B$55,$A$8:$M$31,9,FALSE)</f>
        <v>-199.22694000000001</v>
      </c>
      <c r="D37" s="48">
        <f t="shared" si="0"/>
        <v>-148.521522</v>
      </c>
    </row>
    <row r="38" spans="1:7">
      <c r="A38" s="47" t="s">
        <v>5</v>
      </c>
      <c r="B38" s="48">
        <f>VLOOKUP($B$55,$A$8:$M$31,11,FALSE)</f>
        <v>352.58504099999999</v>
      </c>
      <c r="C38" s="48">
        <f>VLOOKUP($B$55,$A$8:$M$31,12,FALSE)</f>
        <v>-1045.1891049999999</v>
      </c>
      <c r="D38" s="48">
        <f t="shared" si="0"/>
        <v>-692.60406399999988</v>
      </c>
    </row>
    <row r="39" spans="1:7">
      <c r="A39" s="45" t="s">
        <v>1</v>
      </c>
      <c r="B39" s="49">
        <f>SUM(B35:B38)</f>
        <v>1318.0808320000001</v>
      </c>
      <c r="C39" s="49">
        <f>SUM(C35:C38)</f>
        <v>-1692.8217339999999</v>
      </c>
      <c r="D39" s="49">
        <f t="shared" si="0"/>
        <v>-374.74090199999978</v>
      </c>
      <c r="E39" s="83">
        <f>ABS(D39)</f>
        <v>374.74090199999978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O</v>
      </c>
      <c r="B43" s="121" t="str">
        <f>TEXT(EDATE(B44,-1),"mmmm aaaa")</f>
        <v>octubre 2022</v>
      </c>
      <c r="C43" s="54">
        <f>VLOOKUP($B43,$A$8:$M$31,4,FALSE)</f>
        <v>-20.359000000000002</v>
      </c>
      <c r="D43" s="54">
        <f>VLOOKUP($B43,$A$8:$M$31,7,FALSE)</f>
        <v>-877.44768999999997</v>
      </c>
      <c r="E43" s="54">
        <f>VLOOKUP($B43,$A$8:$M$31,10,FALSE)</f>
        <v>-247.17786000000001</v>
      </c>
      <c r="F43" s="54">
        <f>VLOOKUP($B43,$A$8:$M$31,13,FALSE)</f>
        <v>-920.50160100000005</v>
      </c>
      <c r="G43" s="58">
        <f>SUM(C43:F43)</f>
        <v>-2065.4861510000001</v>
      </c>
    </row>
    <row r="44" spans="1:7">
      <c r="A44" s="57" t="str">
        <f>UPPER(LEFT(TEXT(B44,"mmm"),1))</f>
        <v>N</v>
      </c>
      <c r="B44" s="121" t="str">
        <f>TEXT(EDATE(B45,-1),"mmmm aaaa")</f>
        <v>noviembre 2022</v>
      </c>
      <c r="C44" s="54">
        <f t="shared" ref="C44:C55" si="1">VLOOKUP($B44,$A$8:$M$31,4,FALSE)</f>
        <v>-20.175650000000001</v>
      </c>
      <c r="D44" s="54">
        <f t="shared" ref="D44:D55" si="2">VLOOKUP($B44,$A$8:$M$31,7,FALSE)</f>
        <v>-1184.9929509999999</v>
      </c>
      <c r="E44" s="54">
        <f t="shared" ref="E44:E55" si="3">VLOOKUP($B44,$A$8:$M$31,10,FALSE)</f>
        <v>-114.15903</v>
      </c>
      <c r="F44" s="54">
        <f t="shared" ref="F44:F55" si="4">VLOOKUP($B44,$A$8:$M$31,13,FALSE)</f>
        <v>-314.56846200000001</v>
      </c>
      <c r="G44" s="58">
        <f t="shared" ref="G44:G55" si="5">SUM(C44:F44)</f>
        <v>-1633.8960929999998</v>
      </c>
    </row>
    <row r="45" spans="1:7">
      <c r="A45" s="57" t="str">
        <f t="shared" ref="A45:A54" si="6">UPPER(LEFT(TEXT(B45,"mmm"),1))</f>
        <v>D</v>
      </c>
      <c r="B45" s="121" t="str">
        <f t="shared" ref="B45:B54" si="7">TEXT(EDATE(B46,-1),"mmmm aaaa")</f>
        <v>diciembre 2022</v>
      </c>
      <c r="C45" s="54">
        <f t="shared" si="1"/>
        <v>-39.88017</v>
      </c>
      <c r="D45" s="54">
        <f t="shared" si="2"/>
        <v>-1462.426919</v>
      </c>
      <c r="E45" s="54">
        <f t="shared" si="3"/>
        <v>-149.96709999999999</v>
      </c>
      <c r="F45" s="54">
        <f t="shared" si="4"/>
        <v>535.04524400000003</v>
      </c>
      <c r="G45" s="58">
        <f t="shared" si="5"/>
        <v>-1117.2289449999998</v>
      </c>
    </row>
    <row r="46" spans="1:7">
      <c r="A46" s="57" t="str">
        <f t="shared" si="6"/>
        <v>E</v>
      </c>
      <c r="B46" s="121" t="str">
        <f t="shared" si="7"/>
        <v>enero 2023</v>
      </c>
      <c r="C46" s="54">
        <f t="shared" si="1"/>
        <v>-42.454129999999999</v>
      </c>
      <c r="D46" s="54">
        <f t="shared" si="2"/>
        <v>-936.90142400000002</v>
      </c>
      <c r="E46" s="54">
        <f t="shared" si="3"/>
        <v>-131.6919</v>
      </c>
      <c r="F46" s="54">
        <f t="shared" si="4"/>
        <v>188.33423199999999</v>
      </c>
      <c r="G46" s="58">
        <f t="shared" si="5"/>
        <v>-922.71322200000009</v>
      </c>
    </row>
    <row r="47" spans="1:7">
      <c r="A47" s="57" t="str">
        <f t="shared" si="6"/>
        <v>F</v>
      </c>
      <c r="B47" s="121" t="str">
        <f t="shared" si="7"/>
        <v>febrero 2023</v>
      </c>
      <c r="C47" s="54">
        <f t="shared" si="1"/>
        <v>-21.20552</v>
      </c>
      <c r="D47" s="54">
        <f t="shared" si="2"/>
        <v>-592.49936700000001</v>
      </c>
      <c r="E47" s="54">
        <f t="shared" si="3"/>
        <v>-187.1123</v>
      </c>
      <c r="F47" s="54">
        <f t="shared" si="4"/>
        <v>-122.0257</v>
      </c>
      <c r="G47" s="58">
        <f t="shared" si="5"/>
        <v>-922.84288700000002</v>
      </c>
    </row>
    <row r="48" spans="1:7">
      <c r="A48" s="57" t="str">
        <f t="shared" si="6"/>
        <v>M</v>
      </c>
      <c r="B48" s="121" t="str">
        <f t="shared" si="7"/>
        <v>marzo 2023</v>
      </c>
      <c r="C48" s="54">
        <f t="shared" si="1"/>
        <v>-23.107849999999999</v>
      </c>
      <c r="D48" s="54">
        <f t="shared" si="2"/>
        <v>-1163.3328220000001</v>
      </c>
      <c r="E48" s="54">
        <f t="shared" si="3"/>
        <v>-133.7039</v>
      </c>
      <c r="F48" s="54">
        <f t="shared" si="4"/>
        <v>-1286.7012870000001</v>
      </c>
      <c r="G48" s="58">
        <f t="shared" si="5"/>
        <v>-2606.845859</v>
      </c>
    </row>
    <row r="49" spans="1:9">
      <c r="A49" s="57" t="str">
        <f t="shared" si="6"/>
        <v>A</v>
      </c>
      <c r="B49" s="121" t="str">
        <f t="shared" si="7"/>
        <v>abril 2023</v>
      </c>
      <c r="C49" s="54">
        <f t="shared" si="1"/>
        <v>-14.62682</v>
      </c>
      <c r="D49" s="54">
        <f t="shared" si="2"/>
        <v>-836.50464099999999</v>
      </c>
      <c r="E49" s="54">
        <f t="shared" si="3"/>
        <v>-105.4781</v>
      </c>
      <c r="F49" s="54">
        <f t="shared" si="4"/>
        <v>-1404.4311909999999</v>
      </c>
      <c r="G49" s="58">
        <f t="shared" si="5"/>
        <v>-2361.0407519999999</v>
      </c>
    </row>
    <row r="50" spans="1:9">
      <c r="A50" s="57" t="str">
        <f t="shared" si="6"/>
        <v>M</v>
      </c>
      <c r="B50" s="121" t="str">
        <f t="shared" si="7"/>
        <v>mayo 2023</v>
      </c>
      <c r="C50" s="54">
        <f t="shared" si="1"/>
        <v>-10.909219999999999</v>
      </c>
      <c r="D50" s="54">
        <f t="shared" si="2"/>
        <v>-149.423383</v>
      </c>
      <c r="E50" s="54">
        <f t="shared" si="3"/>
        <v>-115.7064</v>
      </c>
      <c r="F50" s="54">
        <f t="shared" si="4"/>
        <v>-1398.8519650000001</v>
      </c>
      <c r="G50" s="58">
        <f t="shared" si="5"/>
        <v>-1674.8909680000002</v>
      </c>
    </row>
    <row r="51" spans="1:9">
      <c r="A51" s="57" t="str">
        <f t="shared" si="6"/>
        <v>J</v>
      </c>
      <c r="B51" s="121" t="str">
        <f t="shared" si="7"/>
        <v>junio 2023</v>
      </c>
      <c r="C51" s="54">
        <f>VLOOKUP($B51,$A$8:$M$31,4,FALSE)</f>
        <v>-2.0796000000000001</v>
      </c>
      <c r="D51" s="54">
        <f>VLOOKUP($B51,$A$8:$M$31,7,FALSE)</f>
        <v>70.400464999999997</v>
      </c>
      <c r="E51" s="54">
        <f>VLOOKUP($B51,$A$8:$M$31,10,FALSE)</f>
        <v>-42.700690000000002</v>
      </c>
      <c r="F51" s="54">
        <f>VLOOKUP($B51,$A$8:$M$31,13,FALSE)</f>
        <v>-1096.7295939999999</v>
      </c>
      <c r="G51" s="58">
        <f t="shared" si="5"/>
        <v>-1071.1094189999999</v>
      </c>
    </row>
    <row r="52" spans="1:9">
      <c r="A52" s="57" t="str">
        <f t="shared" si="6"/>
        <v>J</v>
      </c>
      <c r="B52" s="121" t="str">
        <f t="shared" si="7"/>
        <v>julio 2023</v>
      </c>
      <c r="C52" s="54">
        <f t="shared" si="1"/>
        <v>-19.230930000000001</v>
      </c>
      <c r="D52" s="54">
        <f t="shared" si="2"/>
        <v>877.05409999999995</v>
      </c>
      <c r="E52" s="54">
        <f t="shared" si="3"/>
        <v>-174.71559999999999</v>
      </c>
      <c r="F52" s="54">
        <f t="shared" si="4"/>
        <v>-1194.708635</v>
      </c>
      <c r="G52" s="58">
        <f t="shared" si="5"/>
        <v>-511.60106500000006</v>
      </c>
    </row>
    <row r="53" spans="1:9">
      <c r="A53" s="57" t="str">
        <f t="shared" si="6"/>
        <v>A</v>
      </c>
      <c r="B53" s="121" t="str">
        <f t="shared" si="7"/>
        <v>agosto 2023</v>
      </c>
      <c r="C53" s="54">
        <f t="shared" si="1"/>
        <v>-19.937899999999999</v>
      </c>
      <c r="D53" s="54">
        <f t="shared" si="2"/>
        <v>386.69659200000001</v>
      </c>
      <c r="E53" s="54">
        <f t="shared" si="3"/>
        <v>-376.7937</v>
      </c>
      <c r="F53" s="54">
        <f t="shared" si="4"/>
        <v>-1234.348062</v>
      </c>
      <c r="G53" s="59">
        <f t="shared" si="5"/>
        <v>-1244.3830700000001</v>
      </c>
    </row>
    <row r="54" spans="1:9">
      <c r="A54" s="57" t="str">
        <f t="shared" si="6"/>
        <v>S</v>
      </c>
      <c r="B54" s="121" t="str">
        <f t="shared" si="7"/>
        <v>septiembre 2023</v>
      </c>
      <c r="C54" s="54">
        <f t="shared" si="1"/>
        <v>-15.2217</v>
      </c>
      <c r="D54" s="54">
        <f t="shared" si="2"/>
        <v>839.39185999999995</v>
      </c>
      <c r="E54" s="54">
        <f t="shared" si="3"/>
        <v>-170.97569999999999</v>
      </c>
      <c r="F54" s="54">
        <f t="shared" si="4"/>
        <v>-1297.75656</v>
      </c>
      <c r="G54" s="58">
        <f t="shared" si="5"/>
        <v>-644.5621000000001</v>
      </c>
    </row>
    <row r="55" spans="1:9">
      <c r="A55" s="60" t="str">
        <f>UPPER(LEFT(B55,1))</f>
        <v>O</v>
      </c>
      <c r="B55" s="122" t="str">
        <f>A2</f>
        <v>Octubre 2023</v>
      </c>
      <c r="C55" s="61">
        <f t="shared" si="1"/>
        <v>-13.49277</v>
      </c>
      <c r="D55" s="61">
        <f t="shared" si="2"/>
        <v>479.877454</v>
      </c>
      <c r="E55" s="61">
        <f t="shared" si="3"/>
        <v>-148.521522</v>
      </c>
      <c r="F55" s="61">
        <f t="shared" si="4"/>
        <v>-692.60406399999999</v>
      </c>
      <c r="G55" s="61">
        <f t="shared" si="5"/>
        <v>-374.74090200000001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30.067114094000001</v>
      </c>
      <c r="C58" s="102">
        <f>VLOOKUP(TEXT(B2,"aaaamm")+0,A62:D100,3,FALSE)</f>
        <v>43.758389261700003</v>
      </c>
      <c r="D58" s="102">
        <f>VLOOKUP(TEXT(B2,"aaaamm")+0,A62:D100,4,FALSE)</f>
        <v>26.1744966443</v>
      </c>
      <c r="E58" s="102"/>
      <c r="F58" s="102"/>
      <c r="G58" s="102">
        <f>VLOOKUP(TEXT(B2,"aaaamm")+0,F62:I100,2,FALSE)</f>
        <v>0.53691275169999997</v>
      </c>
      <c r="H58" s="102">
        <f>VLOOKUP(TEXT(B2,"aaaamm")+0,F62:I100,3,FALSE)</f>
        <v>1.8791946309000001</v>
      </c>
      <c r="I58" s="102">
        <f>VLOOKUP(TEXT(B2,"aaaamm")+0,F62:I100,4,FALSE)</f>
        <v>97.583892617399997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202210</v>
      </c>
      <c r="B62" s="118">
        <v>63.624161073800003</v>
      </c>
      <c r="C62" s="118">
        <v>9.9328859059999992</v>
      </c>
      <c r="D62" s="118">
        <v>26.442953020099999</v>
      </c>
      <c r="F62" s="96">
        <v>202210</v>
      </c>
      <c r="G62" s="118">
        <v>0.8053691275</v>
      </c>
      <c r="H62" s="118">
        <v>0.26845637579999998</v>
      </c>
      <c r="I62" s="118">
        <v>98.926174496599998</v>
      </c>
    </row>
    <row r="63" spans="1:9">
      <c r="A63" s="96">
        <v>202211</v>
      </c>
      <c r="B63" s="118">
        <v>70.416666666699996</v>
      </c>
      <c r="C63" s="118">
        <v>4.4444444444000002</v>
      </c>
      <c r="D63" s="118">
        <v>25.138888888899999</v>
      </c>
      <c r="F63" s="96">
        <v>202211</v>
      </c>
      <c r="G63" s="118">
        <v>0.41666666670000002</v>
      </c>
      <c r="H63" s="118">
        <v>0.27777777780000001</v>
      </c>
      <c r="I63" s="118">
        <v>99.305555555599994</v>
      </c>
    </row>
    <row r="64" spans="1:9">
      <c r="A64" s="96">
        <v>202212</v>
      </c>
      <c r="B64" s="118">
        <v>88.037634408599999</v>
      </c>
      <c r="C64" s="118">
        <v>2.2849462366000002</v>
      </c>
      <c r="D64" s="118">
        <v>9.6774193547999996</v>
      </c>
      <c r="F64" s="96">
        <v>202212</v>
      </c>
      <c r="G64" s="118">
        <v>0</v>
      </c>
      <c r="H64" s="118">
        <v>2.1505376344</v>
      </c>
      <c r="I64" s="118">
        <v>97.849462365600004</v>
      </c>
    </row>
    <row r="65" spans="1:9">
      <c r="A65" s="96">
        <v>202301</v>
      </c>
      <c r="B65" s="118">
        <v>73.252688172000006</v>
      </c>
      <c r="C65" s="118">
        <v>7.9301075268999996</v>
      </c>
      <c r="D65" s="118">
        <v>18.817204301099999</v>
      </c>
      <c r="F65" s="96">
        <v>202301</v>
      </c>
      <c r="G65" s="118">
        <v>0.2688172043</v>
      </c>
      <c r="H65" s="118">
        <v>2.4193548386999999</v>
      </c>
      <c r="I65" s="118">
        <v>97.311827957000006</v>
      </c>
    </row>
    <row r="66" spans="1:9">
      <c r="A66" s="96">
        <v>202302</v>
      </c>
      <c r="B66" s="118">
        <v>56.398809523799997</v>
      </c>
      <c r="C66" s="118">
        <v>6.3988095237999998</v>
      </c>
      <c r="D66" s="118">
        <v>37.202380952399999</v>
      </c>
      <c r="F66" s="96">
        <v>202302</v>
      </c>
      <c r="G66" s="118">
        <v>1.3392857143000001</v>
      </c>
      <c r="H66" s="118">
        <v>2.0833333333000001</v>
      </c>
      <c r="I66" s="118">
        <v>96.577380952400006</v>
      </c>
    </row>
    <row r="67" spans="1:9">
      <c r="A67" s="96">
        <v>202303</v>
      </c>
      <c r="B67" s="118">
        <v>55.989232839800003</v>
      </c>
      <c r="C67" s="118">
        <v>6.998654105</v>
      </c>
      <c r="D67" s="118">
        <v>37.012113055199997</v>
      </c>
      <c r="F67" s="96">
        <v>202303</v>
      </c>
      <c r="G67" s="118">
        <v>3.6339165544999998</v>
      </c>
      <c r="H67" s="118">
        <v>0</v>
      </c>
      <c r="I67" s="118">
        <v>96.366083445499996</v>
      </c>
    </row>
    <row r="68" spans="1:9">
      <c r="A68" s="96">
        <v>202304</v>
      </c>
      <c r="B68" s="118">
        <v>60.972222222200003</v>
      </c>
      <c r="C68" s="118">
        <v>9.1666666666999994</v>
      </c>
      <c r="D68" s="118">
        <v>29.861111111100001</v>
      </c>
      <c r="F68" s="96">
        <v>202304</v>
      </c>
      <c r="G68" s="118">
        <v>11.527777777800001</v>
      </c>
      <c r="H68" s="118">
        <v>0</v>
      </c>
      <c r="I68" s="118">
        <v>88.472222222200003</v>
      </c>
    </row>
    <row r="69" spans="1:9">
      <c r="A69" s="96">
        <v>202305</v>
      </c>
      <c r="B69" s="118">
        <v>35.2150537634</v>
      </c>
      <c r="C69" s="118">
        <v>29.032258064499999</v>
      </c>
      <c r="D69" s="118">
        <v>35.752688171999999</v>
      </c>
      <c r="F69" s="96">
        <v>202305</v>
      </c>
      <c r="G69" s="118">
        <v>5.1075268817000001</v>
      </c>
      <c r="H69" s="118">
        <v>0</v>
      </c>
      <c r="I69" s="118">
        <v>94.892473118300003</v>
      </c>
    </row>
    <row r="70" spans="1:9">
      <c r="A70" s="96">
        <v>202306</v>
      </c>
      <c r="B70" s="118">
        <v>22.361111111100001</v>
      </c>
      <c r="C70" s="118">
        <v>29.722222222199999</v>
      </c>
      <c r="D70" s="118">
        <v>47.916666666700003</v>
      </c>
      <c r="F70" s="96">
        <v>202306</v>
      </c>
      <c r="G70" s="118">
        <v>10.5555555556</v>
      </c>
      <c r="H70" s="118">
        <v>0.13888888890000001</v>
      </c>
      <c r="I70" s="118">
        <v>89.305555555599994</v>
      </c>
    </row>
    <row r="71" spans="1:9">
      <c r="A71" s="96">
        <v>202307</v>
      </c>
      <c r="B71" s="118">
        <v>8.8709677418999995</v>
      </c>
      <c r="C71" s="118">
        <v>56.317204301099999</v>
      </c>
      <c r="D71" s="118">
        <v>34.811827956999998</v>
      </c>
      <c r="F71" s="96">
        <v>202307</v>
      </c>
      <c r="G71" s="118">
        <v>9.5430107527000008</v>
      </c>
      <c r="H71" s="118">
        <v>0</v>
      </c>
      <c r="I71" s="118">
        <v>90.456989247300001</v>
      </c>
    </row>
    <row r="72" spans="1:9">
      <c r="A72" s="96">
        <v>202308</v>
      </c>
      <c r="B72" s="118">
        <v>15.860215053799999</v>
      </c>
      <c r="C72" s="118">
        <v>47.446236559100001</v>
      </c>
      <c r="D72" s="118">
        <v>36.693548387100002</v>
      </c>
      <c r="F72" s="96">
        <v>202308</v>
      </c>
      <c r="G72" s="118">
        <v>5.9139784946000002</v>
      </c>
      <c r="H72" s="118">
        <v>0</v>
      </c>
      <c r="I72" s="118">
        <v>94.086021505399998</v>
      </c>
    </row>
    <row r="73" spans="1:9">
      <c r="A73" s="96">
        <v>202309</v>
      </c>
      <c r="B73" s="118">
        <v>8.3333333333000006</v>
      </c>
      <c r="C73" s="118">
        <v>56.666666666700003</v>
      </c>
      <c r="D73" s="118">
        <v>35</v>
      </c>
      <c r="F73" s="96">
        <v>202309</v>
      </c>
      <c r="G73" s="118">
        <v>4.3055555555999998</v>
      </c>
      <c r="H73" s="118">
        <v>0</v>
      </c>
      <c r="I73" s="118">
        <v>95.694444444400006</v>
      </c>
    </row>
    <row r="74" spans="1:9">
      <c r="A74" s="96">
        <v>202310</v>
      </c>
      <c r="B74" s="118">
        <v>30.067114094000001</v>
      </c>
      <c r="C74" s="118">
        <v>43.758389261700003</v>
      </c>
      <c r="D74" s="118">
        <v>26.1744966443</v>
      </c>
      <c r="F74" s="96">
        <v>202310</v>
      </c>
      <c r="G74" s="118">
        <v>0.53691275169999997</v>
      </c>
      <c r="H74" s="118">
        <v>1.8791946309000001</v>
      </c>
      <c r="I74" s="118">
        <v>97.583892617399997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I11" sqref="I11:I400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79</v>
      </c>
      <c r="B5" s="99">
        <v>3029.4166666667002</v>
      </c>
      <c r="C5" s="99">
        <v>3108.2916666667002</v>
      </c>
      <c r="D5" s="99">
        <v>2427.5</v>
      </c>
      <c r="E5" s="99">
        <v>4280</v>
      </c>
      <c r="F5" s="99">
        <f>-C5</f>
        <v>-3108.2916666667002</v>
      </c>
      <c r="G5" s="99">
        <f>-E5</f>
        <v>-4280</v>
      </c>
      <c r="H5" s="93" t="str">
        <f>IF(TEXT(I5,"d")+0=15,UPPER(LEFT(TEXT(I5,"mmm"),1)),"")</f>
        <v/>
      </c>
      <c r="I5" s="100" t="s">
        <v>79</v>
      </c>
      <c r="J5" s="99">
        <v>1283.6058823528999</v>
      </c>
      <c r="K5" s="99">
        <v>-1946.9181818182001</v>
      </c>
      <c r="L5" s="99">
        <v>426.13809523809999</v>
      </c>
      <c r="M5" s="99">
        <v>-2323.0374999999999</v>
      </c>
      <c r="N5" s="99">
        <f>IFERROR(J5+0,0)+IFERROR(K5+0,0)</f>
        <v>-663.31229946530016</v>
      </c>
      <c r="O5" s="99">
        <f>IFERROR(L5+0,0)+IFERROR(M5+0,0)</f>
        <v>-1896.8994047618999</v>
      </c>
    </row>
    <row r="6" spans="1:15">
      <c r="A6" s="98" t="s">
        <v>80</v>
      </c>
      <c r="B6" s="99">
        <v>2693.4166666667002</v>
      </c>
      <c r="C6" s="99">
        <v>3201.125</v>
      </c>
      <c r="D6" s="99">
        <v>2798</v>
      </c>
      <c r="E6" s="99">
        <v>3856.875</v>
      </c>
      <c r="F6" s="99">
        <f t="shared" ref="F6:F69" si="0">-C6</f>
        <v>-3201.125</v>
      </c>
      <c r="G6" s="99">
        <f t="shared" ref="G6:G69" si="1">-E6</f>
        <v>-3856.875</v>
      </c>
      <c r="H6" s="93" t="str">
        <f t="shared" ref="H6:H69" si="2">IF(TEXT(I6,"d")+0=15,UPPER(LEFT(TEXT(I6,"mmm"),1)),"")</f>
        <v/>
      </c>
      <c r="I6" s="100" t="s">
        <v>80</v>
      </c>
      <c r="J6" s="99">
        <v>524.60526315790003</v>
      </c>
      <c r="K6" s="99">
        <v>-2207.9291666667</v>
      </c>
      <c r="L6" s="99">
        <v>444.08749999999998</v>
      </c>
      <c r="M6" s="99">
        <v>-2188.7291666667002</v>
      </c>
      <c r="N6" s="99">
        <f t="shared" ref="N6:N8" si="3">IFERROR(J6+0,0)+IFERROR(K6+0,0)</f>
        <v>-1683.3239035088</v>
      </c>
      <c r="O6" s="99">
        <f t="shared" ref="O6:O8" si="4">IFERROR(L6+0,0)+IFERROR(M6+0,0)</f>
        <v>-1744.6416666667001</v>
      </c>
    </row>
    <row r="7" spans="1:15">
      <c r="A7" s="98" t="s">
        <v>81</v>
      </c>
      <c r="B7" s="99">
        <v>2579.5</v>
      </c>
      <c r="C7" s="99">
        <v>2439</v>
      </c>
      <c r="D7" s="99">
        <v>2018.125</v>
      </c>
      <c r="E7" s="99">
        <v>3744.5833333332998</v>
      </c>
      <c r="F7" s="99">
        <f t="shared" si="0"/>
        <v>-2439</v>
      </c>
      <c r="G7" s="99">
        <f t="shared" si="1"/>
        <v>-3744.5833333332998</v>
      </c>
      <c r="H7" s="93" t="str">
        <f t="shared" si="2"/>
        <v/>
      </c>
      <c r="I7" s="100" t="s">
        <v>81</v>
      </c>
      <c r="J7" s="99">
        <v>345.68</v>
      </c>
      <c r="K7" s="99">
        <v>-2709.6791666667</v>
      </c>
      <c r="L7" s="99">
        <v>445.9375</v>
      </c>
      <c r="M7" s="99">
        <v>-1321.8833333333</v>
      </c>
      <c r="N7" s="99">
        <f t="shared" si="3"/>
        <v>-2363.9991666667001</v>
      </c>
      <c r="O7" s="99">
        <f t="shared" si="4"/>
        <v>-875.94583333330002</v>
      </c>
    </row>
    <row r="8" spans="1:15">
      <c r="A8" s="98" t="s">
        <v>82</v>
      </c>
      <c r="B8" s="99">
        <v>2220.8333333332998</v>
      </c>
      <c r="C8" s="99">
        <v>2146.1666666667002</v>
      </c>
      <c r="D8" s="99">
        <v>2168.9583333332998</v>
      </c>
      <c r="E8" s="99">
        <v>3208.75</v>
      </c>
      <c r="F8" s="99">
        <f t="shared" si="0"/>
        <v>-2146.1666666667002</v>
      </c>
      <c r="G8" s="99">
        <f t="shared" si="1"/>
        <v>-3208.75</v>
      </c>
      <c r="H8" s="93" t="str">
        <f t="shared" si="2"/>
        <v/>
      </c>
      <c r="I8" s="100" t="s">
        <v>82</v>
      </c>
      <c r="J8" s="99">
        <v>435.875</v>
      </c>
      <c r="K8" s="99">
        <v>-2436</v>
      </c>
      <c r="L8" s="99">
        <v>401.97391304349998</v>
      </c>
      <c r="M8" s="99">
        <v>-1741.8291666667001</v>
      </c>
      <c r="N8" s="99">
        <f t="shared" si="3"/>
        <v>-2000.125</v>
      </c>
      <c r="O8" s="99">
        <f t="shared" si="4"/>
        <v>-1339.8552536232</v>
      </c>
    </row>
    <row r="9" spans="1:15">
      <c r="A9" s="98" t="s">
        <v>83</v>
      </c>
      <c r="B9" s="99">
        <v>2100</v>
      </c>
      <c r="C9" s="99">
        <v>2410.2916666667002</v>
      </c>
      <c r="D9" s="99">
        <v>2728.125</v>
      </c>
      <c r="E9" s="99">
        <v>3034.375</v>
      </c>
      <c r="F9" s="99">
        <f t="shared" si="0"/>
        <v>-2410.2916666667002</v>
      </c>
      <c r="G9" s="99">
        <f t="shared" si="1"/>
        <v>-3034.375</v>
      </c>
      <c r="H9" s="93" t="str">
        <f t="shared" si="2"/>
        <v/>
      </c>
      <c r="I9" s="100" t="s">
        <v>83</v>
      </c>
      <c r="J9" s="99">
        <v>204.94</v>
      </c>
      <c r="K9" s="99">
        <v>-2329.0333333333001</v>
      </c>
      <c r="L9" s="99">
        <v>340.35</v>
      </c>
      <c r="M9" s="99">
        <v>-1721.5416666666999</v>
      </c>
      <c r="N9" s="99">
        <f t="shared" ref="N9:N72" si="5">IFERROR(J9+0,0)+IFERROR(K9+0,0)</f>
        <v>-2124.0933333333001</v>
      </c>
      <c r="O9" s="99">
        <f t="shared" ref="O9:O72" si="6">IFERROR(L9+0,0)+IFERROR(M9+0,0)</f>
        <v>-1381.1916666666998</v>
      </c>
    </row>
    <row r="10" spans="1:15">
      <c r="A10" s="98" t="s">
        <v>84</v>
      </c>
      <c r="B10" s="99">
        <v>2179.1666666667002</v>
      </c>
      <c r="C10" s="99">
        <v>2202.0833333332998</v>
      </c>
      <c r="D10" s="99">
        <v>2131.75</v>
      </c>
      <c r="E10" s="99">
        <v>3278.125</v>
      </c>
      <c r="F10" s="99">
        <f t="shared" si="0"/>
        <v>-2202.0833333332998</v>
      </c>
      <c r="G10" s="99">
        <f t="shared" si="1"/>
        <v>-3278.125</v>
      </c>
      <c r="H10" s="93" t="str">
        <f t="shared" si="2"/>
        <v/>
      </c>
      <c r="I10" s="100" t="s">
        <v>84</v>
      </c>
      <c r="J10" s="99">
        <v>268.56153846149999</v>
      </c>
      <c r="K10" s="99">
        <v>-2342.3333333332998</v>
      </c>
      <c r="L10" s="99">
        <v>397.92083333329998</v>
      </c>
      <c r="M10" s="99">
        <v>-2393.0958333333001</v>
      </c>
      <c r="N10" s="99">
        <f t="shared" si="5"/>
        <v>-2073.7717948718</v>
      </c>
      <c r="O10" s="99">
        <f t="shared" si="6"/>
        <v>-1995.1750000000002</v>
      </c>
    </row>
    <row r="11" spans="1:15">
      <c r="A11" s="98" t="s">
        <v>85</v>
      </c>
      <c r="B11" s="99">
        <v>2381.25</v>
      </c>
      <c r="C11" s="99">
        <v>2508.5</v>
      </c>
      <c r="D11" s="99">
        <v>1966.875</v>
      </c>
      <c r="E11" s="99">
        <v>3106.4583333332998</v>
      </c>
      <c r="F11" s="99">
        <f t="shared" si="0"/>
        <v>-2508.5</v>
      </c>
      <c r="G11" s="99">
        <f t="shared" si="1"/>
        <v>-3106.4583333332998</v>
      </c>
      <c r="H11" s="93" t="str">
        <f t="shared" si="2"/>
        <v/>
      </c>
      <c r="I11" s="100" t="s">
        <v>85</v>
      </c>
      <c r="J11" s="99">
        <v>73.428571428599994</v>
      </c>
      <c r="K11" s="99">
        <v>-2519.8708333333002</v>
      </c>
      <c r="L11" s="99">
        <v>431.85</v>
      </c>
      <c r="M11" s="99">
        <v>-2158.8041666667</v>
      </c>
      <c r="N11" s="99">
        <f t="shared" si="5"/>
        <v>-2446.4422619047</v>
      </c>
      <c r="O11" s="99">
        <f t="shared" si="6"/>
        <v>-1726.9541666667001</v>
      </c>
    </row>
    <row r="12" spans="1:15">
      <c r="A12" s="98" t="s">
        <v>86</v>
      </c>
      <c r="B12" s="99">
        <v>1970.8333333333001</v>
      </c>
      <c r="C12" s="99">
        <v>2414.375</v>
      </c>
      <c r="D12" s="99">
        <v>2738.0833333332998</v>
      </c>
      <c r="E12" s="99">
        <v>3703.375</v>
      </c>
      <c r="F12" s="99">
        <f t="shared" si="0"/>
        <v>-2414.375</v>
      </c>
      <c r="G12" s="99">
        <f t="shared" si="1"/>
        <v>-3703.375</v>
      </c>
      <c r="H12" s="93" t="str">
        <f t="shared" si="2"/>
        <v/>
      </c>
      <c r="I12" s="100" t="s">
        <v>86</v>
      </c>
      <c r="J12" s="99">
        <v>275.90769230770002</v>
      </c>
      <c r="K12" s="99">
        <v>-2528.7083333332998</v>
      </c>
      <c r="L12" s="99">
        <v>213.2</v>
      </c>
      <c r="M12" s="99">
        <v>-2557.3041666667</v>
      </c>
      <c r="N12" s="99">
        <f t="shared" si="5"/>
        <v>-2252.8006410255998</v>
      </c>
      <c r="O12" s="99">
        <f t="shared" si="6"/>
        <v>-2344.1041666667002</v>
      </c>
    </row>
    <row r="13" spans="1:15">
      <c r="A13" s="98" t="s">
        <v>87</v>
      </c>
      <c r="B13" s="99">
        <v>1758.3333333333001</v>
      </c>
      <c r="C13" s="99">
        <v>2292.7916666667002</v>
      </c>
      <c r="D13" s="99">
        <v>3229.1666666667002</v>
      </c>
      <c r="E13" s="99">
        <v>4012.5</v>
      </c>
      <c r="F13" s="99">
        <f t="shared" si="0"/>
        <v>-2292.7916666667002</v>
      </c>
      <c r="G13" s="99">
        <f t="shared" si="1"/>
        <v>-4012.5</v>
      </c>
      <c r="H13" s="93" t="str">
        <f t="shared" si="2"/>
        <v/>
      </c>
      <c r="I13" s="100" t="s">
        <v>87</v>
      </c>
      <c r="J13" s="99">
        <v>433.3333333333</v>
      </c>
      <c r="K13" s="99">
        <v>-2319.7916666667002</v>
      </c>
      <c r="L13" s="99">
        <v>210.35</v>
      </c>
      <c r="M13" s="99">
        <v>-2302.5958333333001</v>
      </c>
      <c r="N13" s="99">
        <f t="shared" si="5"/>
        <v>-1886.4583333334001</v>
      </c>
      <c r="O13" s="99">
        <f t="shared" si="6"/>
        <v>-2092.2458333333002</v>
      </c>
    </row>
    <row r="14" spans="1:15">
      <c r="A14" s="98" t="s">
        <v>88</v>
      </c>
      <c r="B14" s="99">
        <v>2544</v>
      </c>
      <c r="C14" s="99">
        <v>2324.0833333332998</v>
      </c>
      <c r="D14" s="99">
        <v>2249.7916666667002</v>
      </c>
      <c r="E14" s="99">
        <v>3300.8333333332998</v>
      </c>
      <c r="F14" s="99">
        <f t="shared" si="0"/>
        <v>-2324.0833333332998</v>
      </c>
      <c r="G14" s="99">
        <f t="shared" si="1"/>
        <v>-3300.8333333332998</v>
      </c>
      <c r="H14" s="93" t="str">
        <f t="shared" si="2"/>
        <v/>
      </c>
      <c r="I14" s="100" t="s">
        <v>88</v>
      </c>
      <c r="J14" s="99">
        <v>290.17058823529999</v>
      </c>
      <c r="K14" s="99">
        <v>-2206.875</v>
      </c>
      <c r="L14" s="99">
        <v>206.92916666670001</v>
      </c>
      <c r="M14" s="99">
        <v>-1763.9666666666999</v>
      </c>
      <c r="N14" s="99">
        <f t="shared" si="5"/>
        <v>-1916.7044117647001</v>
      </c>
      <c r="O14" s="99">
        <f t="shared" si="6"/>
        <v>-1557.0374999999999</v>
      </c>
    </row>
    <row r="15" spans="1:15">
      <c r="A15" s="98" t="s">
        <v>89</v>
      </c>
      <c r="B15" s="99">
        <v>3285.125</v>
      </c>
      <c r="C15" s="99">
        <v>2739.75</v>
      </c>
      <c r="D15" s="99">
        <v>2592.9166666667002</v>
      </c>
      <c r="E15" s="99">
        <v>3809.7916666667002</v>
      </c>
      <c r="F15" s="99">
        <f t="shared" si="0"/>
        <v>-2739.75</v>
      </c>
      <c r="G15" s="99">
        <f t="shared" si="1"/>
        <v>-3809.7916666667002</v>
      </c>
      <c r="H15" s="93" t="str">
        <f t="shared" si="2"/>
        <v/>
      </c>
      <c r="I15" s="100" t="s">
        <v>89</v>
      </c>
      <c r="J15" s="99">
        <v>143.3888888889</v>
      </c>
      <c r="K15" s="99">
        <v>-2795.8249999999998</v>
      </c>
      <c r="L15" s="99">
        <v>516.72083333329999</v>
      </c>
      <c r="M15" s="99">
        <v>-1896.8541666666999</v>
      </c>
      <c r="N15" s="99">
        <f t="shared" si="5"/>
        <v>-2652.4361111110998</v>
      </c>
      <c r="O15" s="99">
        <f t="shared" si="6"/>
        <v>-1380.1333333334001</v>
      </c>
    </row>
    <row r="16" spans="1:15">
      <c r="A16" s="98" t="s">
        <v>90</v>
      </c>
      <c r="B16" s="99">
        <v>1885.375</v>
      </c>
      <c r="C16" s="99">
        <v>2754.9166666667002</v>
      </c>
      <c r="D16" s="99">
        <v>2566.25</v>
      </c>
      <c r="E16" s="99">
        <v>4116.6666666666997</v>
      </c>
      <c r="F16" s="99">
        <f t="shared" si="0"/>
        <v>-2754.9166666667002</v>
      </c>
      <c r="G16" s="99">
        <f t="shared" si="1"/>
        <v>-4116.6666666666997</v>
      </c>
      <c r="H16" s="93" t="str">
        <f t="shared" si="2"/>
        <v/>
      </c>
      <c r="I16" s="100" t="s">
        <v>90</v>
      </c>
      <c r="J16" s="99">
        <v>60.5</v>
      </c>
      <c r="K16" s="99">
        <v>-2789.2916666667002</v>
      </c>
      <c r="L16" s="99">
        <v>415.96315789469998</v>
      </c>
      <c r="M16" s="99">
        <v>-2545.6666666667002</v>
      </c>
      <c r="N16" s="99">
        <f t="shared" si="5"/>
        <v>-2728.7916666667002</v>
      </c>
      <c r="O16" s="99">
        <f t="shared" si="6"/>
        <v>-2129.7035087720001</v>
      </c>
    </row>
    <row r="17" spans="1:15">
      <c r="A17" s="98" t="s">
        <v>91</v>
      </c>
      <c r="B17" s="99">
        <v>3057.9583333332998</v>
      </c>
      <c r="C17" s="99">
        <v>2601</v>
      </c>
      <c r="D17" s="99">
        <v>2212.5</v>
      </c>
      <c r="E17" s="99">
        <v>4138.7083333333003</v>
      </c>
      <c r="F17" s="99">
        <f t="shared" si="0"/>
        <v>-2601</v>
      </c>
      <c r="G17" s="99">
        <f t="shared" si="1"/>
        <v>-4138.7083333333003</v>
      </c>
      <c r="H17" s="93" t="str">
        <f t="shared" si="2"/>
        <v/>
      </c>
      <c r="I17" s="100" t="s">
        <v>91</v>
      </c>
      <c r="J17" s="99">
        <v>100.7142857143</v>
      </c>
      <c r="K17" s="99">
        <v>-2613.6208333333002</v>
      </c>
      <c r="L17" s="99">
        <v>359.05</v>
      </c>
      <c r="M17" s="99">
        <v>-2103.4458333333</v>
      </c>
      <c r="N17" s="99">
        <f t="shared" si="5"/>
        <v>-2512.9065476190003</v>
      </c>
      <c r="O17" s="99">
        <f t="shared" si="6"/>
        <v>-1744.3958333333001</v>
      </c>
    </row>
    <row r="18" spans="1:15">
      <c r="A18" s="98" t="s">
        <v>92</v>
      </c>
      <c r="B18" s="99">
        <v>3152.5833333332998</v>
      </c>
      <c r="C18" s="99">
        <v>2708.375</v>
      </c>
      <c r="D18" s="99">
        <v>2464.375</v>
      </c>
      <c r="E18" s="99">
        <v>3755.8333333332998</v>
      </c>
      <c r="F18" s="99">
        <f t="shared" si="0"/>
        <v>-2708.375</v>
      </c>
      <c r="G18" s="99">
        <f t="shared" si="1"/>
        <v>-3755.8333333332998</v>
      </c>
      <c r="H18" s="93" t="str">
        <f t="shared" si="2"/>
        <v/>
      </c>
      <c r="I18" s="100" t="s">
        <v>92</v>
      </c>
      <c r="J18" s="99">
        <v>80.75</v>
      </c>
      <c r="K18" s="99">
        <v>-2721.8333333332998</v>
      </c>
      <c r="L18" s="99">
        <v>553.5</v>
      </c>
      <c r="M18" s="99">
        <v>-2148.3874999999998</v>
      </c>
      <c r="N18" s="99">
        <f t="shared" si="5"/>
        <v>-2641.0833333332998</v>
      </c>
      <c r="O18" s="99">
        <f t="shared" si="6"/>
        <v>-1594.8874999999998</v>
      </c>
    </row>
    <row r="19" spans="1:15">
      <c r="A19" s="98" t="s">
        <v>93</v>
      </c>
      <c r="B19" s="99">
        <v>2068.8333333332998</v>
      </c>
      <c r="C19" s="99">
        <v>2840.8333333332998</v>
      </c>
      <c r="D19" s="99">
        <v>2551.0416666667002</v>
      </c>
      <c r="E19" s="99">
        <v>4061.25</v>
      </c>
      <c r="F19" s="99">
        <f t="shared" si="0"/>
        <v>-2840.8333333332998</v>
      </c>
      <c r="G19" s="99">
        <f t="shared" si="1"/>
        <v>-4061.25</v>
      </c>
      <c r="H19" s="93" t="str">
        <f t="shared" si="2"/>
        <v>O</v>
      </c>
      <c r="I19" s="100" t="s">
        <v>93</v>
      </c>
      <c r="J19" s="99">
        <v>348.0625</v>
      </c>
      <c r="K19" s="99">
        <v>-2754.7249999999999</v>
      </c>
      <c r="L19" s="99">
        <v>305.50416666669997</v>
      </c>
      <c r="M19" s="99">
        <v>-1469.1125</v>
      </c>
      <c r="N19" s="99">
        <f t="shared" si="5"/>
        <v>-2406.6624999999999</v>
      </c>
      <c r="O19" s="99">
        <f t="shared" si="6"/>
        <v>-1163.6083333332999</v>
      </c>
    </row>
    <row r="20" spans="1:15">
      <c r="A20" s="98" t="s">
        <v>94</v>
      </c>
      <c r="B20" s="99">
        <v>2060.9166666667002</v>
      </c>
      <c r="C20" s="99">
        <v>2586.4166666667002</v>
      </c>
      <c r="D20" s="99">
        <v>3133.5</v>
      </c>
      <c r="E20" s="99">
        <v>3295.8333333332998</v>
      </c>
      <c r="F20" s="99">
        <f t="shared" si="0"/>
        <v>-2586.4166666667002</v>
      </c>
      <c r="G20" s="99">
        <f t="shared" si="1"/>
        <v>-3295.8333333332998</v>
      </c>
      <c r="H20" s="93" t="str">
        <f t="shared" si="2"/>
        <v/>
      </c>
      <c r="I20" s="100" t="s">
        <v>94</v>
      </c>
      <c r="J20" s="99">
        <v>529.58947368420002</v>
      </c>
      <c r="K20" s="99">
        <v>-1807.615</v>
      </c>
      <c r="L20" s="99">
        <v>337.43913043480001</v>
      </c>
      <c r="M20" s="99">
        <v>-1584.925</v>
      </c>
      <c r="N20" s="99">
        <f t="shared" si="5"/>
        <v>-1278.0255263158001</v>
      </c>
      <c r="O20" s="99">
        <f t="shared" si="6"/>
        <v>-1247.4858695651999</v>
      </c>
    </row>
    <row r="21" spans="1:15">
      <c r="A21" s="98" t="s">
        <v>95</v>
      </c>
      <c r="B21" s="99">
        <v>2484.25</v>
      </c>
      <c r="C21" s="99">
        <v>1839.4166666666999</v>
      </c>
      <c r="D21" s="99">
        <v>2953.75</v>
      </c>
      <c r="E21" s="99">
        <v>3854.1666666667002</v>
      </c>
      <c r="F21" s="99">
        <f t="shared" si="0"/>
        <v>-1839.4166666666999</v>
      </c>
      <c r="G21" s="99">
        <f t="shared" si="1"/>
        <v>-3854.1666666667002</v>
      </c>
      <c r="H21" s="93" t="str">
        <f t="shared" si="2"/>
        <v/>
      </c>
      <c r="I21" s="100" t="s">
        <v>95</v>
      </c>
      <c r="J21" s="99">
        <v>426.42857142859998</v>
      </c>
      <c r="K21" s="99">
        <v>-1714.075</v>
      </c>
      <c r="L21" s="99">
        <v>475.34090909090003</v>
      </c>
      <c r="M21" s="99">
        <v>-1800.675</v>
      </c>
      <c r="N21" s="99">
        <f t="shared" si="5"/>
        <v>-1287.6464285714001</v>
      </c>
      <c r="O21" s="99">
        <f t="shared" si="6"/>
        <v>-1325.3340909090998</v>
      </c>
    </row>
    <row r="22" spans="1:15">
      <c r="A22" s="98" t="s">
        <v>96</v>
      </c>
      <c r="B22" s="99">
        <v>2141.2083333332998</v>
      </c>
      <c r="C22" s="99">
        <v>1845.8333333333001</v>
      </c>
      <c r="D22" s="99">
        <v>3401.25</v>
      </c>
      <c r="E22" s="99">
        <v>3375.9166666667002</v>
      </c>
      <c r="F22" s="99">
        <f t="shared" si="0"/>
        <v>-1845.8333333333001</v>
      </c>
      <c r="G22" s="99">
        <f t="shared" si="1"/>
        <v>-3375.9166666667002</v>
      </c>
      <c r="H22" s="93" t="str">
        <f t="shared" si="2"/>
        <v/>
      </c>
      <c r="I22" s="100" t="s">
        <v>96</v>
      </c>
      <c r="J22" s="99">
        <v>284.62857142860003</v>
      </c>
      <c r="K22" s="99">
        <v>-1928.2125000000001</v>
      </c>
      <c r="L22" s="99">
        <v>741.43333333329997</v>
      </c>
      <c r="M22" s="99">
        <v>-1179.6624999999999</v>
      </c>
      <c r="N22" s="99">
        <f t="shared" si="5"/>
        <v>-1643.5839285714001</v>
      </c>
      <c r="O22" s="99">
        <f t="shared" si="6"/>
        <v>-438.22916666669994</v>
      </c>
    </row>
    <row r="23" spans="1:15">
      <c r="A23" s="98" t="s">
        <v>97</v>
      </c>
      <c r="B23" s="99">
        <v>3445.375</v>
      </c>
      <c r="C23" s="99">
        <v>1893.75</v>
      </c>
      <c r="D23" s="99">
        <v>3082.5</v>
      </c>
      <c r="E23" s="99">
        <v>2336.25</v>
      </c>
      <c r="F23" s="99">
        <f t="shared" si="0"/>
        <v>-1893.75</v>
      </c>
      <c r="G23" s="99">
        <f t="shared" si="1"/>
        <v>-2336.25</v>
      </c>
      <c r="H23" s="93" t="str">
        <f t="shared" si="2"/>
        <v/>
      </c>
      <c r="I23" s="100" t="s">
        <v>97</v>
      </c>
      <c r="J23" s="99">
        <v>364.10833333329998</v>
      </c>
      <c r="K23" s="99">
        <v>-2058.6166666667</v>
      </c>
      <c r="L23" s="99">
        <v>1075.1083333332999</v>
      </c>
      <c r="M23" s="99">
        <v>-689.94166666670003</v>
      </c>
      <c r="N23" s="99">
        <f t="shared" si="5"/>
        <v>-1694.5083333334001</v>
      </c>
      <c r="O23" s="99">
        <f t="shared" si="6"/>
        <v>385.16666666659989</v>
      </c>
    </row>
    <row r="24" spans="1:15">
      <c r="A24" s="98" t="s">
        <v>98</v>
      </c>
      <c r="B24" s="99">
        <v>3555.25</v>
      </c>
      <c r="C24" s="99">
        <v>1979.5833333333001</v>
      </c>
      <c r="D24" s="99">
        <v>2949.375</v>
      </c>
      <c r="E24" s="99">
        <v>2439.375</v>
      </c>
      <c r="F24" s="99">
        <f t="shared" si="0"/>
        <v>-1979.5833333333001</v>
      </c>
      <c r="G24" s="99">
        <f t="shared" si="1"/>
        <v>-2439.375</v>
      </c>
      <c r="H24" s="93" t="str">
        <f t="shared" si="2"/>
        <v/>
      </c>
      <c r="I24" s="100" t="s">
        <v>98</v>
      </c>
      <c r="J24" s="99">
        <v>269.63333333330002</v>
      </c>
      <c r="K24" s="99">
        <v>-2076.0625</v>
      </c>
      <c r="L24" s="99">
        <v>457.4318181818</v>
      </c>
      <c r="M24" s="99">
        <v>-776.26250000000005</v>
      </c>
      <c r="N24" s="99">
        <f t="shared" si="5"/>
        <v>-1806.4291666667</v>
      </c>
      <c r="O24" s="99">
        <f t="shared" si="6"/>
        <v>-318.83068181820005</v>
      </c>
    </row>
    <row r="25" spans="1:15">
      <c r="A25" s="98" t="s">
        <v>99</v>
      </c>
      <c r="B25" s="99">
        <v>3506.875</v>
      </c>
      <c r="C25" s="99">
        <v>2054.1666666667002</v>
      </c>
      <c r="D25" s="99">
        <v>3446.25</v>
      </c>
      <c r="E25" s="99">
        <v>2947.5</v>
      </c>
      <c r="F25" s="99">
        <f t="shared" si="0"/>
        <v>-2054.1666666667002</v>
      </c>
      <c r="G25" s="99">
        <f t="shared" si="1"/>
        <v>-2947.5</v>
      </c>
      <c r="H25" s="93" t="str">
        <f t="shared" si="2"/>
        <v/>
      </c>
      <c r="I25" s="100" t="s">
        <v>99</v>
      </c>
      <c r="J25" s="99">
        <v>449.25</v>
      </c>
      <c r="K25" s="99">
        <v>-2274.2541666666998</v>
      </c>
      <c r="L25" s="99">
        <v>495.61250000000001</v>
      </c>
      <c r="M25" s="99">
        <v>-1046.8125</v>
      </c>
      <c r="N25" s="99">
        <f t="shared" si="5"/>
        <v>-1825.0041666666998</v>
      </c>
      <c r="O25" s="99">
        <f t="shared" si="6"/>
        <v>-551.20000000000005</v>
      </c>
    </row>
    <row r="26" spans="1:15">
      <c r="A26" s="98" t="s">
        <v>100</v>
      </c>
      <c r="B26" s="99">
        <v>3499.2916666667002</v>
      </c>
      <c r="C26" s="99">
        <v>2730</v>
      </c>
      <c r="D26" s="99">
        <v>3138.75</v>
      </c>
      <c r="E26" s="99">
        <v>2840.625</v>
      </c>
      <c r="F26" s="99">
        <f t="shared" si="0"/>
        <v>-2730</v>
      </c>
      <c r="G26" s="99">
        <f t="shared" si="1"/>
        <v>-2840.625</v>
      </c>
      <c r="H26" s="93" t="str">
        <f t="shared" si="2"/>
        <v/>
      </c>
      <c r="I26" s="100" t="s">
        <v>100</v>
      </c>
      <c r="J26" s="99">
        <v>918.48095238099995</v>
      </c>
      <c r="K26" s="99">
        <v>-2539.2333333332999</v>
      </c>
      <c r="L26" s="99">
        <v>1078.0625</v>
      </c>
      <c r="M26" s="99">
        <v>-707.17083333330004</v>
      </c>
      <c r="N26" s="99">
        <f t="shared" si="5"/>
        <v>-1620.7523809523</v>
      </c>
      <c r="O26" s="99">
        <f t="shared" si="6"/>
        <v>370.89166666669996</v>
      </c>
    </row>
    <row r="27" spans="1:15">
      <c r="A27" s="98" t="s">
        <v>101</v>
      </c>
      <c r="B27" s="99">
        <v>3321.9166666667002</v>
      </c>
      <c r="C27" s="99">
        <v>2848.375</v>
      </c>
      <c r="D27" s="99">
        <v>3305</v>
      </c>
      <c r="E27" s="99">
        <v>2472.9583333332998</v>
      </c>
      <c r="F27" s="99">
        <f t="shared" si="0"/>
        <v>-2848.375</v>
      </c>
      <c r="G27" s="99">
        <f t="shared" si="1"/>
        <v>-2472.9583333332998</v>
      </c>
      <c r="H27" s="93" t="str">
        <f t="shared" si="2"/>
        <v/>
      </c>
      <c r="I27" s="100" t="s">
        <v>101</v>
      </c>
      <c r="J27" s="99">
        <v>1007.8411764706</v>
      </c>
      <c r="K27" s="99">
        <v>-2425.0416666667002</v>
      </c>
      <c r="L27" s="99">
        <v>777.63750000000005</v>
      </c>
      <c r="M27" s="99">
        <v>-1218.1875</v>
      </c>
      <c r="N27" s="99">
        <f t="shared" si="5"/>
        <v>-1417.2004901961002</v>
      </c>
      <c r="O27" s="99">
        <f t="shared" si="6"/>
        <v>-440.54999999999995</v>
      </c>
    </row>
    <row r="28" spans="1:15">
      <c r="A28" s="98" t="s">
        <v>102</v>
      </c>
      <c r="B28" s="99">
        <v>3225.5833333332998</v>
      </c>
      <c r="C28" s="99">
        <v>2505.5833333332998</v>
      </c>
      <c r="D28" s="99">
        <v>3276.125</v>
      </c>
      <c r="E28" s="99">
        <v>3134.625</v>
      </c>
      <c r="F28" s="99">
        <f t="shared" si="0"/>
        <v>-2505.5833333332998</v>
      </c>
      <c r="G28" s="99">
        <f t="shared" si="1"/>
        <v>-3134.625</v>
      </c>
      <c r="H28" s="93" t="str">
        <f t="shared" si="2"/>
        <v/>
      </c>
      <c r="I28" s="100" t="s">
        <v>102</v>
      </c>
      <c r="J28" s="99">
        <v>3518.4333333333002</v>
      </c>
      <c r="K28" s="99">
        <v>-527.89374999999995</v>
      </c>
      <c r="L28" s="99">
        <v>699.53478260869997</v>
      </c>
      <c r="M28" s="99">
        <v>-2215.9291666667</v>
      </c>
      <c r="N28" s="99">
        <f t="shared" si="5"/>
        <v>2990.5395833333005</v>
      </c>
      <c r="O28" s="99">
        <f t="shared" si="6"/>
        <v>-1516.394384058</v>
      </c>
    </row>
    <row r="29" spans="1:15">
      <c r="A29" s="98" t="s">
        <v>103</v>
      </c>
      <c r="B29" s="99">
        <v>3019.5833333332998</v>
      </c>
      <c r="C29" s="99">
        <v>1882.9583333333001</v>
      </c>
      <c r="D29" s="99">
        <v>3410.625</v>
      </c>
      <c r="E29" s="99">
        <v>2685.4166666667002</v>
      </c>
      <c r="F29" s="99">
        <f t="shared" si="0"/>
        <v>-1882.9583333333001</v>
      </c>
      <c r="G29" s="99">
        <f t="shared" si="1"/>
        <v>-2685.4166666667002</v>
      </c>
      <c r="H29" s="93" t="str">
        <f t="shared" si="2"/>
        <v/>
      </c>
      <c r="I29" s="100" t="s">
        <v>103</v>
      </c>
      <c r="J29" s="99">
        <v>1580.3909090909001</v>
      </c>
      <c r="K29" s="99">
        <v>-1085.9749999999999</v>
      </c>
      <c r="L29" s="99">
        <v>633.52499999999998</v>
      </c>
      <c r="M29" s="99">
        <v>-1375.8125</v>
      </c>
      <c r="N29" s="99">
        <f t="shared" si="5"/>
        <v>494.41590909090019</v>
      </c>
      <c r="O29" s="99">
        <f t="shared" si="6"/>
        <v>-742.28750000000002</v>
      </c>
    </row>
    <row r="30" spans="1:15">
      <c r="A30" s="98" t="s">
        <v>104</v>
      </c>
      <c r="B30" s="99">
        <v>3568.6666666667002</v>
      </c>
      <c r="C30" s="99">
        <v>2157.8333333332998</v>
      </c>
      <c r="D30" s="99">
        <v>3153.75</v>
      </c>
      <c r="E30" s="99">
        <v>2727.2916666667002</v>
      </c>
      <c r="F30" s="99">
        <f t="shared" si="0"/>
        <v>-2157.8333333332998</v>
      </c>
      <c r="G30" s="99">
        <f t="shared" si="1"/>
        <v>-2727.2916666667002</v>
      </c>
      <c r="H30" s="93" t="str">
        <f t="shared" si="2"/>
        <v/>
      </c>
      <c r="I30" s="100" t="s">
        <v>104</v>
      </c>
      <c r="J30" s="99">
        <v>1726.7304347826</v>
      </c>
      <c r="K30" s="99">
        <v>-822.67368421050003</v>
      </c>
      <c r="L30" s="99">
        <v>776.36521739130001</v>
      </c>
      <c r="M30" s="99">
        <v>-1356.8791666667</v>
      </c>
      <c r="N30" s="99">
        <f t="shared" si="5"/>
        <v>904.05675057209999</v>
      </c>
      <c r="O30" s="99">
        <f t="shared" si="6"/>
        <v>-580.51394927540002</v>
      </c>
    </row>
    <row r="31" spans="1:15">
      <c r="A31" s="98" t="s">
        <v>105</v>
      </c>
      <c r="B31" s="99">
        <v>3559.375</v>
      </c>
      <c r="C31" s="99">
        <v>1957.75</v>
      </c>
      <c r="D31" s="99">
        <v>3110.625</v>
      </c>
      <c r="E31" s="99">
        <v>2351.25</v>
      </c>
      <c r="F31" s="99">
        <f t="shared" si="0"/>
        <v>-1957.75</v>
      </c>
      <c r="G31" s="99">
        <f t="shared" si="1"/>
        <v>-2351.25</v>
      </c>
      <c r="H31" s="93" t="str">
        <f t="shared" si="2"/>
        <v/>
      </c>
      <c r="I31" s="100" t="s">
        <v>105</v>
      </c>
      <c r="J31" s="99">
        <v>978.65</v>
      </c>
      <c r="K31" s="99">
        <v>-896.5</v>
      </c>
      <c r="L31" s="99">
        <v>832.60416666670005</v>
      </c>
      <c r="M31" s="99">
        <v>-1246.1916666667</v>
      </c>
      <c r="N31" s="99">
        <f t="shared" si="5"/>
        <v>82.149999999999977</v>
      </c>
      <c r="O31" s="99">
        <f t="shared" si="6"/>
        <v>-413.58749999999998</v>
      </c>
    </row>
    <row r="32" spans="1:15">
      <c r="A32" s="98" t="s">
        <v>106</v>
      </c>
      <c r="B32" s="99">
        <v>3503.125</v>
      </c>
      <c r="C32" s="99">
        <v>2252.375</v>
      </c>
      <c r="D32" s="99">
        <v>2786.4583333332998</v>
      </c>
      <c r="E32" s="99">
        <v>2737.5</v>
      </c>
      <c r="F32" s="99">
        <f t="shared" si="0"/>
        <v>-2252.375</v>
      </c>
      <c r="G32" s="99">
        <f t="shared" si="1"/>
        <v>-2737.5</v>
      </c>
      <c r="H32" s="93" t="str">
        <f t="shared" si="2"/>
        <v/>
      </c>
      <c r="I32" s="100" t="s">
        <v>106</v>
      </c>
      <c r="J32" s="99">
        <v>1883.8909090909001</v>
      </c>
      <c r="K32" s="99">
        <v>-687.24</v>
      </c>
      <c r="L32" s="99">
        <v>631.89583333329995</v>
      </c>
      <c r="M32" s="99">
        <v>-1086.5374999999999</v>
      </c>
      <c r="N32" s="99">
        <f t="shared" si="5"/>
        <v>1196.6509090909001</v>
      </c>
      <c r="O32" s="99">
        <f t="shared" si="6"/>
        <v>-454.64166666669996</v>
      </c>
    </row>
    <row r="33" spans="1:15">
      <c r="A33" s="98" t="s">
        <v>107</v>
      </c>
      <c r="B33" s="99">
        <v>3464.4583333332998</v>
      </c>
      <c r="C33" s="99">
        <v>2689.4583333332998</v>
      </c>
      <c r="D33" s="99">
        <v>3159.375</v>
      </c>
      <c r="E33" s="99">
        <v>3519.375</v>
      </c>
      <c r="F33" s="99">
        <f t="shared" si="0"/>
        <v>-2689.4583333332998</v>
      </c>
      <c r="G33" s="99">
        <f t="shared" si="1"/>
        <v>-3519.375</v>
      </c>
      <c r="H33" s="93" t="str">
        <f t="shared" si="2"/>
        <v/>
      </c>
      <c r="I33" s="100" t="s">
        <v>107</v>
      </c>
      <c r="J33" s="99">
        <v>1226.0105263158</v>
      </c>
      <c r="K33" s="99">
        <v>-2011.7272727273</v>
      </c>
      <c r="L33" s="99">
        <v>428.54347826089997</v>
      </c>
      <c r="M33" s="99">
        <v>-1511.2249999999999</v>
      </c>
      <c r="N33" s="99">
        <f t="shared" si="5"/>
        <v>-785.71674641150003</v>
      </c>
      <c r="O33" s="99">
        <f t="shared" si="6"/>
        <v>-1082.6815217390999</v>
      </c>
    </row>
    <row r="34" spans="1:15">
      <c r="A34" s="98" t="s">
        <v>108</v>
      </c>
      <c r="B34" s="99">
        <v>3159.52</v>
      </c>
      <c r="C34" s="99">
        <v>1949.52</v>
      </c>
      <c r="D34" s="99">
        <v>2974.6</v>
      </c>
      <c r="E34" s="99">
        <v>3488.4</v>
      </c>
      <c r="F34" s="99">
        <f t="shared" si="0"/>
        <v>-1949.52</v>
      </c>
      <c r="G34" s="99">
        <f t="shared" si="1"/>
        <v>-3488.4</v>
      </c>
      <c r="H34" s="93" t="str">
        <f t="shared" si="2"/>
        <v/>
      </c>
      <c r="I34" s="100" t="s">
        <v>108</v>
      </c>
      <c r="J34" s="99">
        <v>3059.9319999999998</v>
      </c>
      <c r="K34" s="99">
        <v>-384.84444444439998</v>
      </c>
      <c r="L34" s="99">
        <v>221.55714285709999</v>
      </c>
      <c r="M34" s="99">
        <v>-2585.328</v>
      </c>
      <c r="N34" s="99">
        <f t="shared" si="5"/>
        <v>2675.0875555555999</v>
      </c>
      <c r="O34" s="99">
        <f t="shared" si="6"/>
        <v>-2363.7708571428998</v>
      </c>
    </row>
    <row r="35" spans="1:15">
      <c r="A35" s="98" t="s">
        <v>77</v>
      </c>
      <c r="B35" s="99">
        <v>3414.875</v>
      </c>
      <c r="C35" s="99">
        <v>2624.75</v>
      </c>
      <c r="D35" s="99">
        <v>2766.6666666667002</v>
      </c>
      <c r="E35" s="99">
        <v>2906.9166666667002</v>
      </c>
      <c r="F35" s="99">
        <f t="shared" si="0"/>
        <v>-2624.75</v>
      </c>
      <c r="G35" s="99">
        <f t="shared" si="1"/>
        <v>-2906.9166666667002</v>
      </c>
      <c r="H35" s="93" t="str">
        <f t="shared" si="2"/>
        <v/>
      </c>
      <c r="I35" s="100" t="s">
        <v>77</v>
      </c>
      <c r="J35" s="99">
        <v>2262.4173913044001</v>
      </c>
      <c r="K35" s="99">
        <v>-466.69</v>
      </c>
      <c r="L35" s="99">
        <v>558.99166666669998</v>
      </c>
      <c r="M35" s="99">
        <v>-1655.925</v>
      </c>
      <c r="N35" s="99">
        <f t="shared" si="5"/>
        <v>1795.7273913044</v>
      </c>
      <c r="O35" s="99">
        <f t="shared" si="6"/>
        <v>-1096.9333333333</v>
      </c>
    </row>
    <row r="36" spans="1:15">
      <c r="A36" s="98" t="s">
        <v>111</v>
      </c>
      <c r="B36" s="99">
        <v>3028.4166666667002</v>
      </c>
      <c r="C36" s="99">
        <v>3331.875</v>
      </c>
      <c r="D36" s="99">
        <v>3058.125</v>
      </c>
      <c r="E36" s="99">
        <v>2902.5</v>
      </c>
      <c r="F36" s="99">
        <f t="shared" si="0"/>
        <v>-3331.875</v>
      </c>
      <c r="G36" s="99">
        <f t="shared" si="1"/>
        <v>-2902.5</v>
      </c>
      <c r="H36" s="93" t="str">
        <f>IF(TEXT(I36,"d")+0=15,UPPER(LEFT(TEXT(I36,"mmm"),1)),"")</f>
        <v/>
      </c>
      <c r="I36" s="100" t="s">
        <v>111</v>
      </c>
      <c r="J36" s="99">
        <v>2800.6041666667002</v>
      </c>
      <c r="K36" s="99">
        <v>-497.34347826089999</v>
      </c>
      <c r="L36" s="99">
        <v>328.5826086957</v>
      </c>
      <c r="M36" s="99">
        <v>-1867.7583333333</v>
      </c>
      <c r="N36" s="99">
        <f t="shared" si="5"/>
        <v>2303.2606884058</v>
      </c>
      <c r="O36" s="99">
        <f t="shared" si="6"/>
        <v>-1539.1757246376001</v>
      </c>
    </row>
    <row r="37" spans="1:15">
      <c r="A37" s="98" t="s">
        <v>112</v>
      </c>
      <c r="B37" s="99">
        <v>3406.8333333332998</v>
      </c>
      <c r="C37" s="99">
        <v>2936.5</v>
      </c>
      <c r="D37" s="99">
        <v>3018.75</v>
      </c>
      <c r="E37" s="99">
        <v>3474.375</v>
      </c>
      <c r="F37" s="99">
        <f t="shared" si="0"/>
        <v>-2936.5</v>
      </c>
      <c r="G37" s="99">
        <f t="shared" si="1"/>
        <v>-3474.375</v>
      </c>
      <c r="H37" s="93" t="str">
        <f t="shared" si="2"/>
        <v/>
      </c>
      <c r="I37" s="100" t="s">
        <v>112</v>
      </c>
      <c r="J37" s="99">
        <v>2714.1125000000002</v>
      </c>
      <c r="K37" s="99">
        <v>-439.22380952380001</v>
      </c>
      <c r="L37" s="99">
        <v>374.39166666670002</v>
      </c>
      <c r="M37" s="99">
        <v>-1406.0708333333</v>
      </c>
      <c r="N37" s="99">
        <f t="shared" si="5"/>
        <v>2274.8886904762003</v>
      </c>
      <c r="O37" s="99">
        <f t="shared" si="6"/>
        <v>-1031.6791666665999</v>
      </c>
    </row>
    <row r="38" spans="1:15">
      <c r="A38" s="98" t="s">
        <v>113</v>
      </c>
      <c r="B38" s="99">
        <v>3428.875</v>
      </c>
      <c r="C38" s="99">
        <v>2811.25</v>
      </c>
      <c r="D38" s="99">
        <v>2925.625</v>
      </c>
      <c r="E38" s="99">
        <v>2158.375</v>
      </c>
      <c r="F38" s="99">
        <f t="shared" si="0"/>
        <v>-2811.25</v>
      </c>
      <c r="G38" s="99">
        <f t="shared" si="1"/>
        <v>-2158.375</v>
      </c>
      <c r="H38" s="93" t="str">
        <f t="shared" si="2"/>
        <v/>
      </c>
      <c r="I38" s="100" t="s">
        <v>113</v>
      </c>
      <c r="J38" s="99">
        <v>1867.2304347826</v>
      </c>
      <c r="K38" s="99">
        <v>-857.74583333329997</v>
      </c>
      <c r="L38" s="99">
        <v>590.91250000000002</v>
      </c>
      <c r="M38" s="99">
        <v>-1332.5458333332999</v>
      </c>
      <c r="N38" s="99">
        <f t="shared" si="5"/>
        <v>1009.4846014493</v>
      </c>
      <c r="O38" s="99">
        <f t="shared" si="6"/>
        <v>-741.6333333332999</v>
      </c>
    </row>
    <row r="39" spans="1:15">
      <c r="A39" s="98" t="s">
        <v>114</v>
      </c>
      <c r="B39" s="99">
        <v>3154.2083333332998</v>
      </c>
      <c r="C39" s="99">
        <v>3088.625</v>
      </c>
      <c r="D39" s="99">
        <v>2670.6666666667002</v>
      </c>
      <c r="E39" s="99">
        <v>3157.5</v>
      </c>
      <c r="F39" s="99">
        <f t="shared" si="0"/>
        <v>-3088.625</v>
      </c>
      <c r="G39" s="99">
        <f t="shared" si="1"/>
        <v>-3157.5</v>
      </c>
      <c r="H39" s="93" t="str">
        <f t="shared" si="2"/>
        <v/>
      </c>
      <c r="I39" s="100" t="s">
        <v>114</v>
      </c>
      <c r="J39" s="99">
        <v>578.35882352939996</v>
      </c>
      <c r="K39" s="99">
        <v>-2416.85</v>
      </c>
      <c r="L39" s="99">
        <v>615.03478260869997</v>
      </c>
      <c r="M39" s="99">
        <v>-1780.075</v>
      </c>
      <c r="N39" s="99">
        <f t="shared" si="5"/>
        <v>-1838.4911764705998</v>
      </c>
      <c r="O39" s="99">
        <f t="shared" si="6"/>
        <v>-1165.0402173913001</v>
      </c>
    </row>
    <row r="40" spans="1:15">
      <c r="A40" s="98" t="s">
        <v>115</v>
      </c>
      <c r="B40" s="99">
        <v>2961.5416666667002</v>
      </c>
      <c r="C40" s="99">
        <v>3268.0833333332998</v>
      </c>
      <c r="D40" s="99">
        <v>3015</v>
      </c>
      <c r="E40" s="99">
        <v>3296.25</v>
      </c>
      <c r="F40" s="99">
        <f t="shared" si="0"/>
        <v>-3268.0833333332998</v>
      </c>
      <c r="G40" s="99">
        <f t="shared" si="1"/>
        <v>-3296.25</v>
      </c>
      <c r="H40" s="93" t="str">
        <f t="shared" si="2"/>
        <v/>
      </c>
      <c r="I40" s="100" t="s">
        <v>115</v>
      </c>
      <c r="J40" s="99">
        <v>784.99166666669998</v>
      </c>
      <c r="K40" s="99">
        <v>-2827.9652173913</v>
      </c>
      <c r="L40" s="99">
        <v>484.13478260869999</v>
      </c>
      <c r="M40" s="99">
        <v>-1884.35</v>
      </c>
      <c r="N40" s="99">
        <f t="shared" si="5"/>
        <v>-2042.9735507246</v>
      </c>
      <c r="O40" s="99">
        <f t="shared" si="6"/>
        <v>-1400.2152173913</v>
      </c>
    </row>
    <row r="41" spans="1:15">
      <c r="A41" s="98" t="s">
        <v>116</v>
      </c>
      <c r="B41" s="99">
        <v>3246.75</v>
      </c>
      <c r="C41" s="99">
        <v>3285.125</v>
      </c>
      <c r="D41" s="99">
        <v>2835.25</v>
      </c>
      <c r="E41" s="99">
        <v>2693.125</v>
      </c>
      <c r="F41" s="99">
        <f t="shared" si="0"/>
        <v>-3285.125</v>
      </c>
      <c r="G41" s="99">
        <f t="shared" si="1"/>
        <v>-2693.125</v>
      </c>
      <c r="H41" s="93" t="str">
        <f t="shared" si="2"/>
        <v/>
      </c>
      <c r="I41" s="100" t="s">
        <v>116</v>
      </c>
      <c r="J41" s="99">
        <v>2586.6062499999998</v>
      </c>
      <c r="K41" s="99">
        <v>-1497.4210526316001</v>
      </c>
      <c r="L41" s="99">
        <v>341.57368421050001</v>
      </c>
      <c r="M41" s="99">
        <v>-2376.1291666666998</v>
      </c>
      <c r="N41" s="99">
        <f t="shared" si="5"/>
        <v>1089.1851973683997</v>
      </c>
      <c r="O41" s="99">
        <f t="shared" si="6"/>
        <v>-2034.5554824561998</v>
      </c>
    </row>
    <row r="42" spans="1:15">
      <c r="A42" s="98" t="s">
        <v>117</v>
      </c>
      <c r="B42" s="99">
        <v>2998.7916666667002</v>
      </c>
      <c r="C42" s="99">
        <v>2359.3333333332998</v>
      </c>
      <c r="D42" s="99">
        <v>3337.5</v>
      </c>
      <c r="E42" s="99">
        <v>2882.0833333332998</v>
      </c>
      <c r="F42" s="99">
        <f t="shared" si="0"/>
        <v>-2359.3333333332998</v>
      </c>
      <c r="G42" s="99">
        <f t="shared" si="1"/>
        <v>-2882.0833333332998</v>
      </c>
      <c r="H42" s="93" t="str">
        <f t="shared" si="2"/>
        <v/>
      </c>
      <c r="I42" s="100" t="s">
        <v>117</v>
      </c>
      <c r="J42" s="99">
        <v>856.79</v>
      </c>
      <c r="K42" s="99">
        <v>-1150.3913043478001</v>
      </c>
      <c r="L42" s="99">
        <v>516.42916666669998</v>
      </c>
      <c r="M42" s="99">
        <v>-1462.8708333333</v>
      </c>
      <c r="N42" s="99">
        <f t="shared" si="5"/>
        <v>-293.60130434780012</v>
      </c>
      <c r="O42" s="99">
        <f t="shared" si="6"/>
        <v>-946.44166666659999</v>
      </c>
    </row>
    <row r="43" spans="1:15">
      <c r="A43" s="98" t="s">
        <v>118</v>
      </c>
      <c r="B43" s="99">
        <v>3250.625</v>
      </c>
      <c r="C43" s="99">
        <v>1795.8333333333001</v>
      </c>
      <c r="D43" s="99">
        <v>3493.125</v>
      </c>
      <c r="E43" s="99">
        <v>2358.75</v>
      </c>
      <c r="F43" s="99">
        <f t="shared" si="0"/>
        <v>-1795.8333333333001</v>
      </c>
      <c r="G43" s="99">
        <f t="shared" si="1"/>
        <v>-2358.75</v>
      </c>
      <c r="H43" s="93" t="str">
        <f t="shared" si="2"/>
        <v/>
      </c>
      <c r="I43" s="100" t="s">
        <v>118</v>
      </c>
      <c r="J43" s="99">
        <v>827.7</v>
      </c>
      <c r="K43" s="99">
        <v>-1320.6695652174001</v>
      </c>
      <c r="L43" s="99">
        <v>659.57391304350006</v>
      </c>
      <c r="M43" s="99">
        <v>-1017.0041666667</v>
      </c>
      <c r="N43" s="99">
        <f t="shared" si="5"/>
        <v>-492.96956521740003</v>
      </c>
      <c r="O43" s="99">
        <f t="shared" si="6"/>
        <v>-357.43025362319997</v>
      </c>
    </row>
    <row r="44" spans="1:15">
      <c r="A44" s="98" t="s">
        <v>119</v>
      </c>
      <c r="B44" s="99">
        <v>3098.0833333332998</v>
      </c>
      <c r="C44" s="99">
        <v>2058.4583333332998</v>
      </c>
      <c r="D44" s="99">
        <v>2626.0416666667002</v>
      </c>
      <c r="E44" s="99">
        <v>3555</v>
      </c>
      <c r="F44" s="99">
        <f t="shared" si="0"/>
        <v>-2058.4583333332998</v>
      </c>
      <c r="G44" s="99">
        <f t="shared" si="1"/>
        <v>-3555</v>
      </c>
      <c r="H44" s="93" t="str">
        <f t="shared" si="2"/>
        <v/>
      </c>
      <c r="I44" s="100" t="s">
        <v>119</v>
      </c>
      <c r="J44" s="99">
        <v>1019.2952380952</v>
      </c>
      <c r="K44" s="99">
        <v>-1806.3869565217001</v>
      </c>
      <c r="L44" s="99">
        <v>546.47500000000002</v>
      </c>
      <c r="M44" s="99">
        <v>-1909.5583333333</v>
      </c>
      <c r="N44" s="99">
        <f t="shared" si="5"/>
        <v>-787.09171842650005</v>
      </c>
      <c r="O44" s="99">
        <f t="shared" si="6"/>
        <v>-1363.0833333332998</v>
      </c>
    </row>
    <row r="45" spans="1:15">
      <c r="A45" s="98" t="s">
        <v>120</v>
      </c>
      <c r="B45" s="99">
        <v>3208.4583333332998</v>
      </c>
      <c r="C45" s="99">
        <v>1889.5833333333001</v>
      </c>
      <c r="D45" s="99">
        <v>2583.5416666667002</v>
      </c>
      <c r="E45" s="99">
        <v>4267.5</v>
      </c>
      <c r="F45" s="99">
        <f t="shared" si="0"/>
        <v>-1889.5833333333001</v>
      </c>
      <c r="G45" s="99">
        <f t="shared" si="1"/>
        <v>-4267.5</v>
      </c>
      <c r="H45" s="93" t="str">
        <f t="shared" si="2"/>
        <v/>
      </c>
      <c r="I45" s="100" t="s">
        <v>120</v>
      </c>
      <c r="J45" s="99">
        <v>511.67826086960002</v>
      </c>
      <c r="K45" s="99">
        <v>-2138.1374999999998</v>
      </c>
      <c r="L45" s="99">
        <v>508.49</v>
      </c>
      <c r="M45" s="99">
        <v>-1431.4666666666999</v>
      </c>
      <c r="N45" s="99">
        <f t="shared" si="5"/>
        <v>-1626.4592391303997</v>
      </c>
      <c r="O45" s="99">
        <f t="shared" si="6"/>
        <v>-922.97666666669988</v>
      </c>
    </row>
    <row r="46" spans="1:15">
      <c r="A46" s="98" t="s">
        <v>121</v>
      </c>
      <c r="B46" s="99">
        <v>2600.8333333332998</v>
      </c>
      <c r="C46" s="99">
        <v>2050</v>
      </c>
      <c r="D46" s="99">
        <v>3140.625</v>
      </c>
      <c r="E46" s="99">
        <v>3948.75</v>
      </c>
      <c r="F46" s="99">
        <f t="shared" si="0"/>
        <v>-2050</v>
      </c>
      <c r="G46" s="99">
        <f t="shared" si="1"/>
        <v>-3948.75</v>
      </c>
      <c r="H46" s="93" t="str">
        <f t="shared" si="2"/>
        <v/>
      </c>
      <c r="I46" s="100" t="s">
        <v>121</v>
      </c>
      <c r="J46" s="99">
        <v>368.6533333333</v>
      </c>
      <c r="K46" s="99">
        <v>-2201.8708333333002</v>
      </c>
      <c r="L46" s="99">
        <v>1137.5458333332999</v>
      </c>
      <c r="M46" s="99">
        <v>-436.8</v>
      </c>
      <c r="N46" s="99">
        <f t="shared" si="5"/>
        <v>-1833.2175000000002</v>
      </c>
      <c r="O46" s="99">
        <f t="shared" si="6"/>
        <v>700.74583333329997</v>
      </c>
    </row>
    <row r="47" spans="1:15">
      <c r="A47" s="98" t="s">
        <v>122</v>
      </c>
      <c r="B47" s="99">
        <v>2636.4583333332998</v>
      </c>
      <c r="C47" s="99">
        <v>2468.2083333332998</v>
      </c>
      <c r="D47" s="99">
        <v>2844.375</v>
      </c>
      <c r="E47" s="99">
        <v>3122.5</v>
      </c>
      <c r="F47" s="99">
        <f t="shared" si="0"/>
        <v>-2468.2083333332998</v>
      </c>
      <c r="G47" s="99">
        <f t="shared" si="1"/>
        <v>-3122.5</v>
      </c>
      <c r="H47" s="93" t="str">
        <f t="shared" si="2"/>
        <v/>
      </c>
      <c r="I47" s="100" t="s">
        <v>122</v>
      </c>
      <c r="J47" s="99">
        <v>235.22499999999999</v>
      </c>
      <c r="K47" s="99">
        <v>-2602.4041666666999</v>
      </c>
      <c r="L47" s="99">
        <v>889.80416666669998</v>
      </c>
      <c r="M47" s="99">
        <v>-1911.7375</v>
      </c>
      <c r="N47" s="99">
        <f t="shared" si="5"/>
        <v>-2367.1791666667</v>
      </c>
      <c r="O47" s="99">
        <f t="shared" si="6"/>
        <v>-1021.9333333333</v>
      </c>
    </row>
    <row r="48" spans="1:15">
      <c r="A48" s="98" t="s">
        <v>123</v>
      </c>
      <c r="B48" s="99">
        <v>3221.75</v>
      </c>
      <c r="C48" s="99">
        <v>2100</v>
      </c>
      <c r="D48" s="99">
        <v>3082.5</v>
      </c>
      <c r="E48" s="99">
        <v>3200.625</v>
      </c>
      <c r="F48" s="99">
        <f t="shared" si="0"/>
        <v>-2100</v>
      </c>
      <c r="G48" s="99">
        <f t="shared" si="1"/>
        <v>-3200.625</v>
      </c>
      <c r="H48" s="93" t="str">
        <f t="shared" si="2"/>
        <v/>
      </c>
      <c r="I48" s="100" t="s">
        <v>123</v>
      </c>
      <c r="J48" s="99">
        <v>452.99583333330003</v>
      </c>
      <c r="K48" s="99">
        <v>-2532.6166666667</v>
      </c>
      <c r="L48" s="99">
        <v>776.0043478261</v>
      </c>
      <c r="M48" s="99">
        <v>-1100.3791666667</v>
      </c>
      <c r="N48" s="99">
        <f t="shared" si="5"/>
        <v>-2079.6208333333998</v>
      </c>
      <c r="O48" s="99">
        <f t="shared" si="6"/>
        <v>-324.37481884060003</v>
      </c>
    </row>
    <row r="49" spans="1:15">
      <c r="A49" s="98" t="s">
        <v>124</v>
      </c>
      <c r="B49" s="99">
        <v>3030.9166666667002</v>
      </c>
      <c r="C49" s="99">
        <v>1831.25</v>
      </c>
      <c r="D49" s="99">
        <v>2726.25</v>
      </c>
      <c r="E49" s="99">
        <v>3170.625</v>
      </c>
      <c r="F49" s="99">
        <f t="shared" si="0"/>
        <v>-1831.25</v>
      </c>
      <c r="G49" s="99">
        <f t="shared" si="1"/>
        <v>-3170.625</v>
      </c>
      <c r="H49" s="93" t="str">
        <f t="shared" si="2"/>
        <v/>
      </c>
      <c r="I49" s="100" t="s">
        <v>124</v>
      </c>
      <c r="J49" s="99">
        <v>486.52499999999998</v>
      </c>
      <c r="K49" s="99">
        <v>-2299.2708333332998</v>
      </c>
      <c r="L49" s="99">
        <v>431.34347826089999</v>
      </c>
      <c r="M49" s="99">
        <v>-836.90833333329999</v>
      </c>
      <c r="N49" s="99">
        <f t="shared" si="5"/>
        <v>-1812.7458333332997</v>
      </c>
      <c r="O49" s="99">
        <f t="shared" si="6"/>
        <v>-405.56485507240001</v>
      </c>
    </row>
    <row r="50" spans="1:15">
      <c r="A50" s="98" t="s">
        <v>125</v>
      </c>
      <c r="B50" s="99">
        <v>2221.4166666667002</v>
      </c>
      <c r="C50" s="99">
        <v>2127.0833333332998</v>
      </c>
      <c r="D50" s="99">
        <v>3071.25</v>
      </c>
      <c r="E50" s="99">
        <v>2806.875</v>
      </c>
      <c r="F50" s="99">
        <f t="shared" si="0"/>
        <v>-2127.0833333332998</v>
      </c>
      <c r="G50" s="99">
        <f t="shared" si="1"/>
        <v>-2806.875</v>
      </c>
      <c r="H50" s="93" t="str">
        <f t="shared" si="2"/>
        <v>N</v>
      </c>
      <c r="I50" s="100" t="s">
        <v>125</v>
      </c>
      <c r="J50" s="99">
        <v>333.53846153849997</v>
      </c>
      <c r="K50" s="99">
        <v>-2307.4166666667002</v>
      </c>
      <c r="L50" s="99">
        <v>739.87083333329997</v>
      </c>
      <c r="M50" s="99">
        <v>-756.82083333330002</v>
      </c>
      <c r="N50" s="99">
        <f t="shared" si="5"/>
        <v>-1973.8782051282001</v>
      </c>
      <c r="O50" s="99">
        <f t="shared" si="6"/>
        <v>-16.950000000000045</v>
      </c>
    </row>
    <row r="51" spans="1:15">
      <c r="A51" s="98" t="s">
        <v>126</v>
      </c>
      <c r="B51" s="99">
        <v>3529.8333333332998</v>
      </c>
      <c r="C51" s="99">
        <v>2490.5</v>
      </c>
      <c r="D51" s="99">
        <v>3151.875</v>
      </c>
      <c r="E51" s="99">
        <v>2865</v>
      </c>
      <c r="F51" s="99">
        <f t="shared" si="0"/>
        <v>-2490.5</v>
      </c>
      <c r="G51" s="99">
        <f t="shared" si="1"/>
        <v>-2865</v>
      </c>
      <c r="H51" s="93" t="str">
        <f t="shared" si="2"/>
        <v/>
      </c>
      <c r="I51" s="100" t="s">
        <v>126</v>
      </c>
      <c r="J51" s="99">
        <v>255.79523809520001</v>
      </c>
      <c r="K51" s="99">
        <v>-2705.9875000000002</v>
      </c>
      <c r="L51" s="99">
        <v>473.3</v>
      </c>
      <c r="M51" s="99">
        <v>-838.3125</v>
      </c>
      <c r="N51" s="99">
        <f t="shared" si="5"/>
        <v>-2450.1922619048</v>
      </c>
      <c r="O51" s="99">
        <f t="shared" si="6"/>
        <v>-365.01249999999999</v>
      </c>
    </row>
    <row r="52" spans="1:15">
      <c r="A52" s="98" t="s">
        <v>127</v>
      </c>
      <c r="B52" s="99">
        <v>2631.5833333332998</v>
      </c>
      <c r="C52" s="99">
        <v>2756.25</v>
      </c>
      <c r="D52" s="99">
        <v>2845.4166666667002</v>
      </c>
      <c r="E52" s="99">
        <v>3084.375</v>
      </c>
      <c r="F52" s="99">
        <f t="shared" si="0"/>
        <v>-2756.25</v>
      </c>
      <c r="G52" s="99">
        <f t="shared" si="1"/>
        <v>-3084.375</v>
      </c>
      <c r="H52" s="93" t="str">
        <f t="shared" si="2"/>
        <v/>
      </c>
      <c r="I52" s="100" t="s">
        <v>127</v>
      </c>
      <c r="J52" s="99">
        <v>208.57894736840001</v>
      </c>
      <c r="K52" s="99">
        <v>-2928.7916666667002</v>
      </c>
      <c r="L52" s="99">
        <v>744.76956521739999</v>
      </c>
      <c r="M52" s="99">
        <v>-886.67826086959997</v>
      </c>
      <c r="N52" s="99">
        <f t="shared" si="5"/>
        <v>-2720.2127192983003</v>
      </c>
      <c r="O52" s="99">
        <f t="shared" si="6"/>
        <v>-141.90869565219998</v>
      </c>
    </row>
    <row r="53" spans="1:15">
      <c r="A53" s="98" t="s">
        <v>128</v>
      </c>
      <c r="B53" s="99">
        <v>3389.4166666667002</v>
      </c>
      <c r="C53" s="99">
        <v>2493.6666666667002</v>
      </c>
      <c r="D53" s="99">
        <v>3500.625</v>
      </c>
      <c r="E53" s="99">
        <v>2536.875</v>
      </c>
      <c r="F53" s="99">
        <f t="shared" si="0"/>
        <v>-2493.6666666667002</v>
      </c>
      <c r="G53" s="99">
        <f t="shared" si="1"/>
        <v>-2536.875</v>
      </c>
      <c r="H53" s="93" t="str">
        <f t="shared" si="2"/>
        <v/>
      </c>
      <c r="I53" s="100" t="s">
        <v>128</v>
      </c>
      <c r="J53" s="99">
        <v>524.07916666669996</v>
      </c>
      <c r="K53" s="99">
        <v>-3020.5250000000001</v>
      </c>
      <c r="L53" s="99">
        <v>1230.7791666666999</v>
      </c>
      <c r="M53" s="99">
        <v>-524.81818181819995</v>
      </c>
      <c r="N53" s="99">
        <f t="shared" si="5"/>
        <v>-2496.4458333333</v>
      </c>
      <c r="O53" s="99">
        <f t="shared" si="6"/>
        <v>705.96098484849995</v>
      </c>
    </row>
    <row r="54" spans="1:15">
      <c r="A54" s="98" t="s">
        <v>129</v>
      </c>
      <c r="B54" s="99">
        <v>3161.9166666667002</v>
      </c>
      <c r="C54" s="99">
        <v>3158.375</v>
      </c>
      <c r="D54" s="99">
        <v>2921.75</v>
      </c>
      <c r="E54" s="99">
        <v>3531.625</v>
      </c>
      <c r="F54" s="99">
        <f t="shared" si="0"/>
        <v>-3158.375</v>
      </c>
      <c r="G54" s="99">
        <f t="shared" si="1"/>
        <v>-3531.625</v>
      </c>
      <c r="H54" s="93" t="str">
        <f t="shared" si="2"/>
        <v/>
      </c>
      <c r="I54" s="100" t="s">
        <v>129</v>
      </c>
      <c r="J54" s="99">
        <v>304.8</v>
      </c>
      <c r="K54" s="99">
        <v>-3221.7083333332998</v>
      </c>
      <c r="L54" s="99">
        <v>403.35</v>
      </c>
      <c r="M54" s="99">
        <v>-1818.3416666666999</v>
      </c>
      <c r="N54" s="99">
        <f t="shared" si="5"/>
        <v>-2916.9083333332997</v>
      </c>
      <c r="O54" s="99">
        <f t="shared" si="6"/>
        <v>-1414.9916666667</v>
      </c>
    </row>
    <row r="55" spans="1:15">
      <c r="A55" s="98" t="s">
        <v>130</v>
      </c>
      <c r="B55" s="99">
        <v>3412.4166666667002</v>
      </c>
      <c r="C55" s="99">
        <v>2518.7916666667002</v>
      </c>
      <c r="D55" s="99">
        <v>3012.625</v>
      </c>
      <c r="E55" s="99">
        <v>2985.75</v>
      </c>
      <c r="F55" s="99">
        <f t="shared" si="0"/>
        <v>-2518.7916666667002</v>
      </c>
      <c r="G55" s="99">
        <f t="shared" si="1"/>
        <v>-2985.75</v>
      </c>
      <c r="H55" s="93" t="str">
        <f t="shared" si="2"/>
        <v/>
      </c>
      <c r="I55" s="100" t="s">
        <v>130</v>
      </c>
      <c r="J55" s="99">
        <v>116.46666666669999</v>
      </c>
      <c r="K55" s="99">
        <v>-2518.7916666667002</v>
      </c>
      <c r="L55" s="99">
        <v>615.52916666670001</v>
      </c>
      <c r="M55" s="99">
        <v>-1166.5208333333001</v>
      </c>
      <c r="N55" s="99">
        <f t="shared" si="5"/>
        <v>-2402.3250000000003</v>
      </c>
      <c r="O55" s="99">
        <f t="shared" si="6"/>
        <v>-550.99166666660005</v>
      </c>
    </row>
    <row r="56" spans="1:15">
      <c r="A56" s="98" t="s">
        <v>131</v>
      </c>
      <c r="B56" s="99">
        <v>3004.9166666667002</v>
      </c>
      <c r="C56" s="99">
        <v>2450.3333333332998</v>
      </c>
      <c r="D56" s="99">
        <v>3378.75</v>
      </c>
      <c r="E56" s="99">
        <v>3590.625</v>
      </c>
      <c r="F56" s="99">
        <f t="shared" si="0"/>
        <v>-2450.3333333332998</v>
      </c>
      <c r="G56" s="99">
        <f t="shared" si="1"/>
        <v>-3590.625</v>
      </c>
      <c r="H56" s="93" t="str">
        <f t="shared" si="2"/>
        <v/>
      </c>
      <c r="I56" s="100" t="s">
        <v>131</v>
      </c>
      <c r="J56" s="99">
        <v>732.16875000000005</v>
      </c>
      <c r="K56" s="99">
        <v>-2959.625</v>
      </c>
      <c r="L56" s="99">
        <v>560.40416666670001</v>
      </c>
      <c r="M56" s="99">
        <v>-847.03333333329999</v>
      </c>
      <c r="N56" s="99">
        <f t="shared" si="5"/>
        <v>-2227.4562500000002</v>
      </c>
      <c r="O56" s="99">
        <f t="shared" si="6"/>
        <v>-286.62916666659999</v>
      </c>
    </row>
    <row r="57" spans="1:15">
      <c r="A57" s="98" t="s">
        <v>132</v>
      </c>
      <c r="B57" s="99">
        <v>3360.75</v>
      </c>
      <c r="C57" s="99">
        <v>2463.25</v>
      </c>
      <c r="D57" s="99">
        <v>3442.5</v>
      </c>
      <c r="E57" s="99">
        <v>3078.75</v>
      </c>
      <c r="F57" s="99">
        <f t="shared" si="0"/>
        <v>-2463.25</v>
      </c>
      <c r="G57" s="99">
        <f t="shared" si="1"/>
        <v>-3078.75</v>
      </c>
      <c r="H57" s="93" t="str">
        <f t="shared" si="2"/>
        <v/>
      </c>
      <c r="I57" s="100" t="s">
        <v>132</v>
      </c>
      <c r="J57" s="99">
        <v>312.125</v>
      </c>
      <c r="K57" s="99">
        <v>-2775.375</v>
      </c>
      <c r="L57" s="99">
        <v>782.49166666669998</v>
      </c>
      <c r="M57" s="99">
        <v>-1295.5916666666999</v>
      </c>
      <c r="N57" s="99">
        <f t="shared" si="5"/>
        <v>-2463.25</v>
      </c>
      <c r="O57" s="99">
        <f t="shared" si="6"/>
        <v>-513.09999999999991</v>
      </c>
    </row>
    <row r="58" spans="1:15">
      <c r="A58" s="98" t="s">
        <v>133</v>
      </c>
      <c r="B58" s="99">
        <v>3427.9583333332998</v>
      </c>
      <c r="C58" s="99">
        <v>2474.2916666667002</v>
      </c>
      <c r="D58" s="99">
        <v>2829.1666666667002</v>
      </c>
      <c r="E58" s="99">
        <v>2881.0416666667002</v>
      </c>
      <c r="F58" s="99">
        <f t="shared" si="0"/>
        <v>-2474.2916666667002</v>
      </c>
      <c r="G58" s="99">
        <f t="shared" si="1"/>
        <v>-2881.0416666667002</v>
      </c>
      <c r="H58" s="93" t="str">
        <f t="shared" si="2"/>
        <v/>
      </c>
      <c r="I58" s="100" t="s">
        <v>133</v>
      </c>
      <c r="J58" s="99">
        <v>366.05</v>
      </c>
      <c r="K58" s="99">
        <v>-2694.875</v>
      </c>
      <c r="L58" s="99">
        <v>807.15833333329999</v>
      </c>
      <c r="M58" s="99">
        <v>-1005.8333333332999</v>
      </c>
      <c r="N58" s="99">
        <f t="shared" si="5"/>
        <v>-2328.8249999999998</v>
      </c>
      <c r="O58" s="99">
        <f t="shared" si="6"/>
        <v>-198.67499999999995</v>
      </c>
    </row>
    <row r="59" spans="1:15">
      <c r="A59" s="98" t="s">
        <v>134</v>
      </c>
      <c r="B59" s="99">
        <v>3506.9166666667002</v>
      </c>
      <c r="C59" s="99">
        <v>2123.5</v>
      </c>
      <c r="D59" s="99">
        <v>3205.8333333332998</v>
      </c>
      <c r="E59" s="99">
        <v>3234.375</v>
      </c>
      <c r="F59" s="99">
        <f t="shared" si="0"/>
        <v>-2123.5</v>
      </c>
      <c r="G59" s="99">
        <f t="shared" si="1"/>
        <v>-3234.375</v>
      </c>
      <c r="H59" s="93" t="str">
        <f t="shared" si="2"/>
        <v/>
      </c>
      <c r="I59" s="100" t="s">
        <v>134</v>
      </c>
      <c r="J59" s="99">
        <v>720.24545454550002</v>
      </c>
      <c r="K59" s="99">
        <v>-2796.2249999999999</v>
      </c>
      <c r="L59" s="99">
        <v>2016.1375</v>
      </c>
      <c r="M59" s="99">
        <v>-643.96666666670001</v>
      </c>
      <c r="N59" s="99">
        <f t="shared" si="5"/>
        <v>-2075.9795454545001</v>
      </c>
      <c r="O59" s="99">
        <f t="shared" si="6"/>
        <v>1372.1708333332999</v>
      </c>
    </row>
    <row r="60" spans="1:15">
      <c r="A60" s="98" t="s">
        <v>135</v>
      </c>
      <c r="B60" s="99">
        <v>3269.7083333332998</v>
      </c>
      <c r="C60" s="99">
        <v>2701.7083333332998</v>
      </c>
      <c r="D60" s="99">
        <v>2873.625</v>
      </c>
      <c r="E60" s="99">
        <v>3613.125</v>
      </c>
      <c r="F60" s="99">
        <f t="shared" si="0"/>
        <v>-2701.7083333332998</v>
      </c>
      <c r="G60" s="99">
        <f t="shared" si="1"/>
        <v>-3613.125</v>
      </c>
      <c r="H60" s="93" t="str">
        <f t="shared" si="2"/>
        <v/>
      </c>
      <c r="I60" s="100" t="s">
        <v>135</v>
      </c>
      <c r="J60" s="99">
        <v>414.0416666667</v>
      </c>
      <c r="K60" s="99">
        <v>-3115.75</v>
      </c>
      <c r="L60" s="99">
        <v>1249.8458333333001</v>
      </c>
      <c r="M60" s="99">
        <v>-818.69166666670003</v>
      </c>
      <c r="N60" s="99">
        <f t="shared" si="5"/>
        <v>-2701.7083333332998</v>
      </c>
      <c r="O60" s="99">
        <f t="shared" si="6"/>
        <v>431.15416666660008</v>
      </c>
    </row>
    <row r="61" spans="1:15">
      <c r="A61" s="98" t="s">
        <v>136</v>
      </c>
      <c r="B61" s="99">
        <v>3043.3333333332998</v>
      </c>
      <c r="C61" s="99">
        <v>2440.4166666667002</v>
      </c>
      <c r="D61" s="99">
        <v>3038.3333333332998</v>
      </c>
      <c r="E61" s="99">
        <v>3270</v>
      </c>
      <c r="F61" s="99">
        <f t="shared" si="0"/>
        <v>-2440.4166666667002</v>
      </c>
      <c r="G61" s="99">
        <f t="shared" si="1"/>
        <v>-3270</v>
      </c>
      <c r="H61" s="93" t="str">
        <f t="shared" si="2"/>
        <v/>
      </c>
      <c r="I61" s="100" t="s">
        <v>136</v>
      </c>
      <c r="J61" s="99">
        <v>612.9375</v>
      </c>
      <c r="K61" s="99">
        <v>-3058.0416666667002</v>
      </c>
      <c r="L61" s="99">
        <v>1299.9875</v>
      </c>
      <c r="M61" s="99">
        <v>-557.23749999999995</v>
      </c>
      <c r="N61" s="99">
        <f t="shared" si="5"/>
        <v>-2445.1041666667002</v>
      </c>
      <c r="O61" s="99">
        <f t="shared" si="6"/>
        <v>742.75</v>
      </c>
    </row>
    <row r="62" spans="1:15">
      <c r="A62" s="98" t="s">
        <v>137</v>
      </c>
      <c r="B62" s="99">
        <v>3078.8333333332998</v>
      </c>
      <c r="C62" s="99">
        <v>2660.6666666667002</v>
      </c>
      <c r="D62" s="99">
        <v>3245.625</v>
      </c>
      <c r="E62" s="99">
        <v>3459.375</v>
      </c>
      <c r="F62" s="99">
        <f t="shared" si="0"/>
        <v>-2660.6666666667002</v>
      </c>
      <c r="G62" s="99">
        <f t="shared" si="1"/>
        <v>-3459.375</v>
      </c>
      <c r="H62" s="93" t="str">
        <f t="shared" si="2"/>
        <v/>
      </c>
      <c r="I62" s="100" t="s">
        <v>137</v>
      </c>
      <c r="J62" s="99">
        <v>525.625</v>
      </c>
      <c r="K62" s="99">
        <v>-3090.7041666667001</v>
      </c>
      <c r="L62" s="99">
        <v>1405.8791666667</v>
      </c>
      <c r="M62" s="99">
        <v>-347.42083333329998</v>
      </c>
      <c r="N62" s="99">
        <f t="shared" si="5"/>
        <v>-2565.0791666667001</v>
      </c>
      <c r="O62" s="99">
        <f t="shared" si="6"/>
        <v>1058.4583333334001</v>
      </c>
    </row>
    <row r="63" spans="1:15">
      <c r="A63" s="98" t="s">
        <v>138</v>
      </c>
      <c r="B63" s="99">
        <v>3042.5416666667002</v>
      </c>
      <c r="C63" s="99">
        <v>2510.25</v>
      </c>
      <c r="D63" s="99">
        <v>3029.1666666667002</v>
      </c>
      <c r="E63" s="99">
        <v>3656.25</v>
      </c>
      <c r="F63" s="99">
        <f t="shared" si="0"/>
        <v>-2510.25</v>
      </c>
      <c r="G63" s="99">
        <f t="shared" si="1"/>
        <v>-3656.25</v>
      </c>
      <c r="H63" s="93" t="str">
        <f t="shared" si="2"/>
        <v/>
      </c>
      <c r="I63" s="100" t="s">
        <v>138</v>
      </c>
      <c r="J63" s="99">
        <v>632.16666666670005</v>
      </c>
      <c r="K63" s="99">
        <v>-3069.4583333332998</v>
      </c>
      <c r="L63" s="99">
        <v>727.39166666669996</v>
      </c>
      <c r="M63" s="99">
        <v>-1053.3166666667</v>
      </c>
      <c r="N63" s="99">
        <f t="shared" si="5"/>
        <v>-2437.2916666665997</v>
      </c>
      <c r="O63" s="99">
        <f t="shared" si="6"/>
        <v>-325.92500000000007</v>
      </c>
    </row>
    <row r="64" spans="1:15">
      <c r="A64" s="98" t="s">
        <v>139</v>
      </c>
      <c r="B64" s="99">
        <v>2720.0833333332998</v>
      </c>
      <c r="C64" s="99">
        <v>2892.2083333332998</v>
      </c>
      <c r="D64" s="99">
        <v>2571.0416666667002</v>
      </c>
      <c r="E64" s="99">
        <v>4057.5</v>
      </c>
      <c r="F64" s="99">
        <f t="shared" si="0"/>
        <v>-2892.2083333332998</v>
      </c>
      <c r="G64" s="99">
        <f t="shared" si="1"/>
        <v>-4057.5</v>
      </c>
      <c r="H64" s="93" t="str">
        <f t="shared" si="2"/>
        <v/>
      </c>
      <c r="I64" s="100" t="s">
        <v>139</v>
      </c>
      <c r="J64" s="99">
        <v>207.23076923080001</v>
      </c>
      <c r="K64" s="99">
        <v>-2998.2083333332998</v>
      </c>
      <c r="L64" s="99">
        <v>807.39583333329995</v>
      </c>
      <c r="M64" s="99">
        <v>-1373.5391304348</v>
      </c>
      <c r="N64" s="99">
        <f t="shared" si="5"/>
        <v>-2790.9775641024999</v>
      </c>
      <c r="O64" s="99">
        <f t="shared" si="6"/>
        <v>-566.14329710150002</v>
      </c>
    </row>
    <row r="65" spans="1:15">
      <c r="A65" s="98" t="s">
        <v>109</v>
      </c>
      <c r="B65" s="99">
        <v>3035.7916666667002</v>
      </c>
      <c r="C65" s="99">
        <v>2156.8333333332998</v>
      </c>
      <c r="D65" s="99">
        <v>2766.125</v>
      </c>
      <c r="E65" s="99">
        <v>3596.4166666667002</v>
      </c>
      <c r="F65" s="99">
        <f t="shared" si="0"/>
        <v>-2156.8333333332998</v>
      </c>
      <c r="G65" s="99">
        <f t="shared" si="1"/>
        <v>-3596.4166666667002</v>
      </c>
      <c r="H65" s="93" t="str">
        <f t="shared" si="2"/>
        <v/>
      </c>
      <c r="I65" s="100" t="s">
        <v>109</v>
      </c>
      <c r="J65" s="99">
        <v>306.46666666670001</v>
      </c>
      <c r="K65" s="99">
        <v>-2352.5416666667002</v>
      </c>
      <c r="L65" s="99">
        <v>1179.3583333332999</v>
      </c>
      <c r="M65" s="99">
        <v>-753.55</v>
      </c>
      <c r="N65" s="99">
        <f t="shared" si="5"/>
        <v>-2046.0750000000003</v>
      </c>
      <c r="O65" s="99">
        <f t="shared" si="6"/>
        <v>425.80833333329997</v>
      </c>
    </row>
    <row r="66" spans="1:15">
      <c r="A66" s="98" t="s">
        <v>141</v>
      </c>
      <c r="B66" s="99">
        <v>2973.125</v>
      </c>
      <c r="C66" s="99">
        <v>1691.6666666666999</v>
      </c>
      <c r="D66" s="99">
        <v>3348.75</v>
      </c>
      <c r="E66" s="99">
        <v>3465</v>
      </c>
      <c r="F66" s="99">
        <f t="shared" si="0"/>
        <v>-1691.6666666666999</v>
      </c>
      <c r="G66" s="99">
        <f t="shared" si="1"/>
        <v>-3465</v>
      </c>
      <c r="H66" s="93" t="str">
        <f t="shared" si="2"/>
        <v/>
      </c>
      <c r="I66" s="100" t="s">
        <v>141</v>
      </c>
      <c r="J66" s="99">
        <v>784.625</v>
      </c>
      <c r="K66" s="99">
        <v>-2484.625</v>
      </c>
      <c r="L66" s="99">
        <v>1711.35</v>
      </c>
      <c r="M66" s="99">
        <v>-834.75833333330002</v>
      </c>
      <c r="N66" s="99">
        <f t="shared" si="5"/>
        <v>-1700</v>
      </c>
      <c r="O66" s="99">
        <f t="shared" si="6"/>
        <v>876.59166666669989</v>
      </c>
    </row>
    <row r="67" spans="1:15">
      <c r="A67" s="98" t="s">
        <v>142</v>
      </c>
      <c r="B67" s="99">
        <v>3008.7083333332998</v>
      </c>
      <c r="C67" s="99">
        <v>2006.25</v>
      </c>
      <c r="D67" s="99">
        <v>3046.3333333332998</v>
      </c>
      <c r="E67" s="99">
        <v>3774.375</v>
      </c>
      <c r="F67" s="99">
        <f t="shared" si="0"/>
        <v>-2006.25</v>
      </c>
      <c r="G67" s="99">
        <f t="shared" si="1"/>
        <v>-3774.375</v>
      </c>
      <c r="H67" s="93" t="str">
        <f t="shared" si="2"/>
        <v/>
      </c>
      <c r="I67" s="100" t="s">
        <v>142</v>
      </c>
      <c r="J67" s="99">
        <v>327.3333333333</v>
      </c>
      <c r="K67" s="99">
        <v>-2169.9166666667002</v>
      </c>
      <c r="L67" s="99">
        <v>965.75217391299998</v>
      </c>
      <c r="M67" s="99">
        <v>-1147.3875</v>
      </c>
      <c r="N67" s="99">
        <f t="shared" si="5"/>
        <v>-1842.5833333334001</v>
      </c>
      <c r="O67" s="99">
        <f t="shared" si="6"/>
        <v>-181.63532608700007</v>
      </c>
    </row>
    <row r="68" spans="1:15">
      <c r="A68" s="98" t="s">
        <v>143</v>
      </c>
      <c r="B68" s="99">
        <v>3198.4166666667002</v>
      </c>
      <c r="C68" s="99">
        <v>2788.2708333332998</v>
      </c>
      <c r="D68" s="99">
        <v>2732.7083333332998</v>
      </c>
      <c r="E68" s="99">
        <v>3460.0416666667002</v>
      </c>
      <c r="F68" s="99">
        <f t="shared" si="0"/>
        <v>-2788.2708333332998</v>
      </c>
      <c r="G68" s="99">
        <f t="shared" si="1"/>
        <v>-3460.0416666667002</v>
      </c>
      <c r="H68" s="93" t="str">
        <f t="shared" si="2"/>
        <v/>
      </c>
      <c r="I68" s="100" t="s">
        <v>143</v>
      </c>
      <c r="J68" s="99">
        <v>240.24166666670001</v>
      </c>
      <c r="K68" s="99">
        <v>-2905.7916666667002</v>
      </c>
      <c r="L68" s="99">
        <v>516.20000000000005</v>
      </c>
      <c r="M68" s="99">
        <v>-780.23913043480002</v>
      </c>
      <c r="N68" s="99">
        <f t="shared" si="5"/>
        <v>-2665.55</v>
      </c>
      <c r="O68" s="99">
        <f t="shared" si="6"/>
        <v>-264.03913043479997</v>
      </c>
    </row>
    <row r="69" spans="1:15">
      <c r="A69" s="98" t="s">
        <v>144</v>
      </c>
      <c r="B69" s="99">
        <v>3439.5</v>
      </c>
      <c r="C69" s="99">
        <v>2780.875</v>
      </c>
      <c r="D69" s="99">
        <v>2770.75</v>
      </c>
      <c r="E69" s="99">
        <v>3616.875</v>
      </c>
      <c r="F69" s="99">
        <f t="shared" si="0"/>
        <v>-2780.875</v>
      </c>
      <c r="G69" s="99">
        <f t="shared" si="1"/>
        <v>-3616.875</v>
      </c>
      <c r="H69" s="93" t="str">
        <f t="shared" si="2"/>
        <v/>
      </c>
      <c r="I69" s="100" t="s">
        <v>144</v>
      </c>
      <c r="J69" s="99">
        <v>298.71428571429999</v>
      </c>
      <c r="K69" s="99">
        <v>-2905.6666666667002</v>
      </c>
      <c r="L69" s="99">
        <v>1462.3375000000001</v>
      </c>
      <c r="M69" s="99">
        <v>-1203.9708333333001</v>
      </c>
      <c r="N69" s="99">
        <f t="shared" si="5"/>
        <v>-2606.9523809524003</v>
      </c>
      <c r="O69" s="99">
        <f t="shared" si="6"/>
        <v>258.36666666669998</v>
      </c>
    </row>
    <row r="70" spans="1:15">
      <c r="A70" s="98" t="s">
        <v>145</v>
      </c>
      <c r="B70" s="99">
        <v>2626.625</v>
      </c>
      <c r="C70" s="99">
        <v>2273</v>
      </c>
      <c r="D70" s="99">
        <v>3116.25</v>
      </c>
      <c r="E70" s="99">
        <v>3757.75</v>
      </c>
      <c r="F70" s="99">
        <f t="shared" ref="F70:F133" si="7">-C70</f>
        <v>-2273</v>
      </c>
      <c r="G70" s="99">
        <f t="shared" ref="G70:G133" si="8">-E70</f>
        <v>-3757.75</v>
      </c>
      <c r="H70" s="93" t="str">
        <f t="shared" ref="H70:H133" si="9">IF(TEXT(I70,"d")+0=15,UPPER(LEFT(TEXT(I70,"mmm"),1)),"")</f>
        <v/>
      </c>
      <c r="I70" s="100" t="s">
        <v>145</v>
      </c>
      <c r="J70" s="99">
        <v>325.46666666670001</v>
      </c>
      <c r="K70" s="99">
        <v>-2408.4166666667002</v>
      </c>
      <c r="L70" s="99">
        <v>1375.6291666667</v>
      </c>
      <c r="M70" s="99">
        <v>-903.70416666669996</v>
      </c>
      <c r="N70" s="99">
        <f t="shared" si="5"/>
        <v>-2082.9500000000003</v>
      </c>
      <c r="O70" s="99">
        <f t="shared" si="6"/>
        <v>471.92500000000007</v>
      </c>
    </row>
    <row r="71" spans="1:15">
      <c r="A71" s="98" t="s">
        <v>146</v>
      </c>
      <c r="B71" s="99">
        <v>2364.5833333332998</v>
      </c>
      <c r="C71" s="99">
        <v>2564.1666666667002</v>
      </c>
      <c r="D71" s="99">
        <v>2370.5</v>
      </c>
      <c r="E71" s="99">
        <v>2949.375</v>
      </c>
      <c r="F71" s="99">
        <f t="shared" si="7"/>
        <v>-2564.1666666667002</v>
      </c>
      <c r="G71" s="99">
        <f t="shared" si="8"/>
        <v>-2949.375</v>
      </c>
      <c r="H71" s="93" t="str">
        <f t="shared" si="9"/>
        <v/>
      </c>
      <c r="I71" s="100" t="s">
        <v>146</v>
      </c>
      <c r="J71" s="99">
        <v>177</v>
      </c>
      <c r="K71" s="99">
        <v>-2583.8333333332998</v>
      </c>
      <c r="L71" s="99">
        <v>501.86521739130001</v>
      </c>
      <c r="M71" s="99">
        <v>-1382.0374999999999</v>
      </c>
      <c r="N71" s="99">
        <f t="shared" si="5"/>
        <v>-2406.8333333332998</v>
      </c>
      <c r="O71" s="99">
        <f t="shared" si="6"/>
        <v>-880.1722826086999</v>
      </c>
    </row>
    <row r="72" spans="1:15">
      <c r="A72" s="98" t="s">
        <v>147</v>
      </c>
      <c r="B72" s="99">
        <v>2360.4166666667002</v>
      </c>
      <c r="C72" s="99">
        <v>2440.7083333332998</v>
      </c>
      <c r="D72" s="99">
        <v>2758.625</v>
      </c>
      <c r="E72" s="99">
        <v>4102.5</v>
      </c>
      <c r="F72" s="99">
        <f t="shared" si="7"/>
        <v>-2440.7083333332998</v>
      </c>
      <c r="G72" s="99">
        <f t="shared" si="8"/>
        <v>-4102.5</v>
      </c>
      <c r="H72" s="93" t="str">
        <f t="shared" si="9"/>
        <v/>
      </c>
      <c r="I72" s="100" t="s">
        <v>147</v>
      </c>
      <c r="J72" s="125" t="s">
        <v>74</v>
      </c>
      <c r="K72" s="99">
        <v>-2440.7083333332998</v>
      </c>
      <c r="L72" s="99">
        <v>1082.2</v>
      </c>
      <c r="M72" s="99">
        <v>-617.69166666670003</v>
      </c>
      <c r="N72" s="99">
        <f t="shared" si="5"/>
        <v>-2440.7083333332998</v>
      </c>
      <c r="O72" s="99">
        <f t="shared" si="6"/>
        <v>464.50833333330002</v>
      </c>
    </row>
    <row r="73" spans="1:15">
      <c r="A73" s="98" t="s">
        <v>148</v>
      </c>
      <c r="B73" s="99">
        <v>2372.9166666667002</v>
      </c>
      <c r="C73" s="99">
        <v>2302.125</v>
      </c>
      <c r="D73" s="99">
        <v>3054.1666666667002</v>
      </c>
      <c r="E73" s="99">
        <v>3262.5</v>
      </c>
      <c r="F73" s="99">
        <f t="shared" si="7"/>
        <v>-2302.125</v>
      </c>
      <c r="G73" s="99">
        <f t="shared" si="8"/>
        <v>-3262.5</v>
      </c>
      <c r="H73" s="93" t="str">
        <f t="shared" si="9"/>
        <v/>
      </c>
      <c r="I73" s="100" t="s">
        <v>148</v>
      </c>
      <c r="J73" s="99">
        <v>327.83529411759997</v>
      </c>
      <c r="K73" s="99">
        <v>-2554.0833333332998</v>
      </c>
      <c r="L73" s="99">
        <v>1248.4791666666999</v>
      </c>
      <c r="M73" s="99">
        <v>-812.47500000000002</v>
      </c>
      <c r="N73" s="99">
        <f t="shared" ref="N73:N136" si="10">IFERROR(J73+0,0)+IFERROR(K73+0,0)</f>
        <v>-2226.2480392156999</v>
      </c>
      <c r="O73" s="99">
        <f t="shared" ref="O73:O136" si="11">IFERROR(L73+0,0)+IFERROR(M73+0,0)</f>
        <v>436.00416666669992</v>
      </c>
    </row>
    <row r="74" spans="1:15">
      <c r="A74" s="98" t="s">
        <v>149</v>
      </c>
      <c r="B74" s="99">
        <v>1804.1666666666999</v>
      </c>
      <c r="C74" s="99">
        <v>2241.25</v>
      </c>
      <c r="D74" s="99">
        <v>3221.875</v>
      </c>
      <c r="E74" s="99">
        <v>3637.5</v>
      </c>
      <c r="F74" s="99">
        <f t="shared" si="7"/>
        <v>-2241.25</v>
      </c>
      <c r="G74" s="99">
        <f t="shared" si="8"/>
        <v>-3637.5</v>
      </c>
      <c r="H74" s="93" t="str">
        <f t="shared" si="9"/>
        <v/>
      </c>
      <c r="I74" s="100" t="s">
        <v>149</v>
      </c>
      <c r="J74" s="99">
        <v>420.09090909090003</v>
      </c>
      <c r="K74" s="99">
        <v>-2433.7916666667002</v>
      </c>
      <c r="L74" s="99">
        <v>861.81666666670003</v>
      </c>
      <c r="M74" s="99">
        <v>-928.34583333329999</v>
      </c>
      <c r="N74" s="99">
        <f t="shared" si="10"/>
        <v>-2013.7007575758003</v>
      </c>
      <c r="O74" s="99">
        <f t="shared" si="11"/>
        <v>-66.529166666599963</v>
      </c>
    </row>
    <row r="75" spans="1:15">
      <c r="A75" s="98" t="s">
        <v>150</v>
      </c>
      <c r="B75" s="99">
        <v>2476.875</v>
      </c>
      <c r="C75" s="99">
        <v>2836.2916666667002</v>
      </c>
      <c r="D75" s="99">
        <v>2734.7916666667002</v>
      </c>
      <c r="E75" s="99">
        <v>3695.625</v>
      </c>
      <c r="F75" s="99">
        <f t="shared" si="7"/>
        <v>-2836.2916666667002</v>
      </c>
      <c r="G75" s="99">
        <f t="shared" si="8"/>
        <v>-3695.625</v>
      </c>
      <c r="H75" s="93" t="str">
        <f t="shared" si="9"/>
        <v/>
      </c>
      <c r="I75" s="100" t="s">
        <v>150</v>
      </c>
      <c r="J75" s="99">
        <v>582.65217391299996</v>
      </c>
      <c r="K75" s="99">
        <v>-3397.125</v>
      </c>
      <c r="L75" s="99">
        <v>470.91250000000002</v>
      </c>
      <c r="M75" s="99">
        <v>-1300.3208333333</v>
      </c>
      <c r="N75" s="99">
        <f t="shared" si="10"/>
        <v>-2814.4728260870002</v>
      </c>
      <c r="O75" s="99">
        <f t="shared" si="11"/>
        <v>-829.40833333329999</v>
      </c>
    </row>
    <row r="76" spans="1:15">
      <c r="A76" s="98" t="s">
        <v>151</v>
      </c>
      <c r="B76" s="99">
        <v>2972.2083333332998</v>
      </c>
      <c r="C76" s="99">
        <v>2552.2916666667002</v>
      </c>
      <c r="D76" s="99">
        <v>3901.875</v>
      </c>
      <c r="E76" s="99">
        <v>3830.625</v>
      </c>
      <c r="F76" s="99">
        <f t="shared" si="7"/>
        <v>-2552.2916666667002</v>
      </c>
      <c r="G76" s="99">
        <f t="shared" si="8"/>
        <v>-3830.625</v>
      </c>
      <c r="H76" s="93" t="str">
        <f t="shared" si="9"/>
        <v/>
      </c>
      <c r="I76" s="100" t="s">
        <v>151</v>
      </c>
      <c r="J76" s="99">
        <v>337.9166666667</v>
      </c>
      <c r="K76" s="99">
        <v>-2890.2083333332998</v>
      </c>
      <c r="L76" s="99">
        <v>1498.8375000000001</v>
      </c>
      <c r="M76" s="99">
        <v>-256.10833333329998</v>
      </c>
      <c r="N76" s="99">
        <f t="shared" si="10"/>
        <v>-2552.2916666665997</v>
      </c>
      <c r="O76" s="99">
        <f t="shared" si="11"/>
        <v>1242.7291666667002</v>
      </c>
    </row>
    <row r="77" spans="1:15">
      <c r="A77" s="98" t="s">
        <v>152</v>
      </c>
      <c r="B77" s="99">
        <v>1394.9166666666999</v>
      </c>
      <c r="C77" s="99">
        <v>1922</v>
      </c>
      <c r="D77" s="99">
        <v>3478.125</v>
      </c>
      <c r="E77" s="99">
        <v>3007.5</v>
      </c>
      <c r="F77" s="99">
        <f t="shared" si="7"/>
        <v>-1922</v>
      </c>
      <c r="G77" s="99">
        <f t="shared" si="8"/>
        <v>-3007.5</v>
      </c>
      <c r="H77" s="93" t="str">
        <f t="shared" si="9"/>
        <v/>
      </c>
      <c r="I77" s="100" t="s">
        <v>152</v>
      </c>
      <c r="J77" s="99">
        <v>216.40769230769999</v>
      </c>
      <c r="K77" s="99">
        <v>-2039.9166666666999</v>
      </c>
      <c r="L77" s="99">
        <v>1655.4208333332999</v>
      </c>
      <c r="M77" s="99">
        <v>-743.87916666670003</v>
      </c>
      <c r="N77" s="99">
        <f t="shared" si="10"/>
        <v>-1823.5089743589999</v>
      </c>
      <c r="O77" s="99">
        <f t="shared" si="11"/>
        <v>911.54166666659989</v>
      </c>
    </row>
    <row r="78" spans="1:15">
      <c r="A78" s="98" t="s">
        <v>153</v>
      </c>
      <c r="B78" s="99">
        <v>1635.4166666666999</v>
      </c>
      <c r="C78" s="99">
        <v>1780.6666666666999</v>
      </c>
      <c r="D78" s="99">
        <v>3100.2083333332998</v>
      </c>
      <c r="E78" s="99">
        <v>3343.125</v>
      </c>
      <c r="F78" s="99">
        <f t="shared" si="7"/>
        <v>-1780.6666666666999</v>
      </c>
      <c r="G78" s="99">
        <f t="shared" si="8"/>
        <v>-3343.125</v>
      </c>
      <c r="H78" s="93" t="str">
        <f t="shared" si="9"/>
        <v/>
      </c>
      <c r="I78" s="100" t="s">
        <v>153</v>
      </c>
      <c r="J78" s="99">
        <v>200</v>
      </c>
      <c r="K78" s="99">
        <v>-1824.4166666666999</v>
      </c>
      <c r="L78" s="99">
        <v>1982.95</v>
      </c>
      <c r="M78" s="99">
        <v>-552.15833333329999</v>
      </c>
      <c r="N78" s="99">
        <f t="shared" si="10"/>
        <v>-1624.4166666666999</v>
      </c>
      <c r="O78" s="99">
        <f t="shared" si="11"/>
        <v>1430.7916666667002</v>
      </c>
    </row>
    <row r="79" spans="1:15">
      <c r="A79" s="98" t="s">
        <v>154</v>
      </c>
      <c r="B79" s="99">
        <v>2487.2083333332998</v>
      </c>
      <c r="C79" s="99">
        <v>1602.0833333333001</v>
      </c>
      <c r="D79" s="99">
        <v>2951.4583333332998</v>
      </c>
      <c r="E79" s="99">
        <v>3500.625</v>
      </c>
      <c r="F79" s="99">
        <f t="shared" si="7"/>
        <v>-1602.0833333333001</v>
      </c>
      <c r="G79" s="99">
        <f t="shared" si="8"/>
        <v>-3500.625</v>
      </c>
      <c r="H79" s="93" t="str">
        <f t="shared" si="9"/>
        <v/>
      </c>
      <c r="I79" s="100" t="s">
        <v>154</v>
      </c>
      <c r="J79" s="99">
        <v>188.05</v>
      </c>
      <c r="K79" s="99">
        <v>-1759.8333333333001</v>
      </c>
      <c r="L79" s="99">
        <v>1584.4833333332999</v>
      </c>
      <c r="M79" s="99">
        <v>-360.64166666670002</v>
      </c>
      <c r="N79" s="99">
        <f t="shared" si="10"/>
        <v>-1571.7833333333001</v>
      </c>
      <c r="O79" s="99">
        <f t="shared" si="11"/>
        <v>1223.8416666665998</v>
      </c>
    </row>
    <row r="80" spans="1:15">
      <c r="A80" s="98" t="s">
        <v>155</v>
      </c>
      <c r="B80" s="99">
        <v>2938.3333333332998</v>
      </c>
      <c r="C80" s="99">
        <v>1770.8333333333001</v>
      </c>
      <c r="D80" s="99">
        <v>2703.125</v>
      </c>
      <c r="E80" s="99">
        <v>4100.625</v>
      </c>
      <c r="F80" s="99">
        <f t="shared" si="7"/>
        <v>-1770.8333333333001</v>
      </c>
      <c r="G80" s="99">
        <f t="shared" si="8"/>
        <v>-4100.625</v>
      </c>
      <c r="H80" s="93" t="str">
        <f t="shared" si="9"/>
        <v>D</v>
      </c>
      <c r="I80" s="100" t="s">
        <v>155</v>
      </c>
      <c r="J80" s="99">
        <v>445.1666666667</v>
      </c>
      <c r="K80" s="99">
        <v>-2216</v>
      </c>
      <c r="L80" s="99">
        <v>1299.5541666667</v>
      </c>
      <c r="M80" s="99">
        <v>-1192.2874999999999</v>
      </c>
      <c r="N80" s="99">
        <f t="shared" si="10"/>
        <v>-1770.8333333333001</v>
      </c>
      <c r="O80" s="99">
        <f t="shared" si="11"/>
        <v>107.26666666670008</v>
      </c>
    </row>
    <row r="81" spans="1:15">
      <c r="A81" s="98" t="s">
        <v>156</v>
      </c>
      <c r="B81" s="99">
        <v>2333.7083333332998</v>
      </c>
      <c r="C81" s="99">
        <v>2058.75</v>
      </c>
      <c r="D81" s="99">
        <v>2949.6666666667002</v>
      </c>
      <c r="E81" s="99">
        <v>3832.5</v>
      </c>
      <c r="F81" s="99">
        <f t="shared" si="7"/>
        <v>-2058.75</v>
      </c>
      <c r="G81" s="99">
        <f t="shared" si="8"/>
        <v>-3832.5</v>
      </c>
      <c r="H81" s="93" t="str">
        <f t="shared" si="9"/>
        <v/>
      </c>
      <c r="I81" s="100" t="s">
        <v>156</v>
      </c>
      <c r="J81" s="99">
        <v>521.20000000000005</v>
      </c>
      <c r="K81" s="99">
        <v>-2384.5</v>
      </c>
      <c r="L81" s="99">
        <v>2204.8833333333</v>
      </c>
      <c r="M81" s="99">
        <v>-575.22500000000002</v>
      </c>
      <c r="N81" s="99">
        <f t="shared" si="10"/>
        <v>-1863.3</v>
      </c>
      <c r="O81" s="99">
        <f t="shared" si="11"/>
        <v>1629.6583333333001</v>
      </c>
    </row>
    <row r="82" spans="1:15">
      <c r="A82" s="98" t="s">
        <v>157</v>
      </c>
      <c r="B82" s="99">
        <v>2480.3333333332998</v>
      </c>
      <c r="C82" s="99">
        <v>2280.5</v>
      </c>
      <c r="D82" s="99">
        <v>3092.2916666667002</v>
      </c>
      <c r="E82" s="99">
        <v>3864.375</v>
      </c>
      <c r="F82" s="99">
        <f t="shared" si="7"/>
        <v>-2280.5</v>
      </c>
      <c r="G82" s="99">
        <f t="shared" si="8"/>
        <v>-3864.375</v>
      </c>
      <c r="H82" s="93" t="str">
        <f t="shared" si="9"/>
        <v/>
      </c>
      <c r="I82" s="100" t="s">
        <v>157</v>
      </c>
      <c r="J82" s="99">
        <v>298.8823529412</v>
      </c>
      <c r="K82" s="99">
        <v>-2492.2083333332998</v>
      </c>
      <c r="L82" s="99">
        <v>1482.3916666667001</v>
      </c>
      <c r="M82" s="99">
        <v>-503.16250000000002</v>
      </c>
      <c r="N82" s="99">
        <f t="shared" si="10"/>
        <v>-2193.3259803921001</v>
      </c>
      <c r="O82" s="99">
        <f t="shared" si="11"/>
        <v>979.22916666670005</v>
      </c>
    </row>
    <row r="83" spans="1:15">
      <c r="A83" s="98" t="s">
        <v>158</v>
      </c>
      <c r="B83" s="99">
        <v>2612.4583333332998</v>
      </c>
      <c r="C83" s="99">
        <v>2120.3333333332998</v>
      </c>
      <c r="D83" s="99">
        <v>3609.375</v>
      </c>
      <c r="E83" s="99">
        <v>3088.125</v>
      </c>
      <c r="F83" s="99">
        <f t="shared" si="7"/>
        <v>-2120.3333333332998</v>
      </c>
      <c r="G83" s="99">
        <f t="shared" si="8"/>
        <v>-3088.125</v>
      </c>
      <c r="H83" s="93" t="str">
        <f t="shared" si="9"/>
        <v/>
      </c>
      <c r="I83" s="100" t="s">
        <v>158</v>
      </c>
      <c r="J83" s="99">
        <v>346.375</v>
      </c>
      <c r="K83" s="99">
        <v>-2466.7083333332998</v>
      </c>
      <c r="L83" s="99">
        <v>1520.9791666666999</v>
      </c>
      <c r="M83" s="99">
        <v>-127.6454545455</v>
      </c>
      <c r="N83" s="99">
        <f t="shared" si="10"/>
        <v>-2120.3333333332998</v>
      </c>
      <c r="O83" s="99">
        <f t="shared" si="11"/>
        <v>1393.3337121211998</v>
      </c>
    </row>
    <row r="84" spans="1:15">
      <c r="A84" s="98" t="s">
        <v>159</v>
      </c>
      <c r="B84" s="99">
        <v>2705.7916666667002</v>
      </c>
      <c r="C84" s="99">
        <v>2095.25</v>
      </c>
      <c r="D84" s="99">
        <v>2928.75</v>
      </c>
      <c r="E84" s="99">
        <v>3003.75</v>
      </c>
      <c r="F84" s="99">
        <f t="shared" si="7"/>
        <v>-2095.25</v>
      </c>
      <c r="G84" s="99">
        <f t="shared" si="8"/>
        <v>-3003.75</v>
      </c>
      <c r="H84" s="93" t="str">
        <f t="shared" si="9"/>
        <v/>
      </c>
      <c r="I84" s="100" t="s">
        <v>159</v>
      </c>
      <c r="J84" s="99">
        <v>561.82500000000005</v>
      </c>
      <c r="K84" s="99">
        <v>-2659.125</v>
      </c>
      <c r="L84" s="99">
        <v>1837.2125000000001</v>
      </c>
      <c r="M84" s="99">
        <v>-75.8869565217</v>
      </c>
      <c r="N84" s="99">
        <f t="shared" si="10"/>
        <v>-2097.3000000000002</v>
      </c>
      <c r="O84" s="99">
        <f t="shared" si="11"/>
        <v>1761.3255434783</v>
      </c>
    </row>
    <row r="85" spans="1:15">
      <c r="A85" s="98" t="s">
        <v>160</v>
      </c>
      <c r="B85" s="99">
        <v>2735.375</v>
      </c>
      <c r="C85" s="99">
        <v>1951.8333333333001</v>
      </c>
      <c r="D85" s="99">
        <v>3238.3333333332998</v>
      </c>
      <c r="E85" s="99">
        <v>3346.875</v>
      </c>
      <c r="F85" s="99">
        <f t="shared" si="7"/>
        <v>-1951.8333333333001</v>
      </c>
      <c r="G85" s="99">
        <f t="shared" si="8"/>
        <v>-3346.875</v>
      </c>
      <c r="H85" s="93" t="str">
        <f t="shared" si="9"/>
        <v/>
      </c>
      <c r="I85" s="100" t="s">
        <v>160</v>
      </c>
      <c r="J85" s="99">
        <v>484.29583333329998</v>
      </c>
      <c r="K85" s="99">
        <v>-2427.2916666667002</v>
      </c>
      <c r="L85" s="99">
        <v>1798.7791666666999</v>
      </c>
      <c r="M85" s="99">
        <v>-301.23500000000001</v>
      </c>
      <c r="N85" s="99">
        <f t="shared" si="10"/>
        <v>-1942.9958333334002</v>
      </c>
      <c r="O85" s="99">
        <f t="shared" si="11"/>
        <v>1497.5441666666998</v>
      </c>
    </row>
    <row r="86" spans="1:15">
      <c r="A86" s="98" t="s">
        <v>161</v>
      </c>
      <c r="B86" s="99">
        <v>3100.375</v>
      </c>
      <c r="C86" s="99">
        <v>2807.5833333332998</v>
      </c>
      <c r="D86" s="99">
        <v>2865.4166666667002</v>
      </c>
      <c r="E86" s="99">
        <v>3639.375</v>
      </c>
      <c r="F86" s="99">
        <f t="shared" si="7"/>
        <v>-2807.5833333332998</v>
      </c>
      <c r="G86" s="99">
        <f t="shared" si="8"/>
        <v>-3639.375</v>
      </c>
      <c r="H86" s="93" t="str">
        <f t="shared" si="9"/>
        <v/>
      </c>
      <c r="I86" s="100" t="s">
        <v>161</v>
      </c>
      <c r="J86" s="99">
        <v>121.25</v>
      </c>
      <c r="K86" s="99">
        <v>-2848</v>
      </c>
      <c r="L86" s="99">
        <v>1359.5583333333</v>
      </c>
      <c r="M86" s="99">
        <v>-519.30909090909995</v>
      </c>
      <c r="N86" s="99">
        <f t="shared" si="10"/>
        <v>-2726.75</v>
      </c>
      <c r="O86" s="99">
        <f t="shared" si="11"/>
        <v>840.24924242420002</v>
      </c>
    </row>
    <row r="87" spans="1:15">
      <c r="A87" s="98" t="s">
        <v>162</v>
      </c>
      <c r="B87" s="99">
        <v>3154.125</v>
      </c>
      <c r="C87" s="99">
        <v>2514.4166666667002</v>
      </c>
      <c r="D87" s="99">
        <v>2557.9166666667002</v>
      </c>
      <c r="E87" s="99">
        <v>3067.5</v>
      </c>
      <c r="F87" s="99">
        <f t="shared" si="7"/>
        <v>-2514.4166666667002</v>
      </c>
      <c r="G87" s="99">
        <f t="shared" si="8"/>
        <v>-3067.5</v>
      </c>
      <c r="H87" s="93" t="str">
        <f t="shared" si="9"/>
        <v/>
      </c>
      <c r="I87" s="100" t="s">
        <v>162</v>
      </c>
      <c r="J87" s="99">
        <v>164.86470588239999</v>
      </c>
      <c r="K87" s="99">
        <v>-2637.5833333332998</v>
      </c>
      <c r="L87" s="99">
        <v>524.6</v>
      </c>
      <c r="M87" s="99">
        <v>-603.5625</v>
      </c>
      <c r="N87" s="99">
        <f t="shared" si="10"/>
        <v>-2472.7186274508999</v>
      </c>
      <c r="O87" s="99">
        <f t="shared" si="11"/>
        <v>-78.962499999999977</v>
      </c>
    </row>
    <row r="88" spans="1:15">
      <c r="A88" s="98" t="s">
        <v>163</v>
      </c>
      <c r="B88" s="99">
        <v>3216.0416666667002</v>
      </c>
      <c r="C88" s="99">
        <v>2530.2083333332998</v>
      </c>
      <c r="D88" s="99">
        <v>3131.6666666667002</v>
      </c>
      <c r="E88" s="99">
        <v>3665.625</v>
      </c>
      <c r="F88" s="99">
        <f t="shared" si="7"/>
        <v>-2530.2083333332998</v>
      </c>
      <c r="G88" s="99">
        <f t="shared" si="8"/>
        <v>-3665.625</v>
      </c>
      <c r="H88" s="93" t="str">
        <f t="shared" si="9"/>
        <v/>
      </c>
      <c r="I88" s="100" t="s">
        <v>163</v>
      </c>
      <c r="J88" s="99">
        <v>196.5</v>
      </c>
      <c r="K88" s="99">
        <v>-2600.0416666667002</v>
      </c>
      <c r="L88" s="99">
        <v>1359.65</v>
      </c>
      <c r="M88" s="99">
        <v>-582.41666666670005</v>
      </c>
      <c r="N88" s="99">
        <f t="shared" si="10"/>
        <v>-2403.5416666667002</v>
      </c>
      <c r="O88" s="99">
        <f t="shared" si="11"/>
        <v>777.23333333330004</v>
      </c>
    </row>
    <row r="89" spans="1:15">
      <c r="A89" s="98" t="s">
        <v>164</v>
      </c>
      <c r="B89" s="99">
        <v>3609.1666666667002</v>
      </c>
      <c r="C89" s="99">
        <v>2672.875</v>
      </c>
      <c r="D89" s="99">
        <v>3761.25</v>
      </c>
      <c r="E89" s="99">
        <v>2973.625</v>
      </c>
      <c r="F89" s="99">
        <f t="shared" si="7"/>
        <v>-2672.875</v>
      </c>
      <c r="G89" s="99">
        <f t="shared" si="8"/>
        <v>-2973.625</v>
      </c>
      <c r="H89" s="93" t="str">
        <f t="shared" si="9"/>
        <v/>
      </c>
      <c r="I89" s="100" t="s">
        <v>164</v>
      </c>
      <c r="J89" s="99">
        <v>347.5</v>
      </c>
      <c r="K89" s="99">
        <v>-2882.4166666667002</v>
      </c>
      <c r="L89" s="99">
        <v>2988.6791666667</v>
      </c>
      <c r="M89" s="99">
        <v>-449.72500000000002</v>
      </c>
      <c r="N89" s="99">
        <f t="shared" si="10"/>
        <v>-2534.9166666667002</v>
      </c>
      <c r="O89" s="99">
        <f t="shared" si="11"/>
        <v>2538.9541666667001</v>
      </c>
    </row>
    <row r="90" spans="1:15">
      <c r="A90" s="98" t="s">
        <v>165</v>
      </c>
      <c r="B90" s="99">
        <v>3585.9583333332998</v>
      </c>
      <c r="C90" s="99">
        <v>2674.5</v>
      </c>
      <c r="D90" s="99">
        <v>3468.5416666667002</v>
      </c>
      <c r="E90" s="99">
        <v>3153.75</v>
      </c>
      <c r="F90" s="99">
        <f t="shared" si="7"/>
        <v>-2674.5</v>
      </c>
      <c r="G90" s="99">
        <f t="shared" si="8"/>
        <v>-3153.75</v>
      </c>
      <c r="H90" s="93" t="str">
        <f t="shared" si="9"/>
        <v/>
      </c>
      <c r="I90" s="100" t="s">
        <v>165</v>
      </c>
      <c r="J90" s="99">
        <v>384.55555555559999</v>
      </c>
      <c r="K90" s="99">
        <v>-2944.3333333332998</v>
      </c>
      <c r="L90" s="99">
        <v>2313.2791666666999</v>
      </c>
      <c r="M90" s="99">
        <v>-1006.55</v>
      </c>
      <c r="N90" s="99">
        <f t="shared" si="10"/>
        <v>-2559.7777777777001</v>
      </c>
      <c r="O90" s="99">
        <f t="shared" si="11"/>
        <v>1306.7291666666999</v>
      </c>
    </row>
    <row r="91" spans="1:15">
      <c r="A91" s="98" t="s">
        <v>166</v>
      </c>
      <c r="B91" s="99">
        <v>3148.4166666667002</v>
      </c>
      <c r="C91" s="99">
        <v>3214.25</v>
      </c>
      <c r="D91" s="99">
        <v>2673.75</v>
      </c>
      <c r="E91" s="99">
        <v>3622.5</v>
      </c>
      <c r="F91" s="99">
        <f t="shared" si="7"/>
        <v>-3214.25</v>
      </c>
      <c r="G91" s="99">
        <f t="shared" si="8"/>
        <v>-3622.5</v>
      </c>
      <c r="H91" s="93" t="str">
        <f t="shared" si="9"/>
        <v/>
      </c>
      <c r="I91" s="100" t="s">
        <v>166</v>
      </c>
      <c r="J91" s="99">
        <v>1994.7533333332999</v>
      </c>
      <c r="K91" s="99">
        <v>-1579.4</v>
      </c>
      <c r="L91" s="99">
        <v>559.32500000000005</v>
      </c>
      <c r="M91" s="99">
        <v>-1002.2875</v>
      </c>
      <c r="N91" s="99">
        <f t="shared" si="10"/>
        <v>415.35333333329982</v>
      </c>
      <c r="O91" s="99">
        <f t="shared" si="11"/>
        <v>-442.96249999999998</v>
      </c>
    </row>
    <row r="92" spans="1:15">
      <c r="A92" s="98" t="s">
        <v>167</v>
      </c>
      <c r="B92" s="99">
        <v>3433.5416666667002</v>
      </c>
      <c r="C92" s="99">
        <v>2480.6666666667002</v>
      </c>
      <c r="D92" s="99">
        <v>1945.625</v>
      </c>
      <c r="E92" s="99">
        <v>3999.375</v>
      </c>
      <c r="F92" s="99">
        <f t="shared" si="7"/>
        <v>-2480.6666666667002</v>
      </c>
      <c r="G92" s="99">
        <f t="shared" si="8"/>
        <v>-3999.375</v>
      </c>
      <c r="H92" s="93" t="str">
        <f t="shared" si="9"/>
        <v/>
      </c>
      <c r="I92" s="100" t="s">
        <v>167</v>
      </c>
      <c r="J92" s="99">
        <v>1014.9176470588</v>
      </c>
      <c r="K92" s="99">
        <v>-1600.5347826087</v>
      </c>
      <c r="L92" s="99">
        <v>1046.1458333333001</v>
      </c>
      <c r="M92" s="99">
        <v>-607.42499999999995</v>
      </c>
      <c r="N92" s="99">
        <f t="shared" si="10"/>
        <v>-585.61713554990001</v>
      </c>
      <c r="O92" s="99">
        <f t="shared" si="11"/>
        <v>438.72083333330011</v>
      </c>
    </row>
    <row r="93" spans="1:15">
      <c r="A93" s="98" t="s">
        <v>168</v>
      </c>
      <c r="B93" s="99">
        <v>3518.5</v>
      </c>
      <c r="C93" s="99">
        <v>2539.5</v>
      </c>
      <c r="D93" s="99">
        <v>3222.0833333332998</v>
      </c>
      <c r="E93" s="99">
        <v>2703.875</v>
      </c>
      <c r="F93" s="99">
        <f t="shared" si="7"/>
        <v>-2539.5</v>
      </c>
      <c r="G93" s="99">
        <f t="shared" si="8"/>
        <v>-2703.875</v>
      </c>
      <c r="H93" s="93" t="str">
        <f t="shared" si="9"/>
        <v/>
      </c>
      <c r="I93" s="100" t="s">
        <v>168</v>
      </c>
      <c r="J93" s="99">
        <v>1459.9291666667</v>
      </c>
      <c r="K93" s="99">
        <v>-1730.2333333332999</v>
      </c>
      <c r="L93" s="99">
        <v>578.44285714290004</v>
      </c>
      <c r="M93" s="99">
        <v>-1005.925</v>
      </c>
      <c r="N93" s="99">
        <f t="shared" si="10"/>
        <v>-270.30416666659994</v>
      </c>
      <c r="O93" s="99">
        <f t="shared" si="11"/>
        <v>-427.48214285709992</v>
      </c>
    </row>
    <row r="94" spans="1:15">
      <c r="A94" s="98" t="s">
        <v>169</v>
      </c>
      <c r="B94" s="99">
        <v>3130.2916666667002</v>
      </c>
      <c r="C94" s="99">
        <v>2838.5833333332998</v>
      </c>
      <c r="D94" s="99">
        <v>2645.4583333332998</v>
      </c>
      <c r="E94" s="99">
        <v>2900.625</v>
      </c>
      <c r="F94" s="99">
        <f t="shared" si="7"/>
        <v>-2838.5833333332998</v>
      </c>
      <c r="G94" s="99">
        <f t="shared" si="8"/>
        <v>-2900.625</v>
      </c>
      <c r="H94" s="93" t="str">
        <f t="shared" si="9"/>
        <v/>
      </c>
      <c r="I94" s="100" t="s">
        <v>169</v>
      </c>
      <c r="J94" s="99">
        <v>1445.845</v>
      </c>
      <c r="K94" s="99">
        <v>-2007.4458333333</v>
      </c>
      <c r="L94" s="99">
        <v>1617.3416666666999</v>
      </c>
      <c r="M94" s="99">
        <v>-445.66086956520002</v>
      </c>
      <c r="N94" s="99">
        <f t="shared" si="10"/>
        <v>-561.60083333329999</v>
      </c>
      <c r="O94" s="99">
        <f t="shared" si="11"/>
        <v>1171.6807971014998</v>
      </c>
    </row>
    <row r="95" spans="1:15">
      <c r="A95" s="98" t="s">
        <v>170</v>
      </c>
      <c r="B95" s="99">
        <v>3499.1666666667002</v>
      </c>
      <c r="C95" s="99">
        <v>2718.4166666667002</v>
      </c>
      <c r="D95" s="99">
        <v>3097.5</v>
      </c>
      <c r="E95" s="99">
        <v>2827.5</v>
      </c>
      <c r="F95" s="99">
        <f t="shared" si="7"/>
        <v>-2718.4166666667002</v>
      </c>
      <c r="G95" s="99">
        <f t="shared" si="8"/>
        <v>-2827.5</v>
      </c>
      <c r="H95" s="93" t="str">
        <f t="shared" si="9"/>
        <v/>
      </c>
      <c r="I95" s="100" t="s">
        <v>170</v>
      </c>
      <c r="J95" s="99">
        <v>575.85238095240004</v>
      </c>
      <c r="K95" s="99">
        <v>-2767.1416666667001</v>
      </c>
      <c r="L95" s="99">
        <v>2404.2458333333002</v>
      </c>
      <c r="M95" s="99">
        <v>-311.29565217390001</v>
      </c>
      <c r="N95" s="99">
        <f t="shared" si="10"/>
        <v>-2191.2892857143001</v>
      </c>
      <c r="O95" s="99">
        <f t="shared" si="11"/>
        <v>2092.9501811594</v>
      </c>
    </row>
    <row r="96" spans="1:15">
      <c r="A96" s="98" t="s">
        <v>140</v>
      </c>
      <c r="B96" s="99">
        <v>3663.0416666667002</v>
      </c>
      <c r="C96" s="99">
        <v>2554.0833333332998</v>
      </c>
      <c r="D96" s="99">
        <v>3595.2083333332998</v>
      </c>
      <c r="E96" s="99">
        <v>2128.75</v>
      </c>
      <c r="F96" s="99">
        <f t="shared" si="7"/>
        <v>-2554.0833333332998</v>
      </c>
      <c r="G96" s="99">
        <f t="shared" si="8"/>
        <v>-2128.75</v>
      </c>
      <c r="H96" s="93" t="str">
        <f t="shared" si="9"/>
        <v/>
      </c>
      <c r="I96" s="100" t="s">
        <v>140</v>
      </c>
      <c r="J96" s="99">
        <v>1061.4333333333</v>
      </c>
      <c r="K96" s="99">
        <v>-1636.0260869565</v>
      </c>
      <c r="L96" s="99">
        <v>3049.6583333333001</v>
      </c>
      <c r="M96" s="99">
        <v>-509.03636363639998</v>
      </c>
      <c r="N96" s="99">
        <f t="shared" si="10"/>
        <v>-574.5927536232</v>
      </c>
      <c r="O96" s="99">
        <f t="shared" si="11"/>
        <v>2540.6219696969001</v>
      </c>
    </row>
    <row r="97" spans="1:15">
      <c r="A97" s="98" t="s">
        <v>174</v>
      </c>
      <c r="B97" s="99">
        <v>3596.7083333332998</v>
      </c>
      <c r="C97" s="99">
        <v>2355.75</v>
      </c>
      <c r="D97" s="99">
        <v>3741.4583333332998</v>
      </c>
      <c r="E97" s="99">
        <v>2283.75</v>
      </c>
      <c r="F97" s="99">
        <f t="shared" si="7"/>
        <v>-2355.75</v>
      </c>
      <c r="G97" s="99">
        <f t="shared" si="8"/>
        <v>-2283.75</v>
      </c>
      <c r="H97" s="93" t="str">
        <f t="shared" si="9"/>
        <v/>
      </c>
      <c r="I97" s="100" t="s">
        <v>174</v>
      </c>
      <c r="J97" s="99">
        <v>1783.4782608696</v>
      </c>
      <c r="K97" s="99">
        <v>-1728.1416666667001</v>
      </c>
      <c r="L97" s="99">
        <v>1990.6958333333</v>
      </c>
      <c r="M97" s="99">
        <v>-887.44583333330002</v>
      </c>
      <c r="N97" s="99">
        <f t="shared" si="10"/>
        <v>55.33659420289996</v>
      </c>
      <c r="O97" s="99">
        <f t="shared" si="11"/>
        <v>1103.25</v>
      </c>
    </row>
    <row r="98" spans="1:15">
      <c r="A98" s="98" t="s">
        <v>175</v>
      </c>
      <c r="B98" s="99">
        <v>3562.7916666667002</v>
      </c>
      <c r="C98" s="99">
        <v>2716.4166666667002</v>
      </c>
      <c r="D98" s="99">
        <v>1833.125</v>
      </c>
      <c r="E98" s="99">
        <v>4242.5</v>
      </c>
      <c r="F98" s="99">
        <f t="shared" si="7"/>
        <v>-2716.4166666667002</v>
      </c>
      <c r="G98" s="99">
        <f t="shared" si="8"/>
        <v>-4242.5</v>
      </c>
      <c r="H98" s="93" t="str">
        <f t="shared" si="9"/>
        <v/>
      </c>
      <c r="I98" s="100" t="s">
        <v>175</v>
      </c>
      <c r="J98" s="99">
        <v>742.23181818180001</v>
      </c>
      <c r="K98" s="99">
        <v>-2470.6086956521999</v>
      </c>
      <c r="L98" s="99">
        <v>1530.3208333333</v>
      </c>
      <c r="M98" s="99">
        <v>-699.69166666670003</v>
      </c>
      <c r="N98" s="99">
        <f t="shared" si="10"/>
        <v>-1728.3768774703999</v>
      </c>
      <c r="O98" s="99">
        <f t="shared" si="11"/>
        <v>830.62916666659999</v>
      </c>
    </row>
    <row r="99" spans="1:15">
      <c r="A99" s="98" t="s">
        <v>176</v>
      </c>
      <c r="B99" s="99">
        <v>2738.75</v>
      </c>
      <c r="C99" s="99">
        <v>2235.3333333332998</v>
      </c>
      <c r="D99" s="99">
        <v>2294.25</v>
      </c>
      <c r="E99" s="99">
        <v>3457.125</v>
      </c>
      <c r="F99" s="99">
        <f t="shared" si="7"/>
        <v>-2235.3333333332998</v>
      </c>
      <c r="G99" s="99">
        <f t="shared" si="8"/>
        <v>-3457.125</v>
      </c>
      <c r="H99" s="93" t="str">
        <f t="shared" si="9"/>
        <v/>
      </c>
      <c r="I99" s="100" t="s">
        <v>176</v>
      </c>
      <c r="J99" s="99">
        <v>875.08095238099997</v>
      </c>
      <c r="K99" s="99">
        <v>-1964.3913043478001</v>
      </c>
      <c r="L99" s="99">
        <v>1419.5791666667001</v>
      </c>
      <c r="M99" s="99">
        <v>-775.44583333330002</v>
      </c>
      <c r="N99" s="99">
        <f t="shared" si="10"/>
        <v>-1089.3103519668002</v>
      </c>
      <c r="O99" s="99">
        <f t="shared" si="11"/>
        <v>644.13333333340006</v>
      </c>
    </row>
    <row r="100" spans="1:15">
      <c r="A100" s="98" t="s">
        <v>177</v>
      </c>
      <c r="B100" s="99">
        <v>2625.6666666667002</v>
      </c>
      <c r="C100" s="99">
        <v>2410</v>
      </c>
      <c r="D100" s="99">
        <v>2210.8333333332998</v>
      </c>
      <c r="E100" s="99">
        <v>3444.375</v>
      </c>
      <c r="F100" s="99">
        <f t="shared" si="7"/>
        <v>-2410</v>
      </c>
      <c r="G100" s="99">
        <f t="shared" si="8"/>
        <v>-3444.375</v>
      </c>
      <c r="H100" s="93" t="str">
        <f t="shared" si="9"/>
        <v/>
      </c>
      <c r="I100" s="100" t="s">
        <v>177</v>
      </c>
      <c r="J100" s="99">
        <v>1882.8318181817999</v>
      </c>
      <c r="K100" s="99">
        <v>-420.40499999999997</v>
      </c>
      <c r="L100" s="99">
        <v>750.77083333329995</v>
      </c>
      <c r="M100" s="99">
        <v>-573.21666666670001</v>
      </c>
      <c r="N100" s="99">
        <f t="shared" si="10"/>
        <v>1462.4268181817999</v>
      </c>
      <c r="O100" s="99">
        <f t="shared" si="11"/>
        <v>177.55416666659994</v>
      </c>
    </row>
    <row r="101" spans="1:15">
      <c r="A101" s="98" t="s">
        <v>178</v>
      </c>
      <c r="B101" s="99">
        <v>3444.0833333332998</v>
      </c>
      <c r="C101" s="99">
        <v>2226.3333333332998</v>
      </c>
      <c r="D101" s="99">
        <v>2808.75</v>
      </c>
      <c r="E101" s="99">
        <v>3420</v>
      </c>
      <c r="F101" s="99">
        <f t="shared" si="7"/>
        <v>-2226.3333333332998</v>
      </c>
      <c r="G101" s="99">
        <f t="shared" si="8"/>
        <v>-3420</v>
      </c>
      <c r="H101" s="93" t="str">
        <f t="shared" si="9"/>
        <v/>
      </c>
      <c r="I101" s="100" t="s">
        <v>178</v>
      </c>
      <c r="J101" s="99">
        <v>1444.4</v>
      </c>
      <c r="K101" s="99">
        <v>-1909.2045454546001</v>
      </c>
      <c r="L101" s="99">
        <v>1433.8125</v>
      </c>
      <c r="M101" s="99">
        <v>-376.52499999999998</v>
      </c>
      <c r="N101" s="99">
        <f t="shared" si="10"/>
        <v>-464.80454545459997</v>
      </c>
      <c r="O101" s="99">
        <f t="shared" si="11"/>
        <v>1057.2874999999999</v>
      </c>
    </row>
    <row r="102" spans="1:15">
      <c r="A102" s="98" t="s">
        <v>179</v>
      </c>
      <c r="B102" s="99">
        <v>3408.75</v>
      </c>
      <c r="C102" s="99">
        <v>2728</v>
      </c>
      <c r="D102" s="99">
        <v>2098.0833333332998</v>
      </c>
      <c r="E102" s="99">
        <v>3391.875</v>
      </c>
      <c r="F102" s="99">
        <f t="shared" si="7"/>
        <v>-2728</v>
      </c>
      <c r="G102" s="99">
        <f t="shared" si="8"/>
        <v>-3391.875</v>
      </c>
      <c r="H102" s="93" t="str">
        <f t="shared" si="9"/>
        <v/>
      </c>
      <c r="I102" s="100" t="s">
        <v>179</v>
      </c>
      <c r="J102" s="99">
        <v>655.01578947370001</v>
      </c>
      <c r="K102" s="99">
        <v>-2109.9208333332999</v>
      </c>
      <c r="L102" s="99">
        <v>795.30833333329997</v>
      </c>
      <c r="M102" s="99">
        <v>-775.03333333329999</v>
      </c>
      <c r="N102" s="99">
        <f t="shared" si="10"/>
        <v>-1454.9050438596</v>
      </c>
      <c r="O102" s="99">
        <f t="shared" si="11"/>
        <v>20.274999999999977</v>
      </c>
    </row>
    <row r="103" spans="1:15">
      <c r="A103" s="98" t="s">
        <v>180</v>
      </c>
      <c r="B103" s="99">
        <v>3460.5833333332998</v>
      </c>
      <c r="C103" s="99">
        <v>2820.25</v>
      </c>
      <c r="D103" s="99">
        <v>3404.7916666667002</v>
      </c>
      <c r="E103" s="99">
        <v>2041.875</v>
      </c>
      <c r="F103" s="99">
        <f t="shared" si="7"/>
        <v>-2820.25</v>
      </c>
      <c r="G103" s="99">
        <f t="shared" si="8"/>
        <v>-2041.875</v>
      </c>
      <c r="H103" s="93" t="str">
        <f t="shared" si="9"/>
        <v/>
      </c>
      <c r="I103" s="100" t="s">
        <v>180</v>
      </c>
      <c r="J103" s="99">
        <v>264.7785714286</v>
      </c>
      <c r="K103" s="99">
        <v>-2884.8208333333</v>
      </c>
      <c r="L103" s="99">
        <v>2174.6666666667002</v>
      </c>
      <c r="M103" s="99">
        <v>-284.28260869569999</v>
      </c>
      <c r="N103" s="99">
        <f t="shared" si="10"/>
        <v>-2620.0422619046999</v>
      </c>
      <c r="O103" s="99">
        <f t="shared" si="11"/>
        <v>1890.3840579710002</v>
      </c>
    </row>
    <row r="104" spans="1:15">
      <c r="A104" s="98" t="s">
        <v>181</v>
      </c>
      <c r="B104" s="99">
        <v>3350.75</v>
      </c>
      <c r="C104" s="99">
        <v>2676.0833333332998</v>
      </c>
      <c r="D104" s="99">
        <v>3136.875</v>
      </c>
      <c r="E104" s="99">
        <v>2790.2916666667002</v>
      </c>
      <c r="F104" s="99">
        <f t="shared" si="7"/>
        <v>-2676.0833333332998</v>
      </c>
      <c r="G104" s="99">
        <f t="shared" si="8"/>
        <v>-2790.2916666667002</v>
      </c>
      <c r="H104" s="93" t="str">
        <f t="shared" si="9"/>
        <v/>
      </c>
      <c r="I104" s="100" t="s">
        <v>181</v>
      </c>
      <c r="J104" s="99">
        <v>479.23529411760001</v>
      </c>
      <c r="K104" s="99">
        <v>-3006.875</v>
      </c>
      <c r="L104" s="99">
        <v>2060.8333333332998</v>
      </c>
      <c r="M104" s="99">
        <v>-741.39166666669996</v>
      </c>
      <c r="N104" s="99">
        <f t="shared" si="10"/>
        <v>-2527.6397058824</v>
      </c>
      <c r="O104" s="99">
        <f t="shared" si="11"/>
        <v>1319.4416666665998</v>
      </c>
    </row>
    <row r="105" spans="1:15">
      <c r="A105" s="98" t="s">
        <v>182</v>
      </c>
      <c r="B105" s="99">
        <v>2899.9166666667002</v>
      </c>
      <c r="C105" s="99">
        <v>2289.5833333332998</v>
      </c>
      <c r="D105" s="99">
        <v>2001.25</v>
      </c>
      <c r="E105" s="99">
        <v>3075.75</v>
      </c>
      <c r="F105" s="99">
        <f t="shared" si="7"/>
        <v>-2289.5833333332998</v>
      </c>
      <c r="G105" s="99">
        <f t="shared" si="8"/>
        <v>-3075.75</v>
      </c>
      <c r="H105" s="93" t="str">
        <f t="shared" si="9"/>
        <v/>
      </c>
      <c r="I105" s="100" t="s">
        <v>182</v>
      </c>
      <c r="J105" s="99">
        <v>515.45000000000005</v>
      </c>
      <c r="K105" s="99">
        <v>-2365.3041666667</v>
      </c>
      <c r="L105" s="99">
        <v>847.19583333330002</v>
      </c>
      <c r="M105" s="99">
        <v>-717.78333333329999</v>
      </c>
      <c r="N105" s="99">
        <f t="shared" si="10"/>
        <v>-1849.8541666666999</v>
      </c>
      <c r="O105" s="99">
        <f t="shared" si="11"/>
        <v>129.41250000000002</v>
      </c>
    </row>
    <row r="106" spans="1:15">
      <c r="A106" s="98" t="s">
        <v>183</v>
      </c>
      <c r="B106" s="99">
        <v>2581.7083333332998</v>
      </c>
      <c r="C106" s="99">
        <v>1858.0833333333001</v>
      </c>
      <c r="D106" s="99">
        <v>2334.5833333332998</v>
      </c>
      <c r="E106" s="99">
        <v>2570.625</v>
      </c>
      <c r="F106" s="99">
        <f t="shared" si="7"/>
        <v>-1858.0833333333001</v>
      </c>
      <c r="G106" s="99">
        <f t="shared" si="8"/>
        <v>-2570.625</v>
      </c>
      <c r="H106" s="93" t="str">
        <f t="shared" si="9"/>
        <v/>
      </c>
      <c r="I106" s="100" t="s">
        <v>183</v>
      </c>
      <c r="J106" s="99">
        <v>694.05714285709996</v>
      </c>
      <c r="K106" s="99">
        <v>-1931.925</v>
      </c>
      <c r="L106" s="99">
        <v>1037.3</v>
      </c>
      <c r="M106" s="99">
        <v>-759.86249999999995</v>
      </c>
      <c r="N106" s="99">
        <f t="shared" si="10"/>
        <v>-1237.8678571429</v>
      </c>
      <c r="O106" s="99">
        <f t="shared" si="11"/>
        <v>277.4375</v>
      </c>
    </row>
    <row r="107" spans="1:15">
      <c r="A107" s="98" t="s">
        <v>184</v>
      </c>
      <c r="B107" s="99">
        <v>2842.0416666667002</v>
      </c>
      <c r="C107" s="99">
        <v>2272.4166666667002</v>
      </c>
      <c r="D107" s="99">
        <v>2998.5416666667002</v>
      </c>
      <c r="E107" s="99">
        <v>2932.5</v>
      </c>
      <c r="F107" s="99">
        <f t="shared" si="7"/>
        <v>-2272.4166666667002</v>
      </c>
      <c r="G107" s="99">
        <f t="shared" si="8"/>
        <v>-2932.5</v>
      </c>
      <c r="H107" s="93" t="str">
        <f t="shared" si="9"/>
        <v/>
      </c>
      <c r="I107" s="100" t="s">
        <v>184</v>
      </c>
      <c r="J107" s="99">
        <v>1513.85</v>
      </c>
      <c r="K107" s="99">
        <v>-1528.6777777778</v>
      </c>
      <c r="L107" s="99">
        <v>1024.9124999999999</v>
      </c>
      <c r="M107" s="99">
        <v>-909.22500000000002</v>
      </c>
      <c r="N107" s="99">
        <f t="shared" si="10"/>
        <v>-14.827777777800065</v>
      </c>
      <c r="O107" s="99">
        <f t="shared" si="11"/>
        <v>115.68749999999989</v>
      </c>
    </row>
    <row r="108" spans="1:15">
      <c r="A108" s="98" t="s">
        <v>185</v>
      </c>
      <c r="B108" s="99">
        <v>2711.125</v>
      </c>
      <c r="C108" s="99">
        <v>2177.4166666667002</v>
      </c>
      <c r="D108" s="99">
        <v>2041.5833333333001</v>
      </c>
      <c r="E108" s="99">
        <v>3219.375</v>
      </c>
      <c r="F108" s="99">
        <f t="shared" si="7"/>
        <v>-2177.4166666667002</v>
      </c>
      <c r="G108" s="99">
        <f t="shared" si="8"/>
        <v>-3219.375</v>
      </c>
      <c r="H108" s="93" t="str">
        <f t="shared" si="9"/>
        <v/>
      </c>
      <c r="I108" s="100" t="s">
        <v>185</v>
      </c>
      <c r="J108" s="99">
        <v>1928.8818181818001</v>
      </c>
      <c r="K108" s="99">
        <v>-1376.66</v>
      </c>
      <c r="L108" s="99">
        <v>874.49166666669998</v>
      </c>
      <c r="M108" s="99">
        <v>-1190.8125</v>
      </c>
      <c r="N108" s="99">
        <f t="shared" si="10"/>
        <v>552.22181818180002</v>
      </c>
      <c r="O108" s="99">
        <f t="shared" si="11"/>
        <v>-316.32083333330002</v>
      </c>
    </row>
    <row r="109" spans="1:15">
      <c r="A109" s="98" t="s">
        <v>186</v>
      </c>
      <c r="B109" s="99">
        <v>2740.4583333332998</v>
      </c>
      <c r="C109" s="99">
        <v>2209.6666666667002</v>
      </c>
      <c r="D109" s="99">
        <v>2261.875</v>
      </c>
      <c r="E109" s="99">
        <v>3091.875</v>
      </c>
      <c r="F109" s="99">
        <f t="shared" si="7"/>
        <v>-2209.6666666667002</v>
      </c>
      <c r="G109" s="99">
        <f t="shared" si="8"/>
        <v>-3091.875</v>
      </c>
      <c r="H109" s="93" t="str">
        <f t="shared" si="9"/>
        <v/>
      </c>
      <c r="I109" s="100" t="s">
        <v>186</v>
      </c>
      <c r="J109" s="99">
        <v>1653.62</v>
      </c>
      <c r="K109" s="99">
        <v>-897.77</v>
      </c>
      <c r="L109" s="99">
        <v>736.06666666670003</v>
      </c>
      <c r="M109" s="99">
        <v>-954.79166666670005</v>
      </c>
      <c r="N109" s="99">
        <f t="shared" si="10"/>
        <v>755.84999999999991</v>
      </c>
      <c r="O109" s="99">
        <f t="shared" si="11"/>
        <v>-218.72500000000002</v>
      </c>
    </row>
    <row r="110" spans="1:15">
      <c r="A110" s="98" t="s">
        <v>187</v>
      </c>
      <c r="B110" s="99">
        <v>2608.5833333332998</v>
      </c>
      <c r="C110" s="99">
        <v>2127.0833333332998</v>
      </c>
      <c r="D110" s="99">
        <v>3017.2916666667002</v>
      </c>
      <c r="E110" s="99">
        <v>2780.625</v>
      </c>
      <c r="F110" s="99">
        <f t="shared" si="7"/>
        <v>-2127.0833333332998</v>
      </c>
      <c r="G110" s="99">
        <f t="shared" si="8"/>
        <v>-2780.625</v>
      </c>
      <c r="H110" s="93" t="str">
        <f t="shared" si="9"/>
        <v/>
      </c>
      <c r="I110" s="100" t="s">
        <v>187</v>
      </c>
      <c r="J110" s="99">
        <v>399.06111111109999</v>
      </c>
      <c r="K110" s="99">
        <v>-1660.6624999999999</v>
      </c>
      <c r="L110" s="99">
        <v>1005.8583333333</v>
      </c>
      <c r="M110" s="99">
        <v>-374.6</v>
      </c>
      <c r="N110" s="99">
        <f t="shared" si="10"/>
        <v>-1261.6013888888999</v>
      </c>
      <c r="O110" s="99">
        <f t="shared" si="11"/>
        <v>631.25833333330002</v>
      </c>
    </row>
    <row r="111" spans="1:15">
      <c r="A111" s="98" t="s">
        <v>188</v>
      </c>
      <c r="B111" s="99">
        <v>3264.0416666667002</v>
      </c>
      <c r="C111" s="99">
        <v>2433.0833333332998</v>
      </c>
      <c r="D111" s="99">
        <v>3316.6666666667002</v>
      </c>
      <c r="E111" s="99">
        <v>2796</v>
      </c>
      <c r="F111" s="99">
        <f t="shared" si="7"/>
        <v>-2433.0833333332998</v>
      </c>
      <c r="G111" s="99">
        <f t="shared" si="8"/>
        <v>-2796</v>
      </c>
      <c r="H111" s="93" t="str">
        <f t="shared" si="9"/>
        <v>E</v>
      </c>
      <c r="I111" s="100" t="s">
        <v>188</v>
      </c>
      <c r="J111" s="99">
        <v>879.4909090909</v>
      </c>
      <c r="K111" s="99">
        <v>-2123.7636363636002</v>
      </c>
      <c r="L111" s="99">
        <v>658.24761904759998</v>
      </c>
      <c r="M111" s="99">
        <v>-753.625</v>
      </c>
      <c r="N111" s="99">
        <f t="shared" si="10"/>
        <v>-1244.2727272727002</v>
      </c>
      <c r="O111" s="99">
        <f t="shared" si="11"/>
        <v>-95.377380952400017</v>
      </c>
    </row>
    <row r="112" spans="1:15">
      <c r="A112" s="98" t="s">
        <v>189</v>
      </c>
      <c r="B112" s="99">
        <v>2836.375</v>
      </c>
      <c r="C112" s="99">
        <v>2085.4166666667002</v>
      </c>
      <c r="D112" s="99">
        <v>2831.875</v>
      </c>
      <c r="E112" s="99">
        <v>2880.375</v>
      </c>
      <c r="F112" s="99">
        <f t="shared" si="7"/>
        <v>-2085.4166666667002</v>
      </c>
      <c r="G112" s="99">
        <f t="shared" si="8"/>
        <v>-2880.375</v>
      </c>
      <c r="H112" s="93" t="str">
        <f t="shared" si="9"/>
        <v/>
      </c>
      <c r="I112" s="100" t="s">
        <v>189</v>
      </c>
      <c r="J112" s="99">
        <v>521.33043478260004</v>
      </c>
      <c r="K112" s="99">
        <v>-2596.8333333332998</v>
      </c>
      <c r="L112" s="99">
        <v>1143.9083333333001</v>
      </c>
      <c r="M112" s="99">
        <v>-413.54583333329998</v>
      </c>
      <c r="N112" s="99">
        <f t="shared" si="10"/>
        <v>-2075.5028985506997</v>
      </c>
      <c r="O112" s="99">
        <f t="shared" si="11"/>
        <v>730.36250000000018</v>
      </c>
    </row>
    <row r="113" spans="1:15">
      <c r="A113" s="98" t="s">
        <v>190</v>
      </c>
      <c r="B113" s="99">
        <v>2379.7916666667002</v>
      </c>
      <c r="C113" s="99">
        <v>1727.0833333333001</v>
      </c>
      <c r="D113" s="99">
        <v>2848.875</v>
      </c>
      <c r="E113" s="99">
        <v>2791.375</v>
      </c>
      <c r="F113" s="99">
        <f t="shared" si="7"/>
        <v>-1727.0833333333001</v>
      </c>
      <c r="G113" s="99">
        <f t="shared" si="8"/>
        <v>-2791.375</v>
      </c>
      <c r="H113" s="93" t="str">
        <f t="shared" si="9"/>
        <v/>
      </c>
      <c r="I113" s="100" t="s">
        <v>190</v>
      </c>
      <c r="J113" s="99">
        <v>269.2</v>
      </c>
      <c r="K113" s="99">
        <v>-1895.3333333333001</v>
      </c>
      <c r="L113" s="99">
        <v>2041.6958333333</v>
      </c>
      <c r="M113" s="99">
        <v>-338.13125000000002</v>
      </c>
      <c r="N113" s="99">
        <f t="shared" si="10"/>
        <v>-1626.1333333333</v>
      </c>
      <c r="O113" s="99">
        <f t="shared" si="11"/>
        <v>1703.5645833333001</v>
      </c>
    </row>
    <row r="114" spans="1:15">
      <c r="A114" s="98" t="s">
        <v>191</v>
      </c>
      <c r="B114" s="99">
        <v>3123.25</v>
      </c>
      <c r="C114" s="99">
        <v>1827.0833333333001</v>
      </c>
      <c r="D114" s="99">
        <v>3072.0833333332998</v>
      </c>
      <c r="E114" s="99">
        <v>3242.5</v>
      </c>
      <c r="F114" s="99">
        <f t="shared" si="7"/>
        <v>-1827.0833333333001</v>
      </c>
      <c r="G114" s="99">
        <f t="shared" si="8"/>
        <v>-3242.5</v>
      </c>
      <c r="H114" s="93" t="str">
        <f t="shared" si="9"/>
        <v/>
      </c>
      <c r="I114" s="100" t="s">
        <v>191</v>
      </c>
      <c r="J114" s="99">
        <v>336.15384615379998</v>
      </c>
      <c r="K114" s="99">
        <v>-2009.1666666666999</v>
      </c>
      <c r="L114" s="99">
        <v>2249.8541666667002</v>
      </c>
      <c r="M114" s="99">
        <v>-578.72083333329999</v>
      </c>
      <c r="N114" s="99">
        <f t="shared" si="10"/>
        <v>-1673.0128205128999</v>
      </c>
      <c r="O114" s="99">
        <f t="shared" si="11"/>
        <v>1671.1333333334001</v>
      </c>
    </row>
    <row r="115" spans="1:15">
      <c r="A115" s="98" t="s">
        <v>192</v>
      </c>
      <c r="B115" s="99">
        <v>2982.7916666667002</v>
      </c>
      <c r="C115" s="99">
        <v>1681.25</v>
      </c>
      <c r="D115" s="99">
        <v>3008.75</v>
      </c>
      <c r="E115" s="99">
        <v>2494.125</v>
      </c>
      <c r="F115" s="99">
        <f t="shared" si="7"/>
        <v>-1681.25</v>
      </c>
      <c r="G115" s="99">
        <f t="shared" si="8"/>
        <v>-2494.125</v>
      </c>
      <c r="H115" s="93" t="str">
        <f t="shared" si="9"/>
        <v/>
      </c>
      <c r="I115" s="100" t="s">
        <v>192</v>
      </c>
      <c r="J115" s="99">
        <v>321.1818181818</v>
      </c>
      <c r="K115" s="99">
        <v>-1977.75</v>
      </c>
      <c r="L115" s="99">
        <v>809.86249999999995</v>
      </c>
      <c r="M115" s="99">
        <v>-763.15217391299996</v>
      </c>
      <c r="N115" s="99">
        <f t="shared" si="10"/>
        <v>-1656.5681818181999</v>
      </c>
      <c r="O115" s="99">
        <f t="shared" si="11"/>
        <v>46.710326086999999</v>
      </c>
    </row>
    <row r="116" spans="1:15">
      <c r="A116" s="98" t="s">
        <v>193</v>
      </c>
      <c r="B116" s="99">
        <v>2556.6666666667002</v>
      </c>
      <c r="C116" s="99">
        <v>1789.6666666666999</v>
      </c>
      <c r="D116" s="99">
        <v>2789.75</v>
      </c>
      <c r="E116" s="99">
        <v>3753.75</v>
      </c>
      <c r="F116" s="99">
        <f t="shared" si="7"/>
        <v>-1789.6666666666999</v>
      </c>
      <c r="G116" s="99">
        <f t="shared" si="8"/>
        <v>-3753.75</v>
      </c>
      <c r="H116" s="93" t="str">
        <f t="shared" si="9"/>
        <v/>
      </c>
      <c r="I116" s="100" t="s">
        <v>193</v>
      </c>
      <c r="J116" s="99">
        <v>634.03636363639998</v>
      </c>
      <c r="K116" s="99">
        <v>-2366.6999999999998</v>
      </c>
      <c r="L116" s="99">
        <v>1365.55</v>
      </c>
      <c r="M116" s="99">
        <v>-941.16250000000002</v>
      </c>
      <c r="N116" s="99">
        <f t="shared" si="10"/>
        <v>-1732.6636363635998</v>
      </c>
      <c r="O116" s="99">
        <f t="shared" si="11"/>
        <v>424.38749999999993</v>
      </c>
    </row>
    <row r="117" spans="1:15">
      <c r="A117" s="98" t="s">
        <v>194</v>
      </c>
      <c r="B117" s="99">
        <v>2375.6666666667002</v>
      </c>
      <c r="C117" s="99">
        <v>2149.3333333332998</v>
      </c>
      <c r="D117" s="99">
        <v>2740.75</v>
      </c>
      <c r="E117" s="99">
        <v>3208.125</v>
      </c>
      <c r="F117" s="99">
        <f t="shared" si="7"/>
        <v>-2149.3333333332998</v>
      </c>
      <c r="G117" s="99">
        <f t="shared" si="8"/>
        <v>-3208.125</v>
      </c>
      <c r="H117" s="93" t="str">
        <f t="shared" si="9"/>
        <v/>
      </c>
      <c r="I117" s="100" t="s">
        <v>194</v>
      </c>
      <c r="J117" s="99">
        <v>640.66666666670005</v>
      </c>
      <c r="K117" s="99">
        <v>-2709.9166666667002</v>
      </c>
      <c r="L117" s="99">
        <v>1430.8416666666999</v>
      </c>
      <c r="M117" s="99">
        <v>-762.05652173910005</v>
      </c>
      <c r="N117" s="99">
        <f t="shared" si="10"/>
        <v>-2069.25</v>
      </c>
      <c r="O117" s="99">
        <f t="shared" si="11"/>
        <v>668.78514492759984</v>
      </c>
    </row>
    <row r="118" spans="1:15">
      <c r="A118" s="98" t="s">
        <v>195</v>
      </c>
      <c r="B118" s="99">
        <v>2017.2083333333001</v>
      </c>
      <c r="C118" s="99">
        <v>2261.4583333332998</v>
      </c>
      <c r="D118" s="99">
        <v>2484.1666666667002</v>
      </c>
      <c r="E118" s="99">
        <v>3015</v>
      </c>
      <c r="F118" s="99">
        <f t="shared" si="7"/>
        <v>-2261.4583333332998</v>
      </c>
      <c r="G118" s="99">
        <f t="shared" si="8"/>
        <v>-3015</v>
      </c>
      <c r="H118" s="93" t="str">
        <f t="shared" si="9"/>
        <v/>
      </c>
      <c r="I118" s="100" t="s">
        <v>195</v>
      </c>
      <c r="J118" s="99">
        <v>419.9913043478</v>
      </c>
      <c r="K118" s="99">
        <v>-2664.875</v>
      </c>
      <c r="L118" s="99">
        <v>380.22500000000002</v>
      </c>
      <c r="M118" s="99">
        <v>-1747.5625</v>
      </c>
      <c r="N118" s="99">
        <f t="shared" si="10"/>
        <v>-2244.8836956522</v>
      </c>
      <c r="O118" s="99">
        <f t="shared" si="11"/>
        <v>-1367.3375000000001</v>
      </c>
    </row>
    <row r="119" spans="1:15">
      <c r="A119" s="98" t="s">
        <v>196</v>
      </c>
      <c r="B119" s="99">
        <v>1585</v>
      </c>
      <c r="C119" s="99">
        <v>1297.9166666666999</v>
      </c>
      <c r="D119" s="99">
        <v>2405.0833333332998</v>
      </c>
      <c r="E119" s="99">
        <v>2845.2083333332998</v>
      </c>
      <c r="F119" s="99">
        <f t="shared" si="7"/>
        <v>-1297.9166666666999</v>
      </c>
      <c r="G119" s="99">
        <f t="shared" si="8"/>
        <v>-2845.2083333332998</v>
      </c>
      <c r="H119" s="93" t="str">
        <f t="shared" si="9"/>
        <v/>
      </c>
      <c r="I119" s="100" t="s">
        <v>196</v>
      </c>
      <c r="J119" s="99">
        <v>497.0681818182</v>
      </c>
      <c r="K119" s="99">
        <v>-1745.75</v>
      </c>
      <c r="L119" s="99">
        <v>666.72916666670005</v>
      </c>
      <c r="M119" s="99">
        <v>-1536.1375</v>
      </c>
      <c r="N119" s="99">
        <f t="shared" si="10"/>
        <v>-1248.6818181818001</v>
      </c>
      <c r="O119" s="99">
        <f t="shared" si="11"/>
        <v>-869.40833333329999</v>
      </c>
    </row>
    <row r="120" spans="1:15">
      <c r="A120" s="98" t="s">
        <v>197</v>
      </c>
      <c r="B120" s="99">
        <v>1154.1666666666999</v>
      </c>
      <c r="C120" s="99">
        <v>1022.9166666667001</v>
      </c>
      <c r="D120" s="99">
        <v>2862.5416666667002</v>
      </c>
      <c r="E120" s="99">
        <v>2330.625</v>
      </c>
      <c r="F120" s="99">
        <f t="shared" si="7"/>
        <v>-1022.9166666667001</v>
      </c>
      <c r="G120" s="99">
        <f t="shared" si="8"/>
        <v>-2330.625</v>
      </c>
      <c r="H120" s="93" t="str">
        <f t="shared" si="9"/>
        <v/>
      </c>
      <c r="I120" s="100" t="s">
        <v>197</v>
      </c>
      <c r="J120" s="99">
        <v>282.14285714290003</v>
      </c>
      <c r="K120" s="99">
        <v>-1275</v>
      </c>
      <c r="L120" s="99">
        <v>1093.4458333333</v>
      </c>
      <c r="M120" s="99">
        <v>-711.36666666669998</v>
      </c>
      <c r="N120" s="99">
        <f t="shared" si="10"/>
        <v>-992.85714285709992</v>
      </c>
      <c r="O120" s="99">
        <f t="shared" si="11"/>
        <v>382.07916666660003</v>
      </c>
    </row>
    <row r="121" spans="1:15">
      <c r="A121" s="98" t="s">
        <v>198</v>
      </c>
      <c r="B121" s="99">
        <v>939.58333333329995</v>
      </c>
      <c r="C121" s="99">
        <v>1143.75</v>
      </c>
      <c r="D121" s="99">
        <v>2704.875</v>
      </c>
      <c r="E121" s="99">
        <v>3693.75</v>
      </c>
      <c r="F121" s="99">
        <f t="shared" si="7"/>
        <v>-1143.75</v>
      </c>
      <c r="G121" s="99">
        <f t="shared" si="8"/>
        <v>-3693.75</v>
      </c>
      <c r="H121" s="93" t="str">
        <f t="shared" si="9"/>
        <v/>
      </c>
      <c r="I121" s="100" t="s">
        <v>198</v>
      </c>
      <c r="J121" s="99">
        <v>533.33333333329995</v>
      </c>
      <c r="K121" s="99">
        <v>-1477.0833333333001</v>
      </c>
      <c r="L121" s="99">
        <v>1342.3833333333</v>
      </c>
      <c r="M121" s="99">
        <v>-1021.5583333333</v>
      </c>
      <c r="N121" s="99">
        <f t="shared" si="10"/>
        <v>-943.75000000000011</v>
      </c>
      <c r="O121" s="99">
        <f t="shared" si="11"/>
        <v>320.82500000000005</v>
      </c>
    </row>
    <row r="122" spans="1:15">
      <c r="A122" s="98" t="s">
        <v>199</v>
      </c>
      <c r="B122" s="99">
        <v>1093.75</v>
      </c>
      <c r="C122" s="99">
        <v>1604.1666666666999</v>
      </c>
      <c r="D122" s="99">
        <v>2121.4583333332998</v>
      </c>
      <c r="E122" s="99">
        <v>2932.25</v>
      </c>
      <c r="F122" s="99">
        <f t="shared" si="7"/>
        <v>-1604.1666666666999</v>
      </c>
      <c r="G122" s="99">
        <f t="shared" si="8"/>
        <v>-2932.25</v>
      </c>
      <c r="H122" s="93" t="str">
        <f t="shared" si="9"/>
        <v/>
      </c>
      <c r="I122" s="100" t="s">
        <v>199</v>
      </c>
      <c r="J122" s="99">
        <v>257.14285714290003</v>
      </c>
      <c r="K122" s="99">
        <v>-1679.1666666666999</v>
      </c>
      <c r="L122" s="99">
        <v>990.07916666669996</v>
      </c>
      <c r="M122" s="99">
        <v>-1645.5541666667</v>
      </c>
      <c r="N122" s="99">
        <f t="shared" si="10"/>
        <v>-1422.0238095237999</v>
      </c>
      <c r="O122" s="99">
        <f t="shared" si="11"/>
        <v>-655.47500000000002</v>
      </c>
    </row>
    <row r="123" spans="1:15">
      <c r="A123" s="98" t="s">
        <v>200</v>
      </c>
      <c r="B123" s="99">
        <v>2763.3333333332998</v>
      </c>
      <c r="C123" s="99">
        <v>1604.1666666666999</v>
      </c>
      <c r="D123" s="99">
        <v>2826.875</v>
      </c>
      <c r="E123" s="99">
        <v>2536.4583333332998</v>
      </c>
      <c r="F123" s="99">
        <f t="shared" si="7"/>
        <v>-1604.1666666666999</v>
      </c>
      <c r="G123" s="99">
        <f t="shared" si="8"/>
        <v>-2536.4583333332998</v>
      </c>
      <c r="H123" s="93" t="str">
        <f t="shared" si="9"/>
        <v/>
      </c>
      <c r="I123" s="100" t="s">
        <v>200</v>
      </c>
      <c r="J123" s="99">
        <v>395.8333333333</v>
      </c>
      <c r="K123" s="99">
        <v>-2000</v>
      </c>
      <c r="L123" s="99">
        <v>376.66250000000002</v>
      </c>
      <c r="M123" s="99">
        <v>-1428.5291666666999</v>
      </c>
      <c r="N123" s="99">
        <f t="shared" si="10"/>
        <v>-1604.1666666666999</v>
      </c>
      <c r="O123" s="99">
        <f t="shared" si="11"/>
        <v>-1051.8666666667</v>
      </c>
    </row>
    <row r="124" spans="1:15">
      <c r="A124" s="98" t="s">
        <v>201</v>
      </c>
      <c r="B124" s="99">
        <v>3256.375</v>
      </c>
      <c r="C124" s="99">
        <v>1980.875</v>
      </c>
      <c r="D124" s="99">
        <v>2666.25</v>
      </c>
      <c r="E124" s="99">
        <v>2617.875</v>
      </c>
      <c r="F124" s="99">
        <f t="shared" si="7"/>
        <v>-1980.875</v>
      </c>
      <c r="G124" s="99">
        <f t="shared" si="8"/>
        <v>-2617.875</v>
      </c>
      <c r="H124" s="93" t="str">
        <f t="shared" si="9"/>
        <v/>
      </c>
      <c r="I124" s="100" t="s">
        <v>201</v>
      </c>
      <c r="J124" s="99">
        <v>283.70454545450002</v>
      </c>
      <c r="K124" s="99">
        <v>-2242.5</v>
      </c>
      <c r="L124" s="99">
        <v>400.3181818182</v>
      </c>
      <c r="M124" s="99">
        <v>-1390.2291666666999</v>
      </c>
      <c r="N124" s="99">
        <f t="shared" si="10"/>
        <v>-1958.7954545455</v>
      </c>
      <c r="O124" s="99">
        <f t="shared" si="11"/>
        <v>-989.91098484849999</v>
      </c>
    </row>
    <row r="125" spans="1:15">
      <c r="A125" s="98" t="s">
        <v>202</v>
      </c>
      <c r="B125" s="99">
        <v>3265.9583333332998</v>
      </c>
      <c r="C125" s="99">
        <v>1897.9166666666999</v>
      </c>
      <c r="D125" s="99">
        <v>3068.375</v>
      </c>
      <c r="E125" s="99">
        <v>2797.625</v>
      </c>
      <c r="F125" s="99">
        <f t="shared" si="7"/>
        <v>-1897.9166666666999</v>
      </c>
      <c r="G125" s="99">
        <f t="shared" si="8"/>
        <v>-2797.625</v>
      </c>
      <c r="H125" s="93" t="str">
        <f t="shared" si="9"/>
        <v/>
      </c>
      <c r="I125" s="100" t="s">
        <v>202</v>
      </c>
      <c r="J125" s="99">
        <v>282.73333333329998</v>
      </c>
      <c r="K125" s="99">
        <v>-2078.5500000000002</v>
      </c>
      <c r="L125" s="99">
        <v>868.03043478259997</v>
      </c>
      <c r="M125" s="99">
        <v>-1283.3166666667</v>
      </c>
      <c r="N125" s="99">
        <f t="shared" si="10"/>
        <v>-1795.8166666667003</v>
      </c>
      <c r="O125" s="99">
        <f t="shared" si="11"/>
        <v>-415.28623188410006</v>
      </c>
    </row>
    <row r="126" spans="1:15">
      <c r="A126" s="98" t="s">
        <v>203</v>
      </c>
      <c r="B126" s="99">
        <v>2849.625</v>
      </c>
      <c r="C126" s="99">
        <v>1726.3333333333001</v>
      </c>
      <c r="D126" s="99">
        <v>2681.4583333332998</v>
      </c>
      <c r="E126" s="99">
        <v>3181.875</v>
      </c>
      <c r="F126" s="99">
        <f t="shared" si="7"/>
        <v>-1726.3333333333001</v>
      </c>
      <c r="G126" s="99">
        <f t="shared" si="8"/>
        <v>-3181.875</v>
      </c>
      <c r="H126" s="93" t="str">
        <f t="shared" si="9"/>
        <v/>
      </c>
      <c r="I126" s="100" t="s">
        <v>203</v>
      </c>
      <c r="J126" s="99">
        <v>445.32222222220003</v>
      </c>
      <c r="K126" s="99">
        <v>-1823.4166666666999</v>
      </c>
      <c r="L126" s="99">
        <v>1414.0416666666999</v>
      </c>
      <c r="M126" s="99">
        <v>-642.95833333329995</v>
      </c>
      <c r="N126" s="99">
        <f t="shared" si="10"/>
        <v>-1378.0944444444999</v>
      </c>
      <c r="O126" s="99">
        <f t="shared" si="11"/>
        <v>771.08333333339999</v>
      </c>
    </row>
    <row r="127" spans="1:15">
      <c r="A127" s="98" t="s">
        <v>172</v>
      </c>
      <c r="B127" s="99">
        <v>2586.5416666667002</v>
      </c>
      <c r="C127" s="99">
        <v>1614.5833333333001</v>
      </c>
      <c r="D127" s="99">
        <v>2762.1666666667002</v>
      </c>
      <c r="E127" s="99">
        <v>3268.125</v>
      </c>
      <c r="F127" s="99">
        <f t="shared" si="7"/>
        <v>-1614.5833333333001</v>
      </c>
      <c r="G127" s="99">
        <f t="shared" si="8"/>
        <v>-3268.125</v>
      </c>
      <c r="H127" s="93" t="str">
        <f t="shared" si="9"/>
        <v/>
      </c>
      <c r="I127" s="100" t="s">
        <v>172</v>
      </c>
      <c r="J127" s="99">
        <v>380</v>
      </c>
      <c r="K127" s="99">
        <v>-1852.0833333333001</v>
      </c>
      <c r="L127" s="99">
        <v>855.90416666670001</v>
      </c>
      <c r="M127" s="99">
        <v>-1092.6875</v>
      </c>
      <c r="N127" s="99">
        <f t="shared" si="10"/>
        <v>-1472.0833333333001</v>
      </c>
      <c r="O127" s="99">
        <f t="shared" si="11"/>
        <v>-236.78333333329999</v>
      </c>
    </row>
    <row r="128" spans="1:15">
      <c r="A128" s="98" t="s">
        <v>206</v>
      </c>
      <c r="B128" s="99">
        <v>2607.375</v>
      </c>
      <c r="C128" s="99">
        <v>1416.6666666666999</v>
      </c>
      <c r="D128" s="99">
        <v>2816.4583333332998</v>
      </c>
      <c r="E128" s="99">
        <v>3403.125</v>
      </c>
      <c r="F128" s="99">
        <f t="shared" si="7"/>
        <v>-1416.6666666666999</v>
      </c>
      <c r="G128" s="99">
        <f t="shared" si="8"/>
        <v>-3403.125</v>
      </c>
      <c r="H128" s="93" t="str">
        <f t="shared" si="9"/>
        <v/>
      </c>
      <c r="I128" s="100" t="s">
        <v>206</v>
      </c>
      <c r="J128" s="99">
        <v>396.66086956520002</v>
      </c>
      <c r="K128" s="99">
        <v>-1734.0583333333</v>
      </c>
      <c r="L128" s="99">
        <v>1409.7347826087</v>
      </c>
      <c r="M128" s="99">
        <v>-1152.55</v>
      </c>
      <c r="N128" s="99">
        <f t="shared" si="10"/>
        <v>-1337.3974637680999</v>
      </c>
      <c r="O128" s="99">
        <f t="shared" si="11"/>
        <v>257.18478260870006</v>
      </c>
    </row>
    <row r="129" spans="1:15">
      <c r="A129" s="98" t="s">
        <v>207</v>
      </c>
      <c r="B129" s="99">
        <v>2587.2083333332998</v>
      </c>
      <c r="C129" s="99">
        <v>1789.5833333333001</v>
      </c>
      <c r="D129" s="99">
        <v>2908.75</v>
      </c>
      <c r="E129" s="99">
        <v>3388.125</v>
      </c>
      <c r="F129" s="99">
        <f t="shared" si="7"/>
        <v>-1789.5833333333001</v>
      </c>
      <c r="G129" s="99">
        <f t="shared" si="8"/>
        <v>-3388.125</v>
      </c>
      <c r="H129" s="93" t="str">
        <f t="shared" si="9"/>
        <v/>
      </c>
      <c r="I129" s="100" t="s">
        <v>207</v>
      </c>
      <c r="J129" s="99">
        <v>630.25</v>
      </c>
      <c r="K129" s="99">
        <v>-1659.3363636363999</v>
      </c>
      <c r="L129" s="99">
        <v>1465.3791666667</v>
      </c>
      <c r="M129" s="99">
        <v>-605.80869565219996</v>
      </c>
      <c r="N129" s="99">
        <f t="shared" si="10"/>
        <v>-1029.0863636363999</v>
      </c>
      <c r="O129" s="99">
        <f t="shared" si="11"/>
        <v>859.57047101450007</v>
      </c>
    </row>
    <row r="130" spans="1:15">
      <c r="A130" s="98" t="s">
        <v>208</v>
      </c>
      <c r="B130" s="99">
        <v>2978.5</v>
      </c>
      <c r="C130" s="99">
        <v>2081.25</v>
      </c>
      <c r="D130" s="99">
        <v>2628.4583333332998</v>
      </c>
      <c r="E130" s="99">
        <v>3817.5</v>
      </c>
      <c r="F130" s="99">
        <f t="shared" si="7"/>
        <v>-2081.25</v>
      </c>
      <c r="G130" s="99">
        <f t="shared" si="8"/>
        <v>-3817.5</v>
      </c>
      <c r="H130" s="93" t="str">
        <f t="shared" si="9"/>
        <v/>
      </c>
      <c r="I130" s="100" t="s">
        <v>208</v>
      </c>
      <c r="J130" s="99">
        <v>900.92499999999995</v>
      </c>
      <c r="K130" s="99">
        <v>-1229.2347826087</v>
      </c>
      <c r="L130" s="99">
        <v>844.68333333329997</v>
      </c>
      <c r="M130" s="99">
        <v>-548.46666666670001</v>
      </c>
      <c r="N130" s="99">
        <f t="shared" si="10"/>
        <v>-328.30978260870006</v>
      </c>
      <c r="O130" s="99">
        <f t="shared" si="11"/>
        <v>296.21666666659996</v>
      </c>
    </row>
    <row r="131" spans="1:15">
      <c r="A131" s="98" t="s">
        <v>209</v>
      </c>
      <c r="B131" s="99">
        <v>3497.0833333332998</v>
      </c>
      <c r="C131" s="99">
        <v>2256.2916666667002</v>
      </c>
      <c r="D131" s="99">
        <v>2784.5</v>
      </c>
      <c r="E131" s="99">
        <v>3729.375</v>
      </c>
      <c r="F131" s="99">
        <f t="shared" si="7"/>
        <v>-2256.2916666667002</v>
      </c>
      <c r="G131" s="99">
        <f t="shared" si="8"/>
        <v>-3729.375</v>
      </c>
      <c r="H131" s="93" t="str">
        <f t="shared" si="9"/>
        <v/>
      </c>
      <c r="I131" s="100" t="s">
        <v>209</v>
      </c>
      <c r="J131" s="99">
        <v>335.94285714289998</v>
      </c>
      <c r="K131" s="99">
        <v>-2425.4916666667</v>
      </c>
      <c r="L131" s="99">
        <v>1699.0772727272999</v>
      </c>
      <c r="M131" s="99">
        <v>-1783.2916666666999</v>
      </c>
      <c r="N131" s="99">
        <f t="shared" si="10"/>
        <v>-2089.5488095238002</v>
      </c>
      <c r="O131" s="99">
        <f t="shared" si="11"/>
        <v>-84.214393939399997</v>
      </c>
    </row>
    <row r="132" spans="1:15">
      <c r="A132" s="98" t="s">
        <v>210</v>
      </c>
      <c r="B132" s="99">
        <v>3370</v>
      </c>
      <c r="C132" s="99">
        <v>2554.5416666667002</v>
      </c>
      <c r="D132" s="99">
        <v>3466.875</v>
      </c>
      <c r="E132" s="99">
        <v>2575.375</v>
      </c>
      <c r="F132" s="99">
        <f t="shared" si="7"/>
        <v>-2554.5416666667002</v>
      </c>
      <c r="G132" s="99">
        <f t="shared" si="8"/>
        <v>-2575.375</v>
      </c>
      <c r="H132" s="93" t="str">
        <f t="shared" si="9"/>
        <v/>
      </c>
      <c r="I132" s="100" t="s">
        <v>210</v>
      </c>
      <c r="J132" s="99">
        <v>210.19</v>
      </c>
      <c r="K132" s="99">
        <v>-2561.8333333332998</v>
      </c>
      <c r="L132" s="99">
        <v>482.92916666669998</v>
      </c>
      <c r="M132" s="99">
        <v>-1976.6</v>
      </c>
      <c r="N132" s="99">
        <f t="shared" si="10"/>
        <v>-2351.6433333332998</v>
      </c>
      <c r="O132" s="99">
        <f t="shared" si="11"/>
        <v>-1493.6708333332999</v>
      </c>
    </row>
    <row r="133" spans="1:15">
      <c r="A133" s="98" t="s">
        <v>211</v>
      </c>
      <c r="B133" s="99">
        <v>3061.75</v>
      </c>
      <c r="C133" s="99">
        <v>1771.9166666666999</v>
      </c>
      <c r="D133" s="99">
        <v>3180</v>
      </c>
      <c r="E133" s="99">
        <v>3284.375</v>
      </c>
      <c r="F133" s="99">
        <f t="shared" si="7"/>
        <v>-1771.9166666666999</v>
      </c>
      <c r="G133" s="99">
        <f t="shared" si="8"/>
        <v>-3284.375</v>
      </c>
      <c r="H133" s="93" t="str">
        <f t="shared" si="9"/>
        <v/>
      </c>
      <c r="I133" s="100" t="s">
        <v>211</v>
      </c>
      <c r="J133" s="99">
        <v>447.6047619048</v>
      </c>
      <c r="K133" s="99">
        <v>-2163.6333333333</v>
      </c>
      <c r="L133" s="99">
        <v>1357.875</v>
      </c>
      <c r="M133" s="99">
        <v>-1038.0708333333</v>
      </c>
      <c r="N133" s="99">
        <f t="shared" si="10"/>
        <v>-1716.0285714285001</v>
      </c>
      <c r="O133" s="99">
        <f t="shared" si="11"/>
        <v>319.80416666669998</v>
      </c>
    </row>
    <row r="134" spans="1:15">
      <c r="A134" s="98" t="s">
        <v>212</v>
      </c>
      <c r="B134" s="99">
        <v>3134.875</v>
      </c>
      <c r="C134" s="99">
        <v>1562.5</v>
      </c>
      <c r="D134" s="99">
        <v>3301.25</v>
      </c>
      <c r="E134" s="99">
        <v>3251.25</v>
      </c>
      <c r="F134" s="99">
        <f t="shared" ref="F134:F197" si="12">-C134</f>
        <v>-1562.5</v>
      </c>
      <c r="G134" s="99">
        <f t="shared" ref="G134:G197" si="13">-E134</f>
        <v>-3251.25</v>
      </c>
      <c r="H134" s="93" t="str">
        <f t="shared" ref="H134:H197" si="14">IF(TEXT(I134,"d")+0=15,UPPER(LEFT(TEXT(I134,"mmm"),1)),"")</f>
        <v/>
      </c>
      <c r="I134" s="100" t="s">
        <v>212</v>
      </c>
      <c r="J134" s="99">
        <v>670.43333333329997</v>
      </c>
      <c r="K134" s="99">
        <v>-2232.9333333333002</v>
      </c>
      <c r="L134" s="99">
        <v>1650.2791666666999</v>
      </c>
      <c r="M134" s="99">
        <v>-391.27499999999998</v>
      </c>
      <c r="N134" s="99">
        <f t="shared" si="10"/>
        <v>-1562.5000000000002</v>
      </c>
      <c r="O134" s="99">
        <f t="shared" si="11"/>
        <v>1259.0041666666998</v>
      </c>
    </row>
    <row r="135" spans="1:15">
      <c r="A135" s="98" t="s">
        <v>213</v>
      </c>
      <c r="B135" s="99">
        <v>2789.5</v>
      </c>
      <c r="C135" s="99">
        <v>1537.5</v>
      </c>
      <c r="D135" s="99">
        <v>3624.375</v>
      </c>
      <c r="E135" s="99">
        <v>3114.375</v>
      </c>
      <c r="F135" s="99">
        <f t="shared" si="12"/>
        <v>-1537.5</v>
      </c>
      <c r="G135" s="99">
        <f t="shared" si="13"/>
        <v>-3114.375</v>
      </c>
      <c r="H135" s="93" t="str">
        <f t="shared" si="14"/>
        <v/>
      </c>
      <c r="I135" s="100" t="s">
        <v>213</v>
      </c>
      <c r="J135" s="99">
        <v>635.73913043480002</v>
      </c>
      <c r="K135" s="99">
        <v>-2054.6166666667</v>
      </c>
      <c r="L135" s="99">
        <v>2107.4041666666999</v>
      </c>
      <c r="M135" s="99">
        <v>-346.85833333329998</v>
      </c>
      <c r="N135" s="99">
        <f t="shared" si="10"/>
        <v>-1418.8775362319</v>
      </c>
      <c r="O135" s="99">
        <f t="shared" si="11"/>
        <v>1760.5458333334</v>
      </c>
    </row>
    <row r="136" spans="1:15">
      <c r="A136" s="98" t="s">
        <v>214</v>
      </c>
      <c r="B136" s="99">
        <v>2555.75</v>
      </c>
      <c r="C136" s="99">
        <v>1512.5</v>
      </c>
      <c r="D136" s="99">
        <v>3203.3333333332998</v>
      </c>
      <c r="E136" s="99">
        <v>3733.125</v>
      </c>
      <c r="F136" s="99">
        <f t="shared" si="12"/>
        <v>-1512.5</v>
      </c>
      <c r="G136" s="99">
        <f t="shared" si="13"/>
        <v>-3733.125</v>
      </c>
      <c r="H136" s="93" t="str">
        <f t="shared" si="14"/>
        <v/>
      </c>
      <c r="I136" s="100" t="s">
        <v>214</v>
      </c>
      <c r="J136" s="99">
        <v>643.04761904760005</v>
      </c>
      <c r="K136" s="99">
        <v>-2075.1666666667002</v>
      </c>
      <c r="L136" s="99">
        <v>1943.2416666667</v>
      </c>
      <c r="M136" s="99">
        <v>-897.62083333329997</v>
      </c>
      <c r="N136" s="99">
        <f t="shared" si="10"/>
        <v>-1432.1190476191</v>
      </c>
      <c r="O136" s="99">
        <f t="shared" si="11"/>
        <v>1045.6208333334</v>
      </c>
    </row>
    <row r="137" spans="1:15">
      <c r="A137" s="98" t="s">
        <v>215</v>
      </c>
      <c r="B137" s="99">
        <v>2867.0833333332998</v>
      </c>
      <c r="C137" s="99">
        <v>1825</v>
      </c>
      <c r="D137" s="99">
        <v>3288.125</v>
      </c>
      <c r="E137" s="99">
        <v>4155</v>
      </c>
      <c r="F137" s="99">
        <f t="shared" si="12"/>
        <v>-1825</v>
      </c>
      <c r="G137" s="99">
        <f t="shared" si="13"/>
        <v>-4155</v>
      </c>
      <c r="H137" s="93" t="str">
        <f t="shared" si="14"/>
        <v/>
      </c>
      <c r="I137" s="100" t="s">
        <v>215</v>
      </c>
      <c r="J137" s="99">
        <v>560.04210526320003</v>
      </c>
      <c r="K137" s="99">
        <v>-2257.8916666667001</v>
      </c>
      <c r="L137" s="99">
        <v>2364.9250000000002</v>
      </c>
      <c r="M137" s="99">
        <v>-685.24166666669998</v>
      </c>
      <c r="N137" s="99">
        <f t="shared" ref="N137:N200" si="15">IFERROR(J137+0,0)+IFERROR(K137+0,0)</f>
        <v>-1697.8495614035</v>
      </c>
      <c r="O137" s="99">
        <f t="shared" ref="O137:O200" si="16">IFERROR(L137+0,0)+IFERROR(M137+0,0)</f>
        <v>1679.6833333333002</v>
      </c>
    </row>
    <row r="138" spans="1:15">
      <c r="A138" s="98" t="s">
        <v>216</v>
      </c>
      <c r="B138" s="99">
        <v>3026.8333333332998</v>
      </c>
      <c r="C138" s="99">
        <v>2326.4583333332998</v>
      </c>
      <c r="D138" s="99">
        <v>3606.25</v>
      </c>
      <c r="E138" s="99">
        <v>3943.125</v>
      </c>
      <c r="F138" s="99">
        <f t="shared" si="12"/>
        <v>-2326.4583333332998</v>
      </c>
      <c r="G138" s="99">
        <f t="shared" si="13"/>
        <v>-3943.125</v>
      </c>
      <c r="H138" s="93" t="str">
        <f t="shared" si="14"/>
        <v/>
      </c>
      <c r="I138" s="100" t="s">
        <v>216</v>
      </c>
      <c r="J138" s="99">
        <v>333.33749999999998</v>
      </c>
      <c r="K138" s="99">
        <v>-2426.3291666667001</v>
      </c>
      <c r="L138" s="99">
        <v>2322.2583333333</v>
      </c>
      <c r="M138" s="99">
        <v>-611.70416666669996</v>
      </c>
      <c r="N138" s="99">
        <f t="shared" si="15"/>
        <v>-2092.9916666667</v>
      </c>
      <c r="O138" s="99">
        <f t="shared" si="16"/>
        <v>1710.5541666665999</v>
      </c>
    </row>
    <row r="139" spans="1:15">
      <c r="A139" s="98" t="s">
        <v>217</v>
      </c>
      <c r="B139" s="99">
        <v>3354.8333333332998</v>
      </c>
      <c r="C139" s="99">
        <v>2337.2916666667002</v>
      </c>
      <c r="D139" s="99">
        <v>3313.75</v>
      </c>
      <c r="E139" s="99">
        <v>3335.625</v>
      </c>
      <c r="F139" s="99">
        <f t="shared" si="12"/>
        <v>-2337.2916666667002</v>
      </c>
      <c r="G139" s="99">
        <f t="shared" si="13"/>
        <v>-3335.625</v>
      </c>
      <c r="H139" s="93" t="str">
        <f t="shared" si="14"/>
        <v/>
      </c>
      <c r="I139" s="100" t="s">
        <v>217</v>
      </c>
      <c r="J139" s="99">
        <v>313.06923076919998</v>
      </c>
      <c r="K139" s="99">
        <v>-2211.1083333332999</v>
      </c>
      <c r="L139" s="99">
        <v>1879.5833333333001</v>
      </c>
      <c r="M139" s="99">
        <v>-1382.5</v>
      </c>
      <c r="N139" s="99">
        <f t="shared" si="15"/>
        <v>-1898.0391025640999</v>
      </c>
      <c r="O139" s="99">
        <f t="shared" si="16"/>
        <v>497.08333333330006</v>
      </c>
    </row>
    <row r="140" spans="1:15">
      <c r="A140" s="98" t="s">
        <v>218</v>
      </c>
      <c r="B140" s="99">
        <v>3258.2916666667002</v>
      </c>
      <c r="C140" s="99">
        <v>1924.1666666666999</v>
      </c>
      <c r="D140" s="99">
        <v>3531.4166666667002</v>
      </c>
      <c r="E140" s="99">
        <v>3646.875</v>
      </c>
      <c r="F140" s="99">
        <f t="shared" si="12"/>
        <v>-1924.1666666666999</v>
      </c>
      <c r="G140" s="99">
        <f t="shared" si="13"/>
        <v>-3646.875</v>
      </c>
      <c r="H140" s="93" t="str">
        <f t="shared" si="14"/>
        <v/>
      </c>
      <c r="I140" s="100" t="s">
        <v>218</v>
      </c>
      <c r="J140" s="99">
        <v>376.98500000000001</v>
      </c>
      <c r="K140" s="99">
        <v>-1790.8208333333</v>
      </c>
      <c r="L140" s="99">
        <v>1388.7</v>
      </c>
      <c r="M140" s="99">
        <v>-481.45416666670002</v>
      </c>
      <c r="N140" s="99">
        <f t="shared" si="15"/>
        <v>-1413.8358333332999</v>
      </c>
      <c r="O140" s="99">
        <f t="shared" si="16"/>
        <v>907.24583333329997</v>
      </c>
    </row>
    <row r="141" spans="1:15">
      <c r="A141" s="98" t="s">
        <v>219</v>
      </c>
      <c r="B141" s="99">
        <v>3426.125</v>
      </c>
      <c r="C141" s="99">
        <v>1893.75</v>
      </c>
      <c r="D141" s="99">
        <v>3433.125</v>
      </c>
      <c r="E141" s="99">
        <v>3826.875</v>
      </c>
      <c r="F141" s="99">
        <f t="shared" si="12"/>
        <v>-1893.75</v>
      </c>
      <c r="G141" s="99">
        <f t="shared" si="13"/>
        <v>-3826.875</v>
      </c>
      <c r="H141" s="93" t="str">
        <f t="shared" si="14"/>
        <v/>
      </c>
      <c r="I141" s="100" t="s">
        <v>219</v>
      </c>
      <c r="J141" s="99">
        <v>223.94210526320001</v>
      </c>
      <c r="K141" s="99">
        <v>-1943.4666666666999</v>
      </c>
      <c r="L141" s="99">
        <v>1434.2208333333001</v>
      </c>
      <c r="M141" s="99">
        <v>-917.56666666670003</v>
      </c>
      <c r="N141" s="99">
        <f t="shared" si="15"/>
        <v>-1719.5245614034998</v>
      </c>
      <c r="O141" s="99">
        <f t="shared" si="16"/>
        <v>516.65416666660008</v>
      </c>
    </row>
    <row r="142" spans="1:15">
      <c r="A142" s="98" t="s">
        <v>220</v>
      </c>
      <c r="B142" s="99">
        <v>3424.1666666667002</v>
      </c>
      <c r="C142" s="99">
        <v>2100</v>
      </c>
      <c r="D142" s="99">
        <v>3223.5416666667002</v>
      </c>
      <c r="E142" s="99">
        <v>3673.3333333332998</v>
      </c>
      <c r="F142" s="99">
        <f t="shared" si="12"/>
        <v>-2100</v>
      </c>
      <c r="G142" s="99">
        <f t="shared" si="13"/>
        <v>-3673.3333333332998</v>
      </c>
      <c r="H142" s="93" t="str">
        <f t="shared" si="14"/>
        <v>F</v>
      </c>
      <c r="I142" s="100" t="s">
        <v>220</v>
      </c>
      <c r="J142" s="99">
        <v>1262.3823529412</v>
      </c>
      <c r="K142" s="99">
        <v>-1860.1958333333</v>
      </c>
      <c r="L142" s="99">
        <v>1219.1458333333001</v>
      </c>
      <c r="M142" s="99">
        <v>-1054.7125000000001</v>
      </c>
      <c r="N142" s="99">
        <f t="shared" si="15"/>
        <v>-597.81348039210002</v>
      </c>
      <c r="O142" s="99">
        <f t="shared" si="16"/>
        <v>164.43333333329997</v>
      </c>
    </row>
    <row r="143" spans="1:15">
      <c r="A143" s="98" t="s">
        <v>221</v>
      </c>
      <c r="B143" s="99">
        <v>3391.2083333332998</v>
      </c>
      <c r="C143" s="99">
        <v>2070.8333333332998</v>
      </c>
      <c r="D143" s="99">
        <v>3103.75</v>
      </c>
      <c r="E143" s="99">
        <v>4066.875</v>
      </c>
      <c r="F143" s="99">
        <f t="shared" si="12"/>
        <v>-2070.8333333332998</v>
      </c>
      <c r="G143" s="99">
        <f t="shared" si="13"/>
        <v>-4066.875</v>
      </c>
      <c r="H143" s="93" t="str">
        <f t="shared" si="14"/>
        <v/>
      </c>
      <c r="I143" s="100" t="s">
        <v>221</v>
      </c>
      <c r="J143" s="99">
        <v>1088.3478260869999</v>
      </c>
      <c r="K143" s="99">
        <v>-1691.415</v>
      </c>
      <c r="L143" s="99">
        <v>1051.5</v>
      </c>
      <c r="M143" s="99">
        <v>-901.84166666670001</v>
      </c>
      <c r="N143" s="99">
        <f t="shared" si="15"/>
        <v>-603.06717391300003</v>
      </c>
      <c r="O143" s="99">
        <f t="shared" si="16"/>
        <v>149.65833333329999</v>
      </c>
    </row>
    <row r="144" spans="1:15">
      <c r="A144" s="98" t="s">
        <v>222</v>
      </c>
      <c r="B144" s="99">
        <v>3348.2083333332998</v>
      </c>
      <c r="C144" s="99">
        <v>2362.2083333332998</v>
      </c>
      <c r="D144" s="99">
        <v>3546.25</v>
      </c>
      <c r="E144" s="99">
        <v>3496.875</v>
      </c>
      <c r="F144" s="99">
        <f t="shared" si="12"/>
        <v>-2362.2083333332998</v>
      </c>
      <c r="G144" s="99">
        <f t="shared" si="13"/>
        <v>-3496.875</v>
      </c>
      <c r="H144" s="93" t="str">
        <f t="shared" si="14"/>
        <v/>
      </c>
      <c r="I144" s="100" t="s">
        <v>222</v>
      </c>
      <c r="J144" s="99">
        <v>1630.5</v>
      </c>
      <c r="K144" s="99">
        <v>-1345.8391304347999</v>
      </c>
      <c r="L144" s="99">
        <v>1477.375</v>
      </c>
      <c r="M144" s="99">
        <v>-1179.9208333332999</v>
      </c>
      <c r="N144" s="99">
        <f t="shared" si="15"/>
        <v>284.66086956520007</v>
      </c>
      <c r="O144" s="99">
        <f t="shared" si="16"/>
        <v>297.45416666670008</v>
      </c>
    </row>
    <row r="145" spans="1:15">
      <c r="A145" s="98" t="s">
        <v>223</v>
      </c>
      <c r="B145" s="99">
        <v>3325.9583333332998</v>
      </c>
      <c r="C145" s="99">
        <v>2584.9166666667002</v>
      </c>
      <c r="D145" s="99">
        <v>3638.5</v>
      </c>
      <c r="E145" s="99">
        <v>3952.5</v>
      </c>
      <c r="F145" s="99">
        <f t="shared" si="12"/>
        <v>-2584.9166666667002</v>
      </c>
      <c r="G145" s="99">
        <f t="shared" si="13"/>
        <v>-3952.5</v>
      </c>
      <c r="H145" s="93" t="str">
        <f t="shared" si="14"/>
        <v/>
      </c>
      <c r="I145" s="100" t="s">
        <v>223</v>
      </c>
      <c r="J145" s="99">
        <v>3275.8666666667</v>
      </c>
      <c r="K145" s="99">
        <v>-279.34117647059998</v>
      </c>
      <c r="L145" s="99">
        <v>445.35833333329998</v>
      </c>
      <c r="M145" s="99">
        <v>-1790.5250000000001</v>
      </c>
      <c r="N145" s="99">
        <f t="shared" si="15"/>
        <v>2996.5254901960998</v>
      </c>
      <c r="O145" s="99">
        <f t="shared" si="16"/>
        <v>-1345.1666666667002</v>
      </c>
    </row>
    <row r="146" spans="1:15">
      <c r="A146" s="98" t="s">
        <v>224</v>
      </c>
      <c r="B146" s="99">
        <v>3372.2916666667002</v>
      </c>
      <c r="C146" s="99">
        <v>2526.125</v>
      </c>
      <c r="D146" s="99">
        <v>3210</v>
      </c>
      <c r="E146" s="99">
        <v>3661.875</v>
      </c>
      <c r="F146" s="99">
        <f t="shared" si="12"/>
        <v>-2526.125</v>
      </c>
      <c r="G146" s="99">
        <f t="shared" si="13"/>
        <v>-3661.875</v>
      </c>
      <c r="H146" s="93" t="str">
        <f t="shared" si="14"/>
        <v/>
      </c>
      <c r="I146" s="100" t="s">
        <v>224</v>
      </c>
      <c r="J146" s="99">
        <v>1956.7208333333001</v>
      </c>
      <c r="K146" s="99">
        <v>-1146.7869565216999</v>
      </c>
      <c r="L146" s="99">
        <v>431.49583333330003</v>
      </c>
      <c r="M146" s="99">
        <v>-2301.6958333333</v>
      </c>
      <c r="N146" s="99">
        <f t="shared" si="15"/>
        <v>809.93387681160016</v>
      </c>
      <c r="O146" s="99">
        <f t="shared" si="16"/>
        <v>-1870.2</v>
      </c>
    </row>
    <row r="147" spans="1:15">
      <c r="A147" s="98" t="s">
        <v>225</v>
      </c>
      <c r="B147" s="99">
        <v>3594.4583333332998</v>
      </c>
      <c r="C147" s="99">
        <v>2261.8333333332998</v>
      </c>
      <c r="D147" s="99">
        <v>3255.4166666667002</v>
      </c>
      <c r="E147" s="99">
        <v>3826.875</v>
      </c>
      <c r="F147" s="99">
        <f t="shared" si="12"/>
        <v>-2261.8333333332998</v>
      </c>
      <c r="G147" s="99">
        <f t="shared" si="13"/>
        <v>-3826.875</v>
      </c>
      <c r="H147" s="93" t="str">
        <f t="shared" si="14"/>
        <v/>
      </c>
      <c r="I147" s="100" t="s">
        <v>225</v>
      </c>
      <c r="J147" s="99">
        <v>1425.4708333333001</v>
      </c>
      <c r="K147" s="99">
        <v>-798.21500000000003</v>
      </c>
      <c r="L147" s="99">
        <v>749.56956521740005</v>
      </c>
      <c r="M147" s="99">
        <v>-1555.3541666666999</v>
      </c>
      <c r="N147" s="99">
        <f t="shared" si="15"/>
        <v>627.25583333330007</v>
      </c>
      <c r="O147" s="99">
        <f t="shared" si="16"/>
        <v>-805.78460144929988</v>
      </c>
    </row>
    <row r="148" spans="1:15">
      <c r="A148" s="98" t="s">
        <v>226</v>
      </c>
      <c r="B148" s="99">
        <v>3154.2083333332998</v>
      </c>
      <c r="C148" s="99">
        <v>2177.5416666667002</v>
      </c>
      <c r="D148" s="99">
        <v>3367.5</v>
      </c>
      <c r="E148" s="99">
        <v>3690</v>
      </c>
      <c r="F148" s="99">
        <f t="shared" si="12"/>
        <v>-2177.5416666667002</v>
      </c>
      <c r="G148" s="99">
        <f t="shared" si="13"/>
        <v>-3690</v>
      </c>
      <c r="H148" s="93" t="str">
        <f t="shared" si="14"/>
        <v/>
      </c>
      <c r="I148" s="100" t="s">
        <v>226</v>
      </c>
      <c r="J148" s="99">
        <v>1107.7526315790001</v>
      </c>
      <c r="K148" s="99">
        <v>-1932.2</v>
      </c>
      <c r="L148" s="99">
        <v>1212.5818181817999</v>
      </c>
      <c r="M148" s="99">
        <v>-907.66086956519996</v>
      </c>
      <c r="N148" s="99">
        <f t="shared" si="15"/>
        <v>-824.44736842099996</v>
      </c>
      <c r="O148" s="99">
        <f t="shared" si="16"/>
        <v>304.92094861659996</v>
      </c>
    </row>
    <row r="149" spans="1:15">
      <c r="A149" s="98" t="s">
        <v>227</v>
      </c>
      <c r="B149" s="99">
        <v>3406.5416666667002</v>
      </c>
      <c r="C149" s="99">
        <v>2366</v>
      </c>
      <c r="D149" s="99">
        <v>3244.5</v>
      </c>
      <c r="E149" s="99">
        <v>3684.375</v>
      </c>
      <c r="F149" s="99">
        <f t="shared" si="12"/>
        <v>-2366</v>
      </c>
      <c r="G149" s="99">
        <f t="shared" si="13"/>
        <v>-3684.375</v>
      </c>
      <c r="H149" s="93" t="str">
        <f t="shared" si="14"/>
        <v/>
      </c>
      <c r="I149" s="100" t="s">
        <v>227</v>
      </c>
      <c r="J149" s="99">
        <v>1058.5999999999999</v>
      </c>
      <c r="K149" s="99">
        <v>-1555.0260869565</v>
      </c>
      <c r="L149" s="99">
        <v>947.53750000000002</v>
      </c>
      <c r="M149" s="99">
        <v>-983.52499999999998</v>
      </c>
      <c r="N149" s="99">
        <f t="shared" si="15"/>
        <v>-496.42608695650006</v>
      </c>
      <c r="O149" s="99">
        <f t="shared" si="16"/>
        <v>-35.987499999999955</v>
      </c>
    </row>
    <row r="150" spans="1:15">
      <c r="A150" s="98" t="s">
        <v>228</v>
      </c>
      <c r="B150" s="99">
        <v>3506.7916666667002</v>
      </c>
      <c r="C150" s="99">
        <v>1962</v>
      </c>
      <c r="D150" s="99">
        <v>3411.4583333332998</v>
      </c>
      <c r="E150" s="99">
        <v>3435</v>
      </c>
      <c r="F150" s="99">
        <f t="shared" si="12"/>
        <v>-1962</v>
      </c>
      <c r="G150" s="99">
        <f t="shared" si="13"/>
        <v>-3435</v>
      </c>
      <c r="H150" s="93" t="str">
        <f t="shared" si="14"/>
        <v/>
      </c>
      <c r="I150" s="100" t="s">
        <v>228</v>
      </c>
      <c r="J150" s="99">
        <v>1177.0315789474</v>
      </c>
      <c r="K150" s="99">
        <v>-1739.0434782609</v>
      </c>
      <c r="L150" s="99">
        <v>1457.1347826087001</v>
      </c>
      <c r="M150" s="99">
        <v>-831.9375</v>
      </c>
      <c r="N150" s="99">
        <f t="shared" si="15"/>
        <v>-562.01189931349995</v>
      </c>
      <c r="O150" s="99">
        <f t="shared" si="16"/>
        <v>625.19728260870011</v>
      </c>
    </row>
    <row r="151" spans="1:15">
      <c r="A151" s="98" t="s">
        <v>229</v>
      </c>
      <c r="B151" s="99">
        <v>3388.2916666667002</v>
      </c>
      <c r="C151" s="99">
        <v>2170.8333333332998</v>
      </c>
      <c r="D151" s="99">
        <v>3192.7083333332998</v>
      </c>
      <c r="E151" s="99">
        <v>4203.75</v>
      </c>
      <c r="F151" s="99">
        <f t="shared" si="12"/>
        <v>-2170.8333333332998</v>
      </c>
      <c r="G151" s="99">
        <f t="shared" si="13"/>
        <v>-4203.75</v>
      </c>
      <c r="H151" s="93" t="str">
        <f t="shared" si="14"/>
        <v/>
      </c>
      <c r="I151" s="100" t="s">
        <v>229</v>
      </c>
      <c r="J151" s="99">
        <v>1677.5894736841999</v>
      </c>
      <c r="K151" s="99">
        <v>-981.37826086960001</v>
      </c>
      <c r="L151" s="99">
        <v>498.67727272730002</v>
      </c>
      <c r="M151" s="99">
        <v>-1421.5374999999999</v>
      </c>
      <c r="N151" s="99">
        <f t="shared" si="15"/>
        <v>696.21121281459989</v>
      </c>
      <c r="O151" s="99">
        <f t="shared" si="16"/>
        <v>-922.86022727269983</v>
      </c>
    </row>
    <row r="152" spans="1:15">
      <c r="A152" s="98" t="s">
        <v>230</v>
      </c>
      <c r="B152" s="99">
        <v>3502.625</v>
      </c>
      <c r="C152" s="99">
        <v>1778.9166666666999</v>
      </c>
      <c r="D152" s="99">
        <v>2825</v>
      </c>
      <c r="E152" s="99">
        <v>3605.625</v>
      </c>
      <c r="F152" s="99">
        <f t="shared" si="12"/>
        <v>-1778.9166666666999</v>
      </c>
      <c r="G152" s="99">
        <f t="shared" si="13"/>
        <v>-3605.625</v>
      </c>
      <c r="H152" s="93" t="str">
        <f t="shared" si="14"/>
        <v/>
      </c>
      <c r="I152" s="100" t="s">
        <v>230</v>
      </c>
      <c r="J152" s="99">
        <v>2706.1208333333002</v>
      </c>
      <c r="K152" s="99">
        <v>-1019.0590909091</v>
      </c>
      <c r="L152" s="99">
        <v>322.03913043479997</v>
      </c>
      <c r="M152" s="99">
        <v>-2261.2750000000001</v>
      </c>
      <c r="N152" s="99">
        <f t="shared" si="15"/>
        <v>1687.0617424242002</v>
      </c>
      <c r="O152" s="99">
        <f t="shared" si="16"/>
        <v>-1939.2358695652001</v>
      </c>
    </row>
    <row r="153" spans="1:15">
      <c r="A153" s="98" t="s">
        <v>231</v>
      </c>
      <c r="B153" s="99">
        <v>3329.875</v>
      </c>
      <c r="C153" s="99">
        <v>2606.5833333332998</v>
      </c>
      <c r="D153" s="99">
        <v>3365.6666666667002</v>
      </c>
      <c r="E153" s="99">
        <v>3718.625</v>
      </c>
      <c r="F153" s="99">
        <f t="shared" si="12"/>
        <v>-2606.5833333332998</v>
      </c>
      <c r="G153" s="99">
        <f t="shared" si="13"/>
        <v>-3718.625</v>
      </c>
      <c r="H153" s="93" t="str">
        <f t="shared" si="14"/>
        <v/>
      </c>
      <c r="I153" s="100" t="s">
        <v>231</v>
      </c>
      <c r="J153" s="99">
        <v>518.59411764710001</v>
      </c>
      <c r="K153" s="99">
        <v>-2318.7708333332998</v>
      </c>
      <c r="L153" s="99">
        <v>185.00624999999999</v>
      </c>
      <c r="M153" s="99">
        <v>-3474.4625000000001</v>
      </c>
      <c r="N153" s="99">
        <f t="shared" si="15"/>
        <v>-1800.1767156861997</v>
      </c>
      <c r="O153" s="99">
        <f t="shared" si="16"/>
        <v>-3289.4562500000002</v>
      </c>
    </row>
    <row r="154" spans="1:15">
      <c r="A154" s="98" t="s">
        <v>232</v>
      </c>
      <c r="B154" s="99">
        <v>3238.9583333332998</v>
      </c>
      <c r="C154" s="99">
        <v>2081.9166666667002</v>
      </c>
      <c r="D154" s="99">
        <v>3014.375</v>
      </c>
      <c r="E154" s="99">
        <v>4063.125</v>
      </c>
      <c r="F154" s="99">
        <f t="shared" si="12"/>
        <v>-2081.9166666667002</v>
      </c>
      <c r="G154" s="99">
        <f t="shared" si="13"/>
        <v>-4063.125</v>
      </c>
      <c r="H154" s="93" t="str">
        <f t="shared" si="14"/>
        <v/>
      </c>
      <c r="I154" s="100" t="s">
        <v>232</v>
      </c>
      <c r="J154" s="99">
        <v>146.5</v>
      </c>
      <c r="K154" s="99">
        <v>-2120.7208333333001</v>
      </c>
      <c r="L154" s="99">
        <v>191.07499999999999</v>
      </c>
      <c r="M154" s="99">
        <v>-2829.1583333333001</v>
      </c>
      <c r="N154" s="99">
        <f t="shared" si="15"/>
        <v>-1974.2208333333001</v>
      </c>
      <c r="O154" s="99">
        <f t="shared" si="16"/>
        <v>-2638.0833333333003</v>
      </c>
    </row>
    <row r="155" spans="1:15">
      <c r="A155" s="98" t="s">
        <v>204</v>
      </c>
      <c r="B155" s="99">
        <v>2990.5416666667002</v>
      </c>
      <c r="C155" s="99">
        <v>1937.25</v>
      </c>
      <c r="D155" s="99">
        <v>2458.2916666667002</v>
      </c>
      <c r="E155" s="99">
        <v>3762</v>
      </c>
      <c r="F155" s="99">
        <f t="shared" si="12"/>
        <v>-1937.25</v>
      </c>
      <c r="G155" s="99">
        <f t="shared" si="13"/>
        <v>-3762</v>
      </c>
      <c r="H155" s="93" t="str">
        <f t="shared" si="14"/>
        <v/>
      </c>
      <c r="I155" s="100" t="s">
        <v>204</v>
      </c>
      <c r="J155" s="99">
        <v>303.32105263160003</v>
      </c>
      <c r="K155" s="99">
        <v>-2144.5791666667001</v>
      </c>
      <c r="L155" s="99">
        <v>349.28333333329999</v>
      </c>
      <c r="M155" s="99">
        <v>-2360.1750000000002</v>
      </c>
      <c r="N155" s="99">
        <f t="shared" si="15"/>
        <v>-1841.2581140351001</v>
      </c>
      <c r="O155" s="99">
        <f t="shared" si="16"/>
        <v>-2010.8916666667001</v>
      </c>
    </row>
    <row r="156" spans="1:15">
      <c r="A156" s="98" t="s">
        <v>235</v>
      </c>
      <c r="B156" s="99">
        <v>3009.5416666667002</v>
      </c>
      <c r="C156" s="99">
        <v>2084.2083333332998</v>
      </c>
      <c r="D156" s="99">
        <v>2845.5</v>
      </c>
      <c r="E156" s="99">
        <v>4151.25</v>
      </c>
      <c r="F156" s="99">
        <f t="shared" si="12"/>
        <v>-2084.2083333332998</v>
      </c>
      <c r="G156" s="99">
        <f t="shared" si="13"/>
        <v>-4151.25</v>
      </c>
      <c r="H156" s="93" t="str">
        <f t="shared" si="14"/>
        <v/>
      </c>
      <c r="I156" s="100" t="s">
        <v>235</v>
      </c>
      <c r="J156" s="99">
        <v>367.76315789469999</v>
      </c>
      <c r="K156" s="99">
        <v>-2042.6624999999999</v>
      </c>
      <c r="L156" s="99">
        <v>408.10833333329998</v>
      </c>
      <c r="M156" s="99">
        <v>-1673.6666666666999</v>
      </c>
      <c r="N156" s="99">
        <f t="shared" si="15"/>
        <v>-1674.8993421052999</v>
      </c>
      <c r="O156" s="99">
        <f t="shared" si="16"/>
        <v>-1265.5583333334</v>
      </c>
    </row>
    <row r="157" spans="1:15">
      <c r="A157" s="98" t="s">
        <v>236</v>
      </c>
      <c r="B157" s="99">
        <v>2780.3333333332998</v>
      </c>
      <c r="C157" s="99">
        <v>1987.25</v>
      </c>
      <c r="D157" s="99">
        <v>2597.2916666667002</v>
      </c>
      <c r="E157" s="99">
        <v>4215</v>
      </c>
      <c r="F157" s="99">
        <f t="shared" si="12"/>
        <v>-1987.25</v>
      </c>
      <c r="G157" s="99">
        <f t="shared" si="13"/>
        <v>-4215</v>
      </c>
      <c r="H157" s="93" t="str">
        <f t="shared" si="14"/>
        <v/>
      </c>
      <c r="I157" s="100" t="s">
        <v>236</v>
      </c>
      <c r="J157" s="99">
        <v>242.64117647059999</v>
      </c>
      <c r="K157" s="99">
        <v>-1939.8458333333001</v>
      </c>
      <c r="L157" s="99">
        <v>207.42916666670001</v>
      </c>
      <c r="M157" s="99">
        <v>-2004.175</v>
      </c>
      <c r="N157" s="99">
        <f t="shared" si="15"/>
        <v>-1697.2046568627002</v>
      </c>
      <c r="O157" s="99">
        <f t="shared" si="16"/>
        <v>-1796.7458333333</v>
      </c>
    </row>
    <row r="158" spans="1:15">
      <c r="A158" s="98" t="s">
        <v>237</v>
      </c>
      <c r="B158" s="99">
        <v>3090.7916666667002</v>
      </c>
      <c r="C158" s="99">
        <v>2157.25</v>
      </c>
      <c r="D158" s="99">
        <v>2650.375</v>
      </c>
      <c r="E158" s="99">
        <v>4415.625</v>
      </c>
      <c r="F158" s="99">
        <f t="shared" si="12"/>
        <v>-2157.25</v>
      </c>
      <c r="G158" s="99">
        <f t="shared" si="13"/>
        <v>-4415.625</v>
      </c>
      <c r="H158" s="93" t="str">
        <f t="shared" si="14"/>
        <v/>
      </c>
      <c r="I158" s="100" t="s">
        <v>237</v>
      </c>
      <c r="J158" s="99">
        <v>204.10588235290001</v>
      </c>
      <c r="K158" s="99">
        <v>-2146.0608695651999</v>
      </c>
      <c r="L158" s="99">
        <v>281.93913043480001</v>
      </c>
      <c r="M158" s="99">
        <v>-2057.7375000000002</v>
      </c>
      <c r="N158" s="99">
        <f t="shared" si="15"/>
        <v>-1941.9549872123</v>
      </c>
      <c r="O158" s="99">
        <f t="shared" si="16"/>
        <v>-1775.7983695652001</v>
      </c>
    </row>
    <row r="159" spans="1:15">
      <c r="A159" s="98" t="s">
        <v>238</v>
      </c>
      <c r="B159" s="99">
        <v>2889.375</v>
      </c>
      <c r="C159" s="99">
        <v>2369.1666666667002</v>
      </c>
      <c r="D159" s="99">
        <v>2331.0416666667002</v>
      </c>
      <c r="E159" s="99">
        <v>4066.875</v>
      </c>
      <c r="F159" s="99">
        <f t="shared" si="12"/>
        <v>-2369.1666666667002</v>
      </c>
      <c r="G159" s="99">
        <f t="shared" si="13"/>
        <v>-4066.875</v>
      </c>
      <c r="H159" s="93" t="str">
        <f t="shared" si="14"/>
        <v/>
      </c>
      <c r="I159" s="100" t="s">
        <v>238</v>
      </c>
      <c r="J159" s="99">
        <v>407.71499999999997</v>
      </c>
      <c r="K159" s="99">
        <v>-2053.9749999999999</v>
      </c>
      <c r="L159" s="99">
        <v>639.61739130429999</v>
      </c>
      <c r="M159" s="99">
        <v>-1625.8833333333</v>
      </c>
      <c r="N159" s="99">
        <f t="shared" si="15"/>
        <v>-1646.26</v>
      </c>
      <c r="O159" s="99">
        <f t="shared" si="16"/>
        <v>-986.26594202900003</v>
      </c>
    </row>
    <row r="160" spans="1:15">
      <c r="A160" s="98" t="s">
        <v>239</v>
      </c>
      <c r="B160" s="99">
        <v>3335.375</v>
      </c>
      <c r="C160" s="99">
        <v>2443.9166666667002</v>
      </c>
      <c r="D160" s="99">
        <v>2415.625</v>
      </c>
      <c r="E160" s="99">
        <v>4185</v>
      </c>
      <c r="F160" s="99">
        <f t="shared" si="12"/>
        <v>-2443.9166666667002</v>
      </c>
      <c r="G160" s="99">
        <f t="shared" si="13"/>
        <v>-4185</v>
      </c>
      <c r="H160" s="93" t="str">
        <f t="shared" si="14"/>
        <v/>
      </c>
      <c r="I160" s="100" t="s">
        <v>239</v>
      </c>
      <c r="J160" s="99">
        <v>524.31333333329997</v>
      </c>
      <c r="K160" s="99">
        <v>-2339.4749999999999</v>
      </c>
      <c r="L160" s="99">
        <v>633.70000000000005</v>
      </c>
      <c r="M160" s="99">
        <v>-1736.7541666667</v>
      </c>
      <c r="N160" s="99">
        <f t="shared" si="15"/>
        <v>-1815.1616666667001</v>
      </c>
      <c r="O160" s="99">
        <f t="shared" si="16"/>
        <v>-1103.0541666667</v>
      </c>
    </row>
    <row r="161" spans="1:15">
      <c r="A161" s="98" t="s">
        <v>240</v>
      </c>
      <c r="B161" s="99">
        <v>3086.625</v>
      </c>
      <c r="C161" s="99">
        <v>2135.4166666667002</v>
      </c>
      <c r="D161" s="99">
        <v>2763.875</v>
      </c>
      <c r="E161" s="99">
        <v>4638.75</v>
      </c>
      <c r="F161" s="99">
        <f t="shared" si="12"/>
        <v>-2135.4166666667002</v>
      </c>
      <c r="G161" s="99">
        <f t="shared" si="13"/>
        <v>-4638.75</v>
      </c>
      <c r="H161" s="93" t="str">
        <f t="shared" si="14"/>
        <v/>
      </c>
      <c r="I161" s="100" t="s">
        <v>240</v>
      </c>
      <c r="J161" s="99">
        <v>360.64444444439999</v>
      </c>
      <c r="K161" s="99">
        <v>-2191.0958333333001</v>
      </c>
      <c r="L161" s="99">
        <v>590.16</v>
      </c>
      <c r="M161" s="99">
        <v>-1500.9749999999999</v>
      </c>
      <c r="N161" s="99">
        <f t="shared" si="15"/>
        <v>-1830.4513888889001</v>
      </c>
      <c r="O161" s="99">
        <f t="shared" si="16"/>
        <v>-910.81499999999994</v>
      </c>
    </row>
    <row r="162" spans="1:15">
      <c r="A162" s="98" t="s">
        <v>241</v>
      </c>
      <c r="B162" s="99">
        <v>3054</v>
      </c>
      <c r="C162" s="99">
        <v>1916.4166666666999</v>
      </c>
      <c r="D162" s="99">
        <v>2996.0416666667002</v>
      </c>
      <c r="E162" s="99">
        <v>3465</v>
      </c>
      <c r="F162" s="99">
        <f t="shared" si="12"/>
        <v>-1916.4166666666999</v>
      </c>
      <c r="G162" s="99">
        <f t="shared" si="13"/>
        <v>-3465</v>
      </c>
      <c r="H162" s="93" t="str">
        <f t="shared" si="14"/>
        <v/>
      </c>
      <c r="I162" s="100" t="s">
        <v>241</v>
      </c>
      <c r="J162" s="99">
        <v>294.89473684209997</v>
      </c>
      <c r="K162" s="99">
        <v>-1895.8333333333001</v>
      </c>
      <c r="L162" s="99">
        <v>757.27272727269997</v>
      </c>
      <c r="M162" s="99">
        <v>-1500.2260869565</v>
      </c>
      <c r="N162" s="99">
        <f t="shared" si="15"/>
        <v>-1600.9385964912001</v>
      </c>
      <c r="O162" s="99">
        <f t="shared" si="16"/>
        <v>-742.95335968380004</v>
      </c>
    </row>
    <row r="163" spans="1:15">
      <c r="A163" s="98" t="s">
        <v>242</v>
      </c>
      <c r="B163" s="99">
        <v>3285.4166666667002</v>
      </c>
      <c r="C163" s="99">
        <v>2373</v>
      </c>
      <c r="D163" s="99">
        <v>3054.375</v>
      </c>
      <c r="E163" s="99">
        <v>2960.625</v>
      </c>
      <c r="F163" s="99">
        <f t="shared" si="12"/>
        <v>-2373</v>
      </c>
      <c r="G163" s="99">
        <f t="shared" si="13"/>
        <v>-2960.625</v>
      </c>
      <c r="H163" s="93" t="str">
        <f t="shared" si="14"/>
        <v/>
      </c>
      <c r="I163" s="100" t="s">
        <v>242</v>
      </c>
      <c r="J163" s="99">
        <v>75.178571428599994</v>
      </c>
      <c r="K163" s="99">
        <v>-2415.3333333332998</v>
      </c>
      <c r="L163" s="99">
        <v>269.8333333333</v>
      </c>
      <c r="M163" s="99">
        <v>-1697.2791666666999</v>
      </c>
      <c r="N163" s="99">
        <f t="shared" si="15"/>
        <v>-2340.1547619046996</v>
      </c>
      <c r="O163" s="99">
        <f t="shared" si="16"/>
        <v>-1427.4458333333998</v>
      </c>
    </row>
    <row r="164" spans="1:15">
      <c r="A164" s="98" t="s">
        <v>243</v>
      </c>
      <c r="B164" s="99">
        <v>3443.2916666667002</v>
      </c>
      <c r="C164" s="99">
        <v>2289.3333333332998</v>
      </c>
      <c r="D164" s="99">
        <v>3421.875</v>
      </c>
      <c r="E164" s="99">
        <v>3238.875</v>
      </c>
      <c r="F164" s="99">
        <f t="shared" si="12"/>
        <v>-2289.3333333332998</v>
      </c>
      <c r="G164" s="99">
        <f t="shared" si="13"/>
        <v>-3238.875</v>
      </c>
      <c r="H164" s="93" t="str">
        <f t="shared" si="14"/>
        <v/>
      </c>
      <c r="I164" s="100" t="s">
        <v>243</v>
      </c>
      <c r="J164" s="99">
        <v>342</v>
      </c>
      <c r="K164" s="99">
        <v>-2484</v>
      </c>
      <c r="L164" s="99">
        <v>666.36249999999995</v>
      </c>
      <c r="M164" s="99">
        <v>-1886.5</v>
      </c>
      <c r="N164" s="99">
        <f t="shared" si="15"/>
        <v>-2142</v>
      </c>
      <c r="O164" s="99">
        <f t="shared" si="16"/>
        <v>-1220.1375</v>
      </c>
    </row>
    <row r="165" spans="1:15">
      <c r="A165" s="98" t="s">
        <v>244</v>
      </c>
      <c r="B165" s="99">
        <v>2971.2083333332998</v>
      </c>
      <c r="C165" s="99">
        <v>2047.9166666666999</v>
      </c>
      <c r="D165" s="99">
        <v>3422.25</v>
      </c>
      <c r="E165" s="99">
        <v>3301.4583333332998</v>
      </c>
      <c r="F165" s="99">
        <f t="shared" si="12"/>
        <v>-2047.9166666666999</v>
      </c>
      <c r="G165" s="99">
        <f t="shared" si="13"/>
        <v>-3301.4583333332998</v>
      </c>
      <c r="H165" s="93" t="str">
        <f t="shared" si="14"/>
        <v/>
      </c>
      <c r="I165" s="100" t="s">
        <v>244</v>
      </c>
      <c r="J165" s="99">
        <v>548.6</v>
      </c>
      <c r="K165" s="99">
        <v>-2390.7916666667002</v>
      </c>
      <c r="L165" s="99">
        <v>739.86666666669998</v>
      </c>
      <c r="M165" s="99">
        <v>-3173.4166666667002</v>
      </c>
      <c r="N165" s="99">
        <f t="shared" si="15"/>
        <v>-1842.1916666667003</v>
      </c>
      <c r="O165" s="99">
        <f t="shared" si="16"/>
        <v>-2433.5500000000002</v>
      </c>
    </row>
    <row r="166" spans="1:15">
      <c r="A166" s="98" t="s">
        <v>245</v>
      </c>
      <c r="B166" s="99">
        <v>2996.2916666667002</v>
      </c>
      <c r="C166" s="99">
        <v>2944.4583333332998</v>
      </c>
      <c r="D166" s="99">
        <v>3168.75</v>
      </c>
      <c r="E166" s="99">
        <v>3257.7083333332998</v>
      </c>
      <c r="F166" s="99">
        <f t="shared" si="12"/>
        <v>-2944.4583333332998</v>
      </c>
      <c r="G166" s="99">
        <f t="shared" si="13"/>
        <v>-3257.7083333332998</v>
      </c>
      <c r="H166" s="93" t="str">
        <f t="shared" si="14"/>
        <v/>
      </c>
      <c r="I166" s="100" t="s">
        <v>245</v>
      </c>
      <c r="J166" s="125" t="s">
        <v>74</v>
      </c>
      <c r="K166" s="99">
        <v>-2944.4583333332998</v>
      </c>
      <c r="L166" s="99">
        <v>731.61666666669998</v>
      </c>
      <c r="M166" s="99">
        <v>-3064.0583333333002</v>
      </c>
      <c r="N166" s="99">
        <f t="shared" si="15"/>
        <v>-2944.4583333332998</v>
      </c>
      <c r="O166" s="99">
        <f t="shared" si="16"/>
        <v>-2332.4416666666002</v>
      </c>
    </row>
    <row r="167" spans="1:15">
      <c r="A167" s="98" t="s">
        <v>246</v>
      </c>
      <c r="B167" s="99">
        <v>3001.1666666667002</v>
      </c>
      <c r="C167" s="99">
        <v>2971.5416666667002</v>
      </c>
      <c r="D167" s="99">
        <v>2940.75</v>
      </c>
      <c r="E167" s="99">
        <v>3407.5</v>
      </c>
      <c r="F167" s="99">
        <f t="shared" si="12"/>
        <v>-2971.5416666667002</v>
      </c>
      <c r="G167" s="99">
        <f t="shared" si="13"/>
        <v>-3407.5</v>
      </c>
      <c r="H167" s="93" t="str">
        <f t="shared" si="14"/>
        <v/>
      </c>
      <c r="I167" s="100" t="s">
        <v>246</v>
      </c>
      <c r="J167" s="99">
        <v>1242.75</v>
      </c>
      <c r="K167" s="99">
        <v>-2951.7291666667002</v>
      </c>
      <c r="L167" s="99">
        <v>396.9368421053</v>
      </c>
      <c r="M167" s="99">
        <v>-2812.7</v>
      </c>
      <c r="N167" s="99">
        <f t="shared" si="15"/>
        <v>-1708.9791666667002</v>
      </c>
      <c r="O167" s="99">
        <f t="shared" si="16"/>
        <v>-2415.7631578946998</v>
      </c>
    </row>
    <row r="168" spans="1:15">
      <c r="A168" s="98" t="s">
        <v>247</v>
      </c>
      <c r="B168" s="99">
        <v>3281.375</v>
      </c>
      <c r="C168" s="99">
        <v>2314.8333333332998</v>
      </c>
      <c r="D168" s="99">
        <v>3391.875</v>
      </c>
      <c r="E168" s="99">
        <v>2758.75</v>
      </c>
      <c r="F168" s="99">
        <f t="shared" si="12"/>
        <v>-2314.8333333332998</v>
      </c>
      <c r="G168" s="99">
        <f t="shared" si="13"/>
        <v>-2758.75</v>
      </c>
      <c r="H168" s="93" t="str">
        <f t="shared" si="14"/>
        <v/>
      </c>
      <c r="I168" s="100" t="s">
        <v>247</v>
      </c>
      <c r="J168" s="99">
        <v>1627.0238095238001</v>
      </c>
      <c r="K168" s="99">
        <v>-1831.6375</v>
      </c>
      <c r="L168" s="99">
        <v>608.07083333330002</v>
      </c>
      <c r="M168" s="99">
        <v>-2406.2708333332998</v>
      </c>
      <c r="N168" s="99">
        <f t="shared" si="15"/>
        <v>-204.61369047619996</v>
      </c>
      <c r="O168" s="99">
        <f t="shared" si="16"/>
        <v>-1798.1999999999998</v>
      </c>
    </row>
    <row r="169" spans="1:15">
      <c r="A169" s="98" t="s">
        <v>248</v>
      </c>
      <c r="B169" s="99">
        <v>2936.0416666667002</v>
      </c>
      <c r="C169" s="99">
        <v>3043.1666666667002</v>
      </c>
      <c r="D169" s="99">
        <v>3159.375</v>
      </c>
      <c r="E169" s="99">
        <v>3175.2083333332998</v>
      </c>
      <c r="F169" s="99">
        <f t="shared" si="12"/>
        <v>-3043.1666666667002</v>
      </c>
      <c r="G169" s="99">
        <f t="shared" si="13"/>
        <v>-3175.2083333332998</v>
      </c>
      <c r="H169" s="93" t="str">
        <f t="shared" si="14"/>
        <v/>
      </c>
      <c r="I169" s="100" t="s">
        <v>248</v>
      </c>
      <c r="J169" s="99">
        <v>775.14285714289997</v>
      </c>
      <c r="K169" s="99">
        <v>-2273.4083333333001</v>
      </c>
      <c r="L169" s="99">
        <v>659.98333333330004</v>
      </c>
      <c r="M169" s="99">
        <v>-3169.8333333332998</v>
      </c>
      <c r="N169" s="99">
        <f t="shared" si="15"/>
        <v>-1498.2654761904</v>
      </c>
      <c r="O169" s="99">
        <f t="shared" si="16"/>
        <v>-2509.85</v>
      </c>
    </row>
    <row r="170" spans="1:15">
      <c r="A170" s="98" t="s">
        <v>249</v>
      </c>
      <c r="B170" s="99">
        <v>3294.7916666667002</v>
      </c>
      <c r="C170" s="99">
        <v>2270.3333333332998</v>
      </c>
      <c r="D170" s="99">
        <v>2294.7916666667002</v>
      </c>
      <c r="E170" s="99">
        <v>3843.75</v>
      </c>
      <c r="F170" s="99">
        <f t="shared" si="12"/>
        <v>-2270.3333333332998</v>
      </c>
      <c r="G170" s="99">
        <f t="shared" si="13"/>
        <v>-3843.75</v>
      </c>
      <c r="H170" s="93" t="str">
        <f t="shared" si="14"/>
        <v>M</v>
      </c>
      <c r="I170" s="100" t="s">
        <v>249</v>
      </c>
      <c r="J170" s="99">
        <v>908.14374999999995</v>
      </c>
      <c r="K170" s="99">
        <v>-1991.8875</v>
      </c>
      <c r="L170" s="99">
        <v>317.93636363640002</v>
      </c>
      <c r="M170" s="99">
        <v>-1964.9124999999999</v>
      </c>
      <c r="N170" s="99">
        <f t="shared" si="15"/>
        <v>-1083.7437500000001</v>
      </c>
      <c r="O170" s="99">
        <f t="shared" si="16"/>
        <v>-1646.9761363635998</v>
      </c>
    </row>
    <row r="171" spans="1:15">
      <c r="A171" s="98" t="s">
        <v>250</v>
      </c>
      <c r="B171" s="99">
        <v>2907.375</v>
      </c>
      <c r="C171" s="99">
        <v>2657.6666666667002</v>
      </c>
      <c r="D171" s="99">
        <v>3620.625</v>
      </c>
      <c r="E171" s="99">
        <v>3793.125</v>
      </c>
      <c r="F171" s="99">
        <f t="shared" si="12"/>
        <v>-2657.6666666667002</v>
      </c>
      <c r="G171" s="99">
        <f t="shared" si="13"/>
        <v>-3793.125</v>
      </c>
      <c r="H171" s="93" t="str">
        <f t="shared" si="14"/>
        <v/>
      </c>
      <c r="I171" s="100" t="s">
        <v>250</v>
      </c>
      <c r="J171" s="99">
        <v>807.12222222219998</v>
      </c>
      <c r="K171" s="99">
        <v>-2090.6875</v>
      </c>
      <c r="L171" s="99">
        <v>767.80416666669998</v>
      </c>
      <c r="M171" s="99">
        <v>-2436.4625000000001</v>
      </c>
      <c r="N171" s="99">
        <f t="shared" si="15"/>
        <v>-1283.5652777778</v>
      </c>
      <c r="O171" s="99">
        <f t="shared" si="16"/>
        <v>-1668.6583333333001</v>
      </c>
    </row>
    <row r="172" spans="1:15">
      <c r="A172" s="98" t="s">
        <v>251</v>
      </c>
      <c r="B172" s="99">
        <v>3433.5833333332998</v>
      </c>
      <c r="C172" s="99">
        <v>2462.5</v>
      </c>
      <c r="D172" s="99">
        <v>3550.2083333332998</v>
      </c>
      <c r="E172" s="99">
        <v>3016.875</v>
      </c>
      <c r="F172" s="99">
        <f t="shared" si="12"/>
        <v>-2462.5</v>
      </c>
      <c r="G172" s="99">
        <f t="shared" si="13"/>
        <v>-3016.875</v>
      </c>
      <c r="H172" s="93" t="str">
        <f t="shared" si="14"/>
        <v/>
      </c>
      <c r="I172" s="100" t="s">
        <v>251</v>
      </c>
      <c r="J172" s="99">
        <v>301.22000000000003</v>
      </c>
      <c r="K172" s="99">
        <v>-2540.7583333333</v>
      </c>
      <c r="L172" s="99">
        <v>495.52499999999998</v>
      </c>
      <c r="M172" s="99">
        <v>-1843.8791666667</v>
      </c>
      <c r="N172" s="99">
        <f t="shared" si="15"/>
        <v>-2239.5383333333002</v>
      </c>
      <c r="O172" s="99">
        <f t="shared" si="16"/>
        <v>-1348.3541666667002</v>
      </c>
    </row>
    <row r="173" spans="1:15">
      <c r="A173" s="98" t="s">
        <v>252</v>
      </c>
      <c r="B173" s="99">
        <v>3449.0416666667002</v>
      </c>
      <c r="C173" s="99">
        <v>2914.5833333332998</v>
      </c>
      <c r="D173" s="99">
        <v>3036.4583333332998</v>
      </c>
      <c r="E173" s="99">
        <v>3616.875</v>
      </c>
      <c r="F173" s="99">
        <f t="shared" si="12"/>
        <v>-2914.5833333332998</v>
      </c>
      <c r="G173" s="99">
        <f t="shared" si="13"/>
        <v>-3616.875</v>
      </c>
      <c r="H173" s="93" t="str">
        <f t="shared" si="14"/>
        <v/>
      </c>
      <c r="I173" s="100" t="s">
        <v>252</v>
      </c>
      <c r="J173" s="99">
        <v>826.26111111110004</v>
      </c>
      <c r="K173" s="99">
        <v>-2618.1750000000002</v>
      </c>
      <c r="L173" s="99">
        <v>668.55416666669998</v>
      </c>
      <c r="M173" s="99">
        <v>-1466.25</v>
      </c>
      <c r="N173" s="99">
        <f t="shared" si="15"/>
        <v>-1791.9138888889001</v>
      </c>
      <c r="O173" s="99">
        <f t="shared" si="16"/>
        <v>-797.69583333330002</v>
      </c>
    </row>
    <row r="174" spans="1:15">
      <c r="A174" s="98" t="s">
        <v>253</v>
      </c>
      <c r="B174" s="99">
        <v>2992.4583333332998</v>
      </c>
      <c r="C174" s="99">
        <v>3358.4583333332998</v>
      </c>
      <c r="D174" s="99">
        <v>2023.3333333333001</v>
      </c>
      <c r="E174" s="99">
        <v>3886.25</v>
      </c>
      <c r="F174" s="99">
        <f t="shared" si="12"/>
        <v>-3358.4583333332998</v>
      </c>
      <c r="G174" s="99">
        <f t="shared" si="13"/>
        <v>-3886.25</v>
      </c>
      <c r="H174" s="93" t="str">
        <f t="shared" si="14"/>
        <v/>
      </c>
      <c r="I174" s="100" t="s">
        <v>253</v>
      </c>
      <c r="J174" s="99">
        <v>361.66500000000002</v>
      </c>
      <c r="K174" s="99">
        <v>-2792.2291666667002</v>
      </c>
      <c r="L174" s="99">
        <v>458.44545454550001</v>
      </c>
      <c r="M174" s="99">
        <v>-2196.6374999999998</v>
      </c>
      <c r="N174" s="99">
        <f t="shared" si="15"/>
        <v>-2430.5641666667002</v>
      </c>
      <c r="O174" s="99">
        <f t="shared" si="16"/>
        <v>-1738.1920454544997</v>
      </c>
    </row>
    <row r="175" spans="1:15">
      <c r="A175" s="98" t="s">
        <v>254</v>
      </c>
      <c r="B175" s="99">
        <v>3524.375</v>
      </c>
      <c r="C175" s="99">
        <v>2728.2083333332998</v>
      </c>
      <c r="D175" s="99">
        <v>2440.2083333332998</v>
      </c>
      <c r="E175" s="99">
        <v>4263.75</v>
      </c>
      <c r="F175" s="99">
        <f t="shared" si="12"/>
        <v>-2728.2083333332998</v>
      </c>
      <c r="G175" s="99">
        <f t="shared" si="13"/>
        <v>-4263.75</v>
      </c>
      <c r="H175" s="93" t="str">
        <f t="shared" si="14"/>
        <v/>
      </c>
      <c r="I175" s="100" t="s">
        <v>254</v>
      </c>
      <c r="J175" s="99">
        <v>1298.585</v>
      </c>
      <c r="K175" s="99">
        <v>-2607.1416666667001</v>
      </c>
      <c r="L175" s="99">
        <v>443.10869565220003</v>
      </c>
      <c r="M175" s="99">
        <v>-2074.6125000000002</v>
      </c>
      <c r="N175" s="99">
        <f t="shared" si="15"/>
        <v>-1308.5566666667</v>
      </c>
      <c r="O175" s="99">
        <f t="shared" si="16"/>
        <v>-1631.5038043478003</v>
      </c>
    </row>
    <row r="176" spans="1:15">
      <c r="A176" s="98" t="s">
        <v>255</v>
      </c>
      <c r="B176" s="99">
        <v>2000</v>
      </c>
      <c r="C176" s="99">
        <v>2643.375</v>
      </c>
      <c r="D176" s="99">
        <v>2764.1666666667002</v>
      </c>
      <c r="E176" s="99">
        <v>3943.125</v>
      </c>
      <c r="F176" s="99">
        <f t="shared" si="12"/>
        <v>-2643.375</v>
      </c>
      <c r="G176" s="99">
        <f t="shared" si="13"/>
        <v>-3943.125</v>
      </c>
      <c r="H176" s="93" t="str">
        <f t="shared" si="14"/>
        <v/>
      </c>
      <c r="I176" s="100" t="s">
        <v>255</v>
      </c>
      <c r="J176" s="99">
        <v>2549.02</v>
      </c>
      <c r="K176" s="99">
        <v>-2221.3416666666999</v>
      </c>
      <c r="L176" s="99">
        <v>644.03750000000002</v>
      </c>
      <c r="M176" s="99">
        <v>-1133.8375000000001</v>
      </c>
      <c r="N176" s="99">
        <f t="shared" si="15"/>
        <v>327.67833333330009</v>
      </c>
      <c r="O176" s="99">
        <f t="shared" si="16"/>
        <v>-489.80000000000007</v>
      </c>
    </row>
    <row r="177" spans="1:15">
      <c r="A177" s="98" t="s">
        <v>256</v>
      </c>
      <c r="B177" s="99">
        <v>1400</v>
      </c>
      <c r="C177" s="99">
        <v>2200</v>
      </c>
      <c r="D177" s="99">
        <v>3245.625</v>
      </c>
      <c r="E177" s="99">
        <v>3410.6666666667002</v>
      </c>
      <c r="F177" s="99">
        <f t="shared" si="12"/>
        <v>-2200</v>
      </c>
      <c r="G177" s="99">
        <f t="shared" si="13"/>
        <v>-3410.6666666667002</v>
      </c>
      <c r="H177" s="93" t="str">
        <f t="shared" si="14"/>
        <v/>
      </c>
      <c r="I177" s="100" t="s">
        <v>256</v>
      </c>
      <c r="J177" s="99">
        <v>1609.9625000000001</v>
      </c>
      <c r="K177" s="99">
        <v>-1289.7249999999999</v>
      </c>
      <c r="L177" s="99">
        <v>474.40869565219998</v>
      </c>
      <c r="M177" s="99">
        <v>-2838.5166666667001</v>
      </c>
      <c r="N177" s="99">
        <f t="shared" si="15"/>
        <v>320.23750000000018</v>
      </c>
      <c r="O177" s="99">
        <f t="shared" si="16"/>
        <v>-2364.1079710145</v>
      </c>
    </row>
    <row r="178" spans="1:15">
      <c r="A178" s="98" t="s">
        <v>257</v>
      </c>
      <c r="B178" s="99">
        <v>2323.375</v>
      </c>
      <c r="C178" s="99">
        <v>2514.75</v>
      </c>
      <c r="D178" s="99">
        <v>3161.25</v>
      </c>
      <c r="E178" s="99">
        <v>3470.625</v>
      </c>
      <c r="F178" s="99">
        <f t="shared" si="12"/>
        <v>-2514.75</v>
      </c>
      <c r="G178" s="99">
        <f t="shared" si="13"/>
        <v>-3470.625</v>
      </c>
      <c r="H178" s="93" t="str">
        <f t="shared" si="14"/>
        <v/>
      </c>
      <c r="I178" s="100" t="s">
        <v>257</v>
      </c>
      <c r="J178" s="99">
        <v>1754.7411764706001</v>
      </c>
      <c r="K178" s="99">
        <v>-1579.9478260870001</v>
      </c>
      <c r="L178" s="99">
        <v>341.41818181820003</v>
      </c>
      <c r="M178" s="99">
        <v>-2786.1083333332999</v>
      </c>
      <c r="N178" s="99">
        <f t="shared" si="15"/>
        <v>174.7933503836</v>
      </c>
      <c r="O178" s="99">
        <f t="shared" si="16"/>
        <v>-2444.6901515150998</v>
      </c>
    </row>
    <row r="179" spans="1:15">
      <c r="A179" s="98" t="s">
        <v>258</v>
      </c>
      <c r="B179" s="99">
        <v>3160.1666666667002</v>
      </c>
      <c r="C179" s="99">
        <v>2645.3333333332998</v>
      </c>
      <c r="D179" s="99">
        <v>2621.4583333332998</v>
      </c>
      <c r="E179" s="99">
        <v>3614.625</v>
      </c>
      <c r="F179" s="99">
        <f t="shared" si="12"/>
        <v>-2645.3333333332998</v>
      </c>
      <c r="G179" s="99">
        <f t="shared" si="13"/>
        <v>-3614.625</v>
      </c>
      <c r="H179" s="93" t="str">
        <f t="shared" si="14"/>
        <v/>
      </c>
      <c r="I179" s="100" t="s">
        <v>258</v>
      </c>
      <c r="J179" s="99">
        <v>1292.8533333333</v>
      </c>
      <c r="K179" s="99">
        <v>-1389.6444444444001</v>
      </c>
      <c r="L179" s="99">
        <v>413.02499999999998</v>
      </c>
      <c r="M179" s="99">
        <v>-2819.2416666667</v>
      </c>
      <c r="N179" s="99">
        <f t="shared" si="15"/>
        <v>-96.791111111100008</v>
      </c>
      <c r="O179" s="99">
        <f t="shared" si="16"/>
        <v>-2406.2166666666999</v>
      </c>
    </row>
    <row r="180" spans="1:15">
      <c r="A180" s="98" t="s">
        <v>259</v>
      </c>
      <c r="B180" s="99">
        <v>3372.0833333332998</v>
      </c>
      <c r="C180" s="99">
        <v>2842.1666666667002</v>
      </c>
      <c r="D180" s="99">
        <v>2861.25</v>
      </c>
      <c r="E180" s="99">
        <v>2975.9583333332998</v>
      </c>
      <c r="F180" s="99">
        <f t="shared" si="12"/>
        <v>-2842.1666666667002</v>
      </c>
      <c r="G180" s="99">
        <f t="shared" si="13"/>
        <v>-2975.9583333332998</v>
      </c>
      <c r="H180" s="93" t="str">
        <f t="shared" si="14"/>
        <v/>
      </c>
      <c r="I180" s="100" t="s">
        <v>259</v>
      </c>
      <c r="J180" s="99">
        <v>2284.4650000000001</v>
      </c>
      <c r="K180" s="99">
        <v>-1405.2347826087</v>
      </c>
      <c r="L180" s="99">
        <v>404.67777777779997</v>
      </c>
      <c r="M180" s="99">
        <v>-2345.0875000000001</v>
      </c>
      <c r="N180" s="99">
        <f t="shared" si="15"/>
        <v>879.23021739130013</v>
      </c>
      <c r="O180" s="99">
        <f t="shared" si="16"/>
        <v>-1940.4097222222001</v>
      </c>
    </row>
    <row r="181" spans="1:15">
      <c r="A181" s="98" t="s">
        <v>260</v>
      </c>
      <c r="B181" s="99">
        <v>2865.7391304347998</v>
      </c>
      <c r="C181" s="99">
        <v>2564.5652173912999</v>
      </c>
      <c r="D181" s="99">
        <v>3635.2173913043998</v>
      </c>
      <c r="E181" s="99">
        <v>2962.3913043478001</v>
      </c>
      <c r="F181" s="99">
        <f t="shared" si="12"/>
        <v>-2564.5652173912999</v>
      </c>
      <c r="G181" s="99">
        <f t="shared" si="13"/>
        <v>-2962.3913043478001</v>
      </c>
      <c r="H181" s="93" t="str">
        <f t="shared" si="14"/>
        <v/>
      </c>
      <c r="I181" s="100" t="s">
        <v>260</v>
      </c>
      <c r="J181" s="99">
        <v>380.7071428571</v>
      </c>
      <c r="K181" s="99">
        <v>-2745.1826086956999</v>
      </c>
      <c r="L181" s="99">
        <v>634.26086956519998</v>
      </c>
      <c r="M181" s="99">
        <v>-2479.1826086956999</v>
      </c>
      <c r="N181" s="99">
        <f t="shared" si="15"/>
        <v>-2364.4754658386</v>
      </c>
      <c r="O181" s="99">
        <f t="shared" si="16"/>
        <v>-1844.9217391304999</v>
      </c>
    </row>
    <row r="182" spans="1:15">
      <c r="A182" s="98" t="s">
        <v>261</v>
      </c>
      <c r="B182" s="99">
        <v>2332.6666666667002</v>
      </c>
      <c r="C182" s="99">
        <v>2181.8333333332998</v>
      </c>
      <c r="D182" s="99">
        <v>3071.0833333332998</v>
      </c>
      <c r="E182" s="99">
        <v>4052.75</v>
      </c>
      <c r="F182" s="99">
        <f t="shared" si="12"/>
        <v>-2181.8333333332998</v>
      </c>
      <c r="G182" s="99">
        <f t="shared" si="13"/>
        <v>-4052.75</v>
      </c>
      <c r="H182" s="93" t="str">
        <f t="shared" si="14"/>
        <v/>
      </c>
      <c r="I182" s="100" t="s">
        <v>261</v>
      </c>
      <c r="J182" s="99">
        <v>843.38333333330002</v>
      </c>
      <c r="K182" s="99">
        <v>-1990.6083333332999</v>
      </c>
      <c r="L182" s="99">
        <v>230.5833333333</v>
      </c>
      <c r="M182" s="99">
        <v>-2532.0458333332999</v>
      </c>
      <c r="N182" s="99">
        <f t="shared" si="15"/>
        <v>-1147.2249999999999</v>
      </c>
      <c r="O182" s="99">
        <f t="shared" si="16"/>
        <v>-2301.4625000000001</v>
      </c>
    </row>
    <row r="183" spans="1:15">
      <c r="A183" s="98" t="s">
        <v>262</v>
      </c>
      <c r="B183" s="99">
        <v>2376.0833333332998</v>
      </c>
      <c r="C183" s="99">
        <v>1906.25</v>
      </c>
      <c r="D183" s="99">
        <v>3103.625</v>
      </c>
      <c r="E183" s="99">
        <v>4196.25</v>
      </c>
      <c r="F183" s="99">
        <f t="shared" si="12"/>
        <v>-1906.25</v>
      </c>
      <c r="G183" s="99">
        <f t="shared" si="13"/>
        <v>-4196.25</v>
      </c>
      <c r="H183" s="93" t="str">
        <f t="shared" si="14"/>
        <v/>
      </c>
      <c r="I183" s="100" t="s">
        <v>262</v>
      </c>
      <c r="J183" s="99">
        <v>864.83333333329995</v>
      </c>
      <c r="K183" s="99">
        <v>-1914.4708333333001</v>
      </c>
      <c r="L183" s="99">
        <v>608.39565217389998</v>
      </c>
      <c r="M183" s="99">
        <v>-2521.3874999999998</v>
      </c>
      <c r="N183" s="99">
        <f t="shared" si="15"/>
        <v>-1049.6375000000003</v>
      </c>
      <c r="O183" s="99">
        <f t="shared" si="16"/>
        <v>-1912.9918478260997</v>
      </c>
    </row>
    <row r="184" spans="1:15">
      <c r="A184" s="98" t="s">
        <v>263</v>
      </c>
      <c r="B184" s="99">
        <v>2381.25</v>
      </c>
      <c r="C184" s="99">
        <v>1683.3333333333001</v>
      </c>
      <c r="D184" s="99">
        <v>3238.125</v>
      </c>
      <c r="E184" s="99">
        <v>3235.75</v>
      </c>
      <c r="F184" s="99">
        <f t="shared" si="12"/>
        <v>-1683.3333333333001</v>
      </c>
      <c r="G184" s="99">
        <f t="shared" si="13"/>
        <v>-3235.75</v>
      </c>
      <c r="H184" s="93" t="str">
        <f t="shared" si="14"/>
        <v/>
      </c>
      <c r="I184" s="100" t="s">
        <v>263</v>
      </c>
      <c r="J184" s="99">
        <v>87.2</v>
      </c>
      <c r="K184" s="99">
        <v>-1701.5</v>
      </c>
      <c r="L184" s="99">
        <v>624.83333333329995</v>
      </c>
      <c r="M184" s="99">
        <v>-2303.3208333333</v>
      </c>
      <c r="N184" s="99">
        <f t="shared" si="15"/>
        <v>-1614.3</v>
      </c>
      <c r="O184" s="99">
        <f t="shared" si="16"/>
        <v>-1678.4875000000002</v>
      </c>
    </row>
    <row r="185" spans="1:15">
      <c r="A185" s="98" t="s">
        <v>264</v>
      </c>
      <c r="B185" s="99">
        <v>2070.8333333332998</v>
      </c>
      <c r="C185" s="99">
        <v>1891.6666666666999</v>
      </c>
      <c r="D185" s="99">
        <v>3031.875</v>
      </c>
      <c r="E185" s="99">
        <v>2868.7083333332998</v>
      </c>
      <c r="F185" s="99">
        <f t="shared" si="12"/>
        <v>-1891.6666666666999</v>
      </c>
      <c r="G185" s="99">
        <f t="shared" si="13"/>
        <v>-2868.7083333332998</v>
      </c>
      <c r="H185" s="93" t="str">
        <f t="shared" si="14"/>
        <v/>
      </c>
      <c r="I185" s="100" t="s">
        <v>264</v>
      </c>
      <c r="J185" s="99">
        <v>34.700000000000003</v>
      </c>
      <c r="K185" s="99">
        <v>-1757.2625</v>
      </c>
      <c r="L185" s="99">
        <v>987.75</v>
      </c>
      <c r="M185" s="99">
        <v>-2681.8333333332998</v>
      </c>
      <c r="N185" s="99">
        <f t="shared" si="15"/>
        <v>-1722.5625</v>
      </c>
      <c r="O185" s="99">
        <f t="shared" si="16"/>
        <v>-1694.0833333332998</v>
      </c>
    </row>
    <row r="186" spans="1:15">
      <c r="A186" s="98" t="s">
        <v>233</v>
      </c>
      <c r="B186" s="99">
        <v>2120.0833333332998</v>
      </c>
      <c r="C186" s="99">
        <v>2118.75</v>
      </c>
      <c r="D186" s="99">
        <v>3202.5</v>
      </c>
      <c r="E186" s="99">
        <v>2981.2916666667002</v>
      </c>
      <c r="F186" s="99">
        <f t="shared" si="12"/>
        <v>-2118.75</v>
      </c>
      <c r="G186" s="99">
        <f t="shared" si="13"/>
        <v>-2981.2916666667002</v>
      </c>
      <c r="H186" s="93" t="str">
        <f t="shared" si="14"/>
        <v/>
      </c>
      <c r="I186" s="100" t="s">
        <v>233</v>
      </c>
      <c r="J186" s="99">
        <v>164.28571428570001</v>
      </c>
      <c r="K186" s="99">
        <v>-2166.6666666667002</v>
      </c>
      <c r="L186" s="99">
        <v>811.54583333330004</v>
      </c>
      <c r="M186" s="99">
        <v>-2251.0583333333002</v>
      </c>
      <c r="N186" s="99">
        <f t="shared" si="15"/>
        <v>-2002.380952381</v>
      </c>
      <c r="O186" s="99">
        <f t="shared" si="16"/>
        <v>-1439.5125000000003</v>
      </c>
    </row>
    <row r="187" spans="1:15">
      <c r="A187" s="98" t="s">
        <v>267</v>
      </c>
      <c r="B187" s="99">
        <v>449.25</v>
      </c>
      <c r="C187" s="99">
        <v>1108.3333333333001</v>
      </c>
      <c r="D187" s="99">
        <v>3320.625</v>
      </c>
      <c r="E187" s="99">
        <v>3422.2916666667002</v>
      </c>
      <c r="F187" s="99">
        <f t="shared" si="12"/>
        <v>-1108.3333333333001</v>
      </c>
      <c r="G187" s="99">
        <f t="shared" si="13"/>
        <v>-3422.2916666667002</v>
      </c>
      <c r="H187" s="93" t="str">
        <f t="shared" si="14"/>
        <v/>
      </c>
      <c r="I187" s="100" t="s">
        <v>267</v>
      </c>
      <c r="J187" s="99">
        <v>1450.7142857143001</v>
      </c>
      <c r="K187" s="99">
        <v>-2381.6833333333002</v>
      </c>
      <c r="L187" s="99">
        <v>249.2541666667</v>
      </c>
      <c r="M187" s="99">
        <v>-2352.3125</v>
      </c>
      <c r="N187" s="99">
        <f t="shared" si="15"/>
        <v>-930.96904761900009</v>
      </c>
      <c r="O187" s="99">
        <f t="shared" si="16"/>
        <v>-2103.0583333333002</v>
      </c>
    </row>
    <row r="188" spans="1:15">
      <c r="A188" s="98" t="s">
        <v>268</v>
      </c>
      <c r="B188" s="99">
        <v>200</v>
      </c>
      <c r="C188" s="99">
        <v>1139.5833333333001</v>
      </c>
      <c r="D188" s="99">
        <v>2615.625</v>
      </c>
      <c r="E188" s="99">
        <v>3370.4166666667002</v>
      </c>
      <c r="F188" s="99">
        <f t="shared" si="12"/>
        <v>-1139.5833333333001</v>
      </c>
      <c r="G188" s="99">
        <f t="shared" si="13"/>
        <v>-3370.4166666667002</v>
      </c>
      <c r="H188" s="93" t="str">
        <f t="shared" si="14"/>
        <v/>
      </c>
      <c r="I188" s="100" t="s">
        <v>268</v>
      </c>
      <c r="J188" s="99">
        <v>131.8181818182</v>
      </c>
      <c r="K188" s="99">
        <v>-1200</v>
      </c>
      <c r="L188" s="99">
        <v>727.875</v>
      </c>
      <c r="M188" s="99">
        <v>-3240.5374999999999</v>
      </c>
      <c r="N188" s="99">
        <f t="shared" si="15"/>
        <v>-1068.1818181818001</v>
      </c>
      <c r="O188" s="99">
        <f t="shared" si="16"/>
        <v>-2512.6624999999999</v>
      </c>
    </row>
    <row r="189" spans="1:15">
      <c r="A189" s="98" t="s">
        <v>269</v>
      </c>
      <c r="B189" s="99">
        <v>395.8333333333</v>
      </c>
      <c r="C189" s="99">
        <v>1179.1666666666999</v>
      </c>
      <c r="D189" s="99">
        <v>2244.375</v>
      </c>
      <c r="E189" s="99">
        <v>3535.625</v>
      </c>
      <c r="F189" s="99">
        <f t="shared" si="12"/>
        <v>-1179.1666666666999</v>
      </c>
      <c r="G189" s="99">
        <f t="shared" si="13"/>
        <v>-3535.625</v>
      </c>
      <c r="H189" s="93" t="str">
        <f t="shared" si="14"/>
        <v/>
      </c>
      <c r="I189" s="100" t="s">
        <v>269</v>
      </c>
      <c r="J189" s="99">
        <v>146.6176470588</v>
      </c>
      <c r="K189" s="99">
        <v>-1173.6041666666999</v>
      </c>
      <c r="L189" s="99">
        <v>563.30833333329997</v>
      </c>
      <c r="M189" s="99">
        <v>-3126.4166666667002</v>
      </c>
      <c r="N189" s="99">
        <f t="shared" si="15"/>
        <v>-1026.9865196078999</v>
      </c>
      <c r="O189" s="99">
        <f t="shared" si="16"/>
        <v>-2563.1083333334</v>
      </c>
    </row>
    <row r="190" spans="1:15">
      <c r="A190" s="98" t="s">
        <v>270</v>
      </c>
      <c r="B190" s="99">
        <v>2393.75</v>
      </c>
      <c r="C190" s="99">
        <v>1462.5</v>
      </c>
      <c r="D190" s="99">
        <v>3067.5</v>
      </c>
      <c r="E190" s="99">
        <v>3176.25</v>
      </c>
      <c r="F190" s="99">
        <f t="shared" si="12"/>
        <v>-1462.5</v>
      </c>
      <c r="G190" s="99">
        <f t="shared" si="13"/>
        <v>-3176.25</v>
      </c>
      <c r="H190" s="93" t="str">
        <f t="shared" si="14"/>
        <v/>
      </c>
      <c r="I190" s="100" t="s">
        <v>270</v>
      </c>
      <c r="J190" s="99">
        <v>240.96428571429999</v>
      </c>
      <c r="K190" s="99">
        <v>-1591.55</v>
      </c>
      <c r="L190" s="99">
        <v>223.4411764706</v>
      </c>
      <c r="M190" s="99">
        <v>-2392.0041666666998</v>
      </c>
      <c r="N190" s="99">
        <f t="shared" si="15"/>
        <v>-1350.5857142856999</v>
      </c>
      <c r="O190" s="99">
        <f t="shared" si="16"/>
        <v>-2168.5629901960997</v>
      </c>
    </row>
    <row r="191" spans="1:15">
      <c r="A191" s="98" t="s">
        <v>271</v>
      </c>
      <c r="B191" s="99">
        <v>2262.25</v>
      </c>
      <c r="C191" s="99">
        <v>1512.5</v>
      </c>
      <c r="D191" s="99">
        <v>2692.4583333332998</v>
      </c>
      <c r="E191" s="99">
        <v>3306.875</v>
      </c>
      <c r="F191" s="99">
        <f t="shared" si="12"/>
        <v>-1512.5</v>
      </c>
      <c r="G191" s="99">
        <f t="shared" si="13"/>
        <v>-3306.875</v>
      </c>
      <c r="H191" s="93" t="str">
        <f t="shared" si="14"/>
        <v/>
      </c>
      <c r="I191" s="100" t="s">
        <v>271</v>
      </c>
      <c r="J191" s="99">
        <v>522.64285714289997</v>
      </c>
      <c r="K191" s="99">
        <v>-1787.2916666666999</v>
      </c>
      <c r="L191" s="99">
        <v>630.78181818179996</v>
      </c>
      <c r="M191" s="99">
        <v>-2214.6374999999998</v>
      </c>
      <c r="N191" s="99">
        <f t="shared" si="15"/>
        <v>-1264.6488095238001</v>
      </c>
      <c r="O191" s="99">
        <f t="shared" si="16"/>
        <v>-1583.8556818181999</v>
      </c>
    </row>
    <row r="192" spans="1:15">
      <c r="A192" s="98" t="s">
        <v>272</v>
      </c>
      <c r="B192" s="99">
        <v>2020.8333333333001</v>
      </c>
      <c r="C192" s="99">
        <v>2007.1666666666999</v>
      </c>
      <c r="D192" s="99">
        <v>2025</v>
      </c>
      <c r="E192" s="99">
        <v>3576.0416666667002</v>
      </c>
      <c r="F192" s="99">
        <f t="shared" si="12"/>
        <v>-2007.1666666666999</v>
      </c>
      <c r="G192" s="99">
        <f t="shared" si="13"/>
        <v>-3576.0416666667002</v>
      </c>
      <c r="H192" s="93" t="str">
        <f t="shared" si="14"/>
        <v/>
      </c>
      <c r="I192" s="100" t="s">
        <v>272</v>
      </c>
      <c r="J192" s="99">
        <v>482.44</v>
      </c>
      <c r="K192" s="99">
        <v>-2091.2874999999999</v>
      </c>
      <c r="L192" s="99">
        <v>376.84545454549999</v>
      </c>
      <c r="M192" s="99">
        <v>-2894.8416666666999</v>
      </c>
      <c r="N192" s="99">
        <f t="shared" si="15"/>
        <v>-1608.8474999999999</v>
      </c>
      <c r="O192" s="99">
        <f t="shared" si="16"/>
        <v>-2517.9962121211997</v>
      </c>
    </row>
    <row r="193" spans="1:15">
      <c r="A193" s="98" t="s">
        <v>273</v>
      </c>
      <c r="B193" s="99">
        <v>1912.5</v>
      </c>
      <c r="C193" s="99">
        <v>2455.2083333332998</v>
      </c>
      <c r="D193" s="99">
        <v>2373.8333333332998</v>
      </c>
      <c r="E193" s="99">
        <v>3795</v>
      </c>
      <c r="F193" s="99">
        <f t="shared" si="12"/>
        <v>-2455.2083333332998</v>
      </c>
      <c r="G193" s="99">
        <f t="shared" si="13"/>
        <v>-3795</v>
      </c>
      <c r="H193" s="93" t="str">
        <f t="shared" si="14"/>
        <v/>
      </c>
      <c r="I193" s="100" t="s">
        <v>273</v>
      </c>
      <c r="J193" s="99">
        <v>202.45</v>
      </c>
      <c r="K193" s="99">
        <v>-2383.4375</v>
      </c>
      <c r="L193" s="99">
        <v>235.15</v>
      </c>
      <c r="M193" s="99">
        <v>-2372.2166666666999</v>
      </c>
      <c r="N193" s="99">
        <f t="shared" si="15"/>
        <v>-2180.9875000000002</v>
      </c>
      <c r="O193" s="99">
        <f t="shared" si="16"/>
        <v>-2137.0666666666998</v>
      </c>
    </row>
    <row r="194" spans="1:15">
      <c r="A194" s="98" t="s">
        <v>274</v>
      </c>
      <c r="B194" s="99">
        <v>1939.5833333333001</v>
      </c>
      <c r="C194" s="99">
        <v>2371.125</v>
      </c>
      <c r="D194" s="99">
        <v>2750.4583333332998</v>
      </c>
      <c r="E194" s="99">
        <v>4045</v>
      </c>
      <c r="F194" s="99">
        <f t="shared" si="12"/>
        <v>-2371.125</v>
      </c>
      <c r="G194" s="99">
        <f t="shared" si="13"/>
        <v>-4045</v>
      </c>
      <c r="H194" s="93" t="str">
        <f t="shared" si="14"/>
        <v/>
      </c>
      <c r="I194" s="100" t="s">
        <v>274</v>
      </c>
      <c r="J194" s="99">
        <v>443.5</v>
      </c>
      <c r="K194" s="99">
        <v>-2296.7624999999998</v>
      </c>
      <c r="L194" s="99">
        <v>312.14090909089998</v>
      </c>
      <c r="M194" s="99">
        <v>-2606.4708333333001</v>
      </c>
      <c r="N194" s="99">
        <f t="shared" si="15"/>
        <v>-1853.2624999999998</v>
      </c>
      <c r="O194" s="99">
        <f t="shared" si="16"/>
        <v>-2294.3299242424</v>
      </c>
    </row>
    <row r="195" spans="1:15">
      <c r="A195" s="98" t="s">
        <v>275</v>
      </c>
      <c r="B195" s="99">
        <v>1908.3333333333001</v>
      </c>
      <c r="C195" s="99">
        <v>2217.9583333332998</v>
      </c>
      <c r="D195" s="99">
        <v>2704.1666666667002</v>
      </c>
      <c r="E195" s="99">
        <v>3868.4166666667002</v>
      </c>
      <c r="F195" s="99">
        <f t="shared" si="12"/>
        <v>-2217.9583333332998</v>
      </c>
      <c r="G195" s="99">
        <f t="shared" si="13"/>
        <v>-3868.4166666667002</v>
      </c>
      <c r="H195" s="93" t="str">
        <f t="shared" si="14"/>
        <v/>
      </c>
      <c r="I195" s="100" t="s">
        <v>275</v>
      </c>
      <c r="J195" s="99">
        <v>450.27222222220001</v>
      </c>
      <c r="K195" s="99">
        <v>-2031.8958333333001</v>
      </c>
      <c r="L195" s="99">
        <v>364.03750000000002</v>
      </c>
      <c r="M195" s="99">
        <v>-2347.5708333333</v>
      </c>
      <c r="N195" s="99">
        <f t="shared" si="15"/>
        <v>-1581.6236111111</v>
      </c>
      <c r="O195" s="99">
        <f t="shared" si="16"/>
        <v>-1983.5333333333001</v>
      </c>
    </row>
    <row r="196" spans="1:15">
      <c r="A196" s="98" t="s">
        <v>276</v>
      </c>
      <c r="B196" s="99">
        <v>1462.5</v>
      </c>
      <c r="C196" s="99">
        <v>2517.5416666667002</v>
      </c>
      <c r="D196" s="99">
        <v>2628.75</v>
      </c>
      <c r="E196" s="99">
        <v>3691.6666666667002</v>
      </c>
      <c r="F196" s="99">
        <f t="shared" si="12"/>
        <v>-2517.5416666667002</v>
      </c>
      <c r="G196" s="99">
        <f t="shared" si="13"/>
        <v>-3691.6666666667002</v>
      </c>
      <c r="H196" s="93" t="str">
        <f t="shared" si="14"/>
        <v/>
      </c>
      <c r="I196" s="100" t="s">
        <v>276</v>
      </c>
      <c r="J196" s="99">
        <v>1754.1391304348001</v>
      </c>
      <c r="K196" s="99">
        <v>-893.75454545449998</v>
      </c>
      <c r="L196" s="99">
        <v>690.04166666670005</v>
      </c>
      <c r="M196" s="99">
        <v>-3006.0041666666998</v>
      </c>
      <c r="N196" s="99">
        <f t="shared" si="15"/>
        <v>860.38458498030013</v>
      </c>
      <c r="O196" s="99">
        <f t="shared" si="16"/>
        <v>-2315.9624999999996</v>
      </c>
    </row>
    <row r="197" spans="1:15">
      <c r="A197" s="98" t="s">
        <v>277</v>
      </c>
      <c r="B197" s="99">
        <v>2145.2083333332998</v>
      </c>
      <c r="C197" s="99">
        <v>2000.4166666666999</v>
      </c>
      <c r="D197" s="99">
        <v>2910</v>
      </c>
      <c r="E197" s="99">
        <v>3448.125</v>
      </c>
      <c r="F197" s="99">
        <f t="shared" si="12"/>
        <v>-2000.4166666666999</v>
      </c>
      <c r="G197" s="99">
        <f t="shared" si="13"/>
        <v>-3448.125</v>
      </c>
      <c r="H197" s="93" t="str">
        <f t="shared" si="14"/>
        <v/>
      </c>
      <c r="I197" s="100" t="s">
        <v>277</v>
      </c>
      <c r="J197" s="99">
        <v>1788.6166666667</v>
      </c>
      <c r="K197" s="99">
        <v>-1564.1083333332999</v>
      </c>
      <c r="L197" s="99">
        <v>452.55</v>
      </c>
      <c r="M197" s="99">
        <v>-2363.1916666666998</v>
      </c>
      <c r="N197" s="99">
        <f t="shared" si="15"/>
        <v>224.50833333340006</v>
      </c>
      <c r="O197" s="99">
        <f t="shared" si="16"/>
        <v>-1910.6416666666998</v>
      </c>
    </row>
    <row r="198" spans="1:15">
      <c r="A198" s="98" t="s">
        <v>278</v>
      </c>
      <c r="B198" s="99">
        <v>1820.8333333333001</v>
      </c>
      <c r="C198" s="99">
        <v>2386.1666666667002</v>
      </c>
      <c r="D198" s="99">
        <v>2971.875</v>
      </c>
      <c r="E198" s="99">
        <v>3293.375</v>
      </c>
      <c r="F198" s="99">
        <f t="shared" ref="F198:F261" si="17">-C198</f>
        <v>-2386.1666666667002</v>
      </c>
      <c r="G198" s="99">
        <f t="shared" ref="G198:G261" si="18">-E198</f>
        <v>-3293.375</v>
      </c>
      <c r="H198" s="93" t="str">
        <f t="shared" ref="H198:H261" si="19">IF(TEXT(I198,"d")+0=15,UPPER(LEFT(TEXT(I198,"mmm"),1)),"")</f>
        <v/>
      </c>
      <c r="I198" s="100" t="s">
        <v>278</v>
      </c>
      <c r="J198" s="125" t="s">
        <v>74</v>
      </c>
      <c r="K198" s="99">
        <v>-2374.8375000000001</v>
      </c>
      <c r="L198" s="99">
        <v>465.79583333329998</v>
      </c>
      <c r="M198" s="99">
        <v>-2467.3708333333002</v>
      </c>
      <c r="N198" s="99">
        <f t="shared" si="15"/>
        <v>-2374.8375000000001</v>
      </c>
      <c r="O198" s="99">
        <f t="shared" si="16"/>
        <v>-2001.5750000000003</v>
      </c>
    </row>
    <row r="199" spans="1:15">
      <c r="A199" s="98" t="s">
        <v>279</v>
      </c>
      <c r="B199" s="99">
        <v>1983.3333333333001</v>
      </c>
      <c r="C199" s="99">
        <v>1930.75</v>
      </c>
      <c r="D199" s="99">
        <v>2958.5</v>
      </c>
      <c r="E199" s="99">
        <v>3229.1666666667002</v>
      </c>
      <c r="F199" s="99">
        <f t="shared" si="17"/>
        <v>-1930.75</v>
      </c>
      <c r="G199" s="99">
        <f t="shared" si="18"/>
        <v>-3229.1666666667002</v>
      </c>
      <c r="H199" s="93" t="str">
        <f t="shared" si="19"/>
        <v/>
      </c>
      <c r="I199" s="100" t="s">
        <v>279</v>
      </c>
      <c r="J199" s="99">
        <v>250</v>
      </c>
      <c r="K199" s="99">
        <v>-1941.1666666666999</v>
      </c>
      <c r="L199" s="99">
        <v>333.75882352939999</v>
      </c>
      <c r="M199" s="99">
        <v>-2070.0541666667</v>
      </c>
      <c r="N199" s="99">
        <f t="shared" si="15"/>
        <v>-1691.1666666666999</v>
      </c>
      <c r="O199" s="99">
        <f t="shared" si="16"/>
        <v>-1736.2953431373001</v>
      </c>
    </row>
    <row r="200" spans="1:15">
      <c r="A200" s="98" t="s">
        <v>280</v>
      </c>
      <c r="B200" s="99">
        <v>2245.8333333332998</v>
      </c>
      <c r="C200" s="99">
        <v>1772.9166666666999</v>
      </c>
      <c r="D200" s="99">
        <v>3174.375</v>
      </c>
      <c r="E200" s="99">
        <v>2764.5833333332998</v>
      </c>
      <c r="F200" s="99">
        <f t="shared" si="17"/>
        <v>-1772.9166666666999</v>
      </c>
      <c r="G200" s="99">
        <f t="shared" si="18"/>
        <v>-2764.5833333332998</v>
      </c>
      <c r="H200" s="93" t="str">
        <f t="shared" si="19"/>
        <v/>
      </c>
      <c r="I200" s="100" t="s">
        <v>280</v>
      </c>
      <c r="J200" s="99">
        <v>100</v>
      </c>
      <c r="K200" s="99">
        <v>-1785.4166666666999</v>
      </c>
      <c r="L200" s="99">
        <v>307.43333333330003</v>
      </c>
      <c r="M200" s="99">
        <v>-2223.6999999999998</v>
      </c>
      <c r="N200" s="99">
        <f t="shared" si="15"/>
        <v>-1685.4166666666999</v>
      </c>
      <c r="O200" s="99">
        <f t="shared" si="16"/>
        <v>-1916.2666666666998</v>
      </c>
    </row>
    <row r="201" spans="1:15">
      <c r="A201" s="98" t="s">
        <v>281</v>
      </c>
      <c r="B201" s="99">
        <v>1635.4166666666999</v>
      </c>
      <c r="C201" s="99">
        <v>2697.5</v>
      </c>
      <c r="D201" s="99">
        <v>2253.75</v>
      </c>
      <c r="E201" s="99">
        <v>3813.75</v>
      </c>
      <c r="F201" s="99">
        <f t="shared" si="17"/>
        <v>-2697.5</v>
      </c>
      <c r="G201" s="99">
        <f t="shared" si="18"/>
        <v>-3813.75</v>
      </c>
      <c r="H201" s="93" t="str">
        <f t="shared" si="19"/>
        <v>A</v>
      </c>
      <c r="I201" s="100" t="s">
        <v>281</v>
      </c>
      <c r="J201" s="125" t="s">
        <v>74</v>
      </c>
      <c r="K201" s="99">
        <v>-2697.5</v>
      </c>
      <c r="L201" s="99">
        <v>566.84166666670001</v>
      </c>
      <c r="M201" s="99">
        <v>-2901.1750000000002</v>
      </c>
      <c r="N201" s="99">
        <f t="shared" ref="N201:N264" si="20">IFERROR(J201+0,0)+IFERROR(K201+0,0)</f>
        <v>-2697.5</v>
      </c>
      <c r="O201" s="99">
        <f t="shared" ref="O201:O264" si="21">IFERROR(L201+0,0)+IFERROR(M201+0,0)</f>
        <v>-2334.3333333333003</v>
      </c>
    </row>
    <row r="202" spans="1:15">
      <c r="A202" s="98" t="s">
        <v>282</v>
      </c>
      <c r="B202" s="99">
        <v>2079.1666666667002</v>
      </c>
      <c r="C202" s="99">
        <v>2299.625</v>
      </c>
      <c r="D202" s="99">
        <v>2100</v>
      </c>
      <c r="E202" s="99">
        <v>2628.6666666667002</v>
      </c>
      <c r="F202" s="99">
        <f t="shared" si="17"/>
        <v>-2299.625</v>
      </c>
      <c r="G202" s="99">
        <f t="shared" si="18"/>
        <v>-2628.6666666667002</v>
      </c>
      <c r="H202" s="93" t="str">
        <f t="shared" si="19"/>
        <v/>
      </c>
      <c r="I202" s="100" t="s">
        <v>282</v>
      </c>
      <c r="J202" s="99">
        <v>114.95454545450001</v>
      </c>
      <c r="K202" s="99">
        <v>-2362.125</v>
      </c>
      <c r="L202" s="99">
        <v>409.6</v>
      </c>
      <c r="M202" s="99">
        <v>-2251.0583333333002</v>
      </c>
      <c r="N202" s="99">
        <f t="shared" si="20"/>
        <v>-2247.1704545455</v>
      </c>
      <c r="O202" s="99">
        <f t="shared" si="21"/>
        <v>-1841.4583333333003</v>
      </c>
    </row>
    <row r="203" spans="1:15">
      <c r="A203" s="98" t="s">
        <v>283</v>
      </c>
      <c r="B203" s="99">
        <v>2200</v>
      </c>
      <c r="C203" s="99">
        <v>1818.75</v>
      </c>
      <c r="D203" s="99">
        <v>2557.5</v>
      </c>
      <c r="E203" s="99">
        <v>3088.3333333332998</v>
      </c>
      <c r="F203" s="99">
        <f t="shared" si="17"/>
        <v>-1818.75</v>
      </c>
      <c r="G203" s="99">
        <f t="shared" si="18"/>
        <v>-3088.3333333332998</v>
      </c>
      <c r="H203" s="93" t="str">
        <f t="shared" si="19"/>
        <v/>
      </c>
      <c r="I203" s="100" t="s">
        <v>283</v>
      </c>
      <c r="J203" s="99">
        <v>400</v>
      </c>
      <c r="K203" s="99">
        <v>-1863.5125</v>
      </c>
      <c r="L203" s="99">
        <v>613.40416666670001</v>
      </c>
      <c r="M203" s="99">
        <v>-2166.2249999999999</v>
      </c>
      <c r="N203" s="99">
        <f t="shared" si="20"/>
        <v>-1463.5125</v>
      </c>
      <c r="O203" s="99">
        <f t="shared" si="21"/>
        <v>-1552.8208333333</v>
      </c>
    </row>
    <row r="204" spans="1:15">
      <c r="A204" s="98" t="s">
        <v>284</v>
      </c>
      <c r="B204" s="99">
        <v>2052.0833333332998</v>
      </c>
      <c r="C204" s="99">
        <v>1616.6666666666999</v>
      </c>
      <c r="D204" s="99">
        <v>2713.125</v>
      </c>
      <c r="E204" s="99">
        <v>3062.25</v>
      </c>
      <c r="F204" s="99">
        <f t="shared" si="17"/>
        <v>-1616.6666666666999</v>
      </c>
      <c r="G204" s="99">
        <f t="shared" si="18"/>
        <v>-3062.25</v>
      </c>
      <c r="H204" s="93" t="str">
        <f t="shared" si="19"/>
        <v/>
      </c>
      <c r="I204" s="100" t="s">
        <v>284</v>
      </c>
      <c r="J204" s="99">
        <v>1003.0285714286</v>
      </c>
      <c r="K204" s="99">
        <v>-1963.5291666666999</v>
      </c>
      <c r="L204" s="99">
        <v>518.97826086960004</v>
      </c>
      <c r="M204" s="99">
        <v>-2007.9416666667</v>
      </c>
      <c r="N204" s="99">
        <f t="shared" si="20"/>
        <v>-960.50059523809989</v>
      </c>
      <c r="O204" s="99">
        <f t="shared" si="21"/>
        <v>-1488.9634057971</v>
      </c>
    </row>
    <row r="205" spans="1:15">
      <c r="A205" s="98" t="s">
        <v>285</v>
      </c>
      <c r="B205" s="99">
        <v>2133.3333333332998</v>
      </c>
      <c r="C205" s="99">
        <v>1885.4166666666999</v>
      </c>
      <c r="D205" s="99">
        <v>2546.875</v>
      </c>
      <c r="E205" s="99">
        <v>3463.625</v>
      </c>
      <c r="F205" s="99">
        <f t="shared" si="17"/>
        <v>-1885.4166666666999</v>
      </c>
      <c r="G205" s="99">
        <f t="shared" si="18"/>
        <v>-3463.625</v>
      </c>
      <c r="H205" s="93" t="str">
        <f t="shared" si="19"/>
        <v/>
      </c>
      <c r="I205" s="100" t="s">
        <v>285</v>
      </c>
      <c r="J205" s="99">
        <v>1200.81</v>
      </c>
      <c r="K205" s="99">
        <v>-1135.7125000000001</v>
      </c>
      <c r="L205" s="99">
        <v>368.57272727269998</v>
      </c>
      <c r="M205" s="99">
        <v>-1920.1708333332999</v>
      </c>
      <c r="N205" s="99">
        <f t="shared" si="20"/>
        <v>65.097499999999854</v>
      </c>
      <c r="O205" s="99">
        <f t="shared" si="21"/>
        <v>-1551.5981060606</v>
      </c>
    </row>
    <row r="206" spans="1:15">
      <c r="A206" s="98" t="s">
        <v>286</v>
      </c>
      <c r="B206" s="99">
        <v>1962.5</v>
      </c>
      <c r="C206" s="99">
        <v>1940.7916666666999</v>
      </c>
      <c r="D206" s="99">
        <v>2686.4583333332998</v>
      </c>
      <c r="E206" s="99">
        <v>3359.4583333332998</v>
      </c>
      <c r="F206" s="99">
        <f t="shared" si="17"/>
        <v>-1940.7916666666999</v>
      </c>
      <c r="G206" s="99">
        <f t="shared" si="18"/>
        <v>-3359.4583333332998</v>
      </c>
      <c r="H206" s="93" t="str">
        <f t="shared" si="19"/>
        <v/>
      </c>
      <c r="I206" s="100" t="s">
        <v>286</v>
      </c>
      <c r="J206" s="99">
        <v>1812.6727272727001</v>
      </c>
      <c r="K206" s="99">
        <v>-1373.7249999999999</v>
      </c>
      <c r="L206" s="99">
        <v>300.52999999999997</v>
      </c>
      <c r="M206" s="99">
        <v>-1462.5166666667001</v>
      </c>
      <c r="N206" s="99">
        <f t="shared" si="20"/>
        <v>438.94772727270015</v>
      </c>
      <c r="O206" s="99">
        <f t="shared" si="21"/>
        <v>-1161.9866666667001</v>
      </c>
    </row>
    <row r="207" spans="1:15">
      <c r="A207" s="98" t="s">
        <v>287</v>
      </c>
      <c r="B207" s="99">
        <v>2154.1666666667002</v>
      </c>
      <c r="C207" s="99">
        <v>1955.875</v>
      </c>
      <c r="D207" s="99">
        <v>2850</v>
      </c>
      <c r="E207" s="99">
        <v>3646.0416666667002</v>
      </c>
      <c r="F207" s="99">
        <f t="shared" si="17"/>
        <v>-1955.875</v>
      </c>
      <c r="G207" s="99">
        <f t="shared" si="18"/>
        <v>-3646.0416666667002</v>
      </c>
      <c r="H207" s="93" t="str">
        <f t="shared" si="19"/>
        <v/>
      </c>
      <c r="I207" s="100" t="s">
        <v>287</v>
      </c>
      <c r="J207" s="99">
        <v>767.32666666670002</v>
      </c>
      <c r="K207" s="99">
        <v>-1526.9333333333</v>
      </c>
      <c r="L207" s="99">
        <v>358.81363636359998</v>
      </c>
      <c r="M207" s="99">
        <v>-2009.7375</v>
      </c>
      <c r="N207" s="99">
        <f t="shared" si="20"/>
        <v>-759.60666666659995</v>
      </c>
      <c r="O207" s="99">
        <f t="shared" si="21"/>
        <v>-1650.9238636364</v>
      </c>
    </row>
    <row r="208" spans="1:15">
      <c r="A208" s="98" t="s">
        <v>288</v>
      </c>
      <c r="B208" s="99">
        <v>1906.25</v>
      </c>
      <c r="C208" s="99">
        <v>2160.4583333332998</v>
      </c>
      <c r="D208" s="99">
        <v>3159.375</v>
      </c>
      <c r="E208" s="99">
        <v>2992.2916666667002</v>
      </c>
      <c r="F208" s="99">
        <f t="shared" si="17"/>
        <v>-2160.4583333332998</v>
      </c>
      <c r="G208" s="99">
        <f t="shared" si="18"/>
        <v>-2992.2916666667002</v>
      </c>
      <c r="H208" s="93" t="str">
        <f t="shared" si="19"/>
        <v/>
      </c>
      <c r="I208" s="100" t="s">
        <v>288</v>
      </c>
      <c r="J208" s="99">
        <v>1634.9153846153999</v>
      </c>
      <c r="K208" s="99">
        <v>-1526.3958333333001</v>
      </c>
      <c r="L208" s="99">
        <v>591.13333333330002</v>
      </c>
      <c r="M208" s="99">
        <v>-2233.2333333332999</v>
      </c>
      <c r="N208" s="99">
        <f t="shared" si="20"/>
        <v>108.51955128209988</v>
      </c>
      <c r="O208" s="99">
        <f t="shared" si="21"/>
        <v>-1642.1</v>
      </c>
    </row>
    <row r="209" spans="1:15">
      <c r="A209" s="98" t="s">
        <v>289</v>
      </c>
      <c r="B209" s="99">
        <v>1791.6666666666999</v>
      </c>
      <c r="C209" s="99">
        <v>2289.5833333332998</v>
      </c>
      <c r="D209" s="99">
        <v>3166.875</v>
      </c>
      <c r="E209" s="99">
        <v>2793.125</v>
      </c>
      <c r="F209" s="99">
        <f t="shared" si="17"/>
        <v>-2289.5833333332998</v>
      </c>
      <c r="G209" s="99">
        <f t="shared" si="18"/>
        <v>-2793.125</v>
      </c>
      <c r="H209" s="93" t="str">
        <f t="shared" si="19"/>
        <v/>
      </c>
      <c r="I209" s="100" t="s">
        <v>289</v>
      </c>
      <c r="J209" s="99">
        <v>669.47</v>
      </c>
      <c r="K209" s="99">
        <v>-2196.9875000000002</v>
      </c>
      <c r="L209" s="99">
        <v>325.85500000000002</v>
      </c>
      <c r="M209" s="99">
        <v>-2065.9708333333001</v>
      </c>
      <c r="N209" s="99">
        <f t="shared" si="20"/>
        <v>-1527.5175000000002</v>
      </c>
      <c r="O209" s="99">
        <f t="shared" si="21"/>
        <v>-1740.1158333333001</v>
      </c>
    </row>
    <row r="210" spans="1:15">
      <c r="A210" s="98" t="s">
        <v>290</v>
      </c>
      <c r="B210" s="99">
        <v>2014.5833333333001</v>
      </c>
      <c r="C210" s="99">
        <v>1920.3333333333001</v>
      </c>
      <c r="D210" s="99">
        <v>2613.75</v>
      </c>
      <c r="E210" s="99">
        <v>3298.8333333332998</v>
      </c>
      <c r="F210" s="99">
        <f t="shared" si="17"/>
        <v>-1920.3333333333001</v>
      </c>
      <c r="G210" s="99">
        <f t="shared" si="18"/>
        <v>-3298.8333333332998</v>
      </c>
      <c r="H210" s="93" t="str">
        <f t="shared" si="19"/>
        <v/>
      </c>
      <c r="I210" s="100" t="s">
        <v>290</v>
      </c>
      <c r="J210" s="99">
        <v>1067.8789473684001</v>
      </c>
      <c r="K210" s="99">
        <v>-1274.047826087</v>
      </c>
      <c r="L210" s="99">
        <v>383.05</v>
      </c>
      <c r="M210" s="99">
        <v>-1969.2625</v>
      </c>
      <c r="N210" s="99">
        <f t="shared" si="20"/>
        <v>-206.1688787185999</v>
      </c>
      <c r="O210" s="99">
        <f t="shared" si="21"/>
        <v>-1586.2125000000001</v>
      </c>
    </row>
    <row r="211" spans="1:15">
      <c r="A211" s="98" t="s">
        <v>291</v>
      </c>
      <c r="B211" s="99">
        <v>2166.6666666667002</v>
      </c>
      <c r="C211" s="99">
        <v>1904.1666666666999</v>
      </c>
      <c r="D211" s="99">
        <v>2857.5</v>
      </c>
      <c r="E211" s="99">
        <v>3089.625</v>
      </c>
      <c r="F211" s="99">
        <f t="shared" si="17"/>
        <v>-1904.1666666666999</v>
      </c>
      <c r="G211" s="99">
        <f t="shared" si="18"/>
        <v>-3089.625</v>
      </c>
      <c r="H211" s="93" t="str">
        <f t="shared" si="19"/>
        <v/>
      </c>
      <c r="I211" s="100" t="s">
        <v>291</v>
      </c>
      <c r="J211" s="99">
        <v>935.61333333330003</v>
      </c>
      <c r="K211" s="99">
        <v>-1434.9666666666999</v>
      </c>
      <c r="L211" s="99">
        <v>222.34166666670001</v>
      </c>
      <c r="M211" s="99">
        <v>-1705.7166666666999</v>
      </c>
      <c r="N211" s="99">
        <f t="shared" si="20"/>
        <v>-499.35333333339986</v>
      </c>
      <c r="O211" s="99">
        <f t="shared" si="21"/>
        <v>-1483.375</v>
      </c>
    </row>
    <row r="212" spans="1:15">
      <c r="A212" s="98" t="s">
        <v>292</v>
      </c>
      <c r="B212" s="99">
        <v>2285.4166666667002</v>
      </c>
      <c r="C212" s="99">
        <v>2016.25</v>
      </c>
      <c r="D212" s="99">
        <v>2903.875</v>
      </c>
      <c r="E212" s="99">
        <v>3210.125</v>
      </c>
      <c r="F212" s="99">
        <f t="shared" si="17"/>
        <v>-2016.25</v>
      </c>
      <c r="G212" s="99">
        <f t="shared" si="18"/>
        <v>-3210.125</v>
      </c>
      <c r="H212" s="93" t="str">
        <f t="shared" si="19"/>
        <v/>
      </c>
      <c r="I212" s="100" t="s">
        <v>292</v>
      </c>
      <c r="J212" s="99">
        <v>746.38095238100004</v>
      </c>
      <c r="K212" s="99">
        <v>-1381.2874999999999</v>
      </c>
      <c r="L212" s="99">
        <v>321.84090909090003</v>
      </c>
      <c r="M212" s="99">
        <v>-1867.6791666667</v>
      </c>
      <c r="N212" s="99">
        <f t="shared" si="20"/>
        <v>-634.90654761899987</v>
      </c>
      <c r="O212" s="99">
        <f t="shared" si="21"/>
        <v>-1545.8382575758001</v>
      </c>
    </row>
    <row r="213" spans="1:15">
      <c r="A213" s="98" t="s">
        <v>293</v>
      </c>
      <c r="B213" s="99">
        <v>2310.4166666667002</v>
      </c>
      <c r="C213" s="99">
        <v>2177.9166666667002</v>
      </c>
      <c r="D213" s="99">
        <v>2772</v>
      </c>
      <c r="E213" s="99">
        <v>3696.7916666667002</v>
      </c>
      <c r="F213" s="99">
        <f t="shared" si="17"/>
        <v>-2177.9166666667002</v>
      </c>
      <c r="G213" s="99">
        <f t="shared" si="18"/>
        <v>-3696.7916666667002</v>
      </c>
      <c r="H213" s="93" t="str">
        <f t="shared" si="19"/>
        <v/>
      </c>
      <c r="I213" s="100" t="s">
        <v>293</v>
      </c>
      <c r="J213" s="99">
        <v>1375.375</v>
      </c>
      <c r="K213" s="99">
        <v>-1364.7249999999999</v>
      </c>
      <c r="L213" s="99">
        <v>522.51666666669996</v>
      </c>
      <c r="M213" s="99">
        <v>-2608.5625</v>
      </c>
      <c r="N213" s="99">
        <f t="shared" si="20"/>
        <v>10.650000000000091</v>
      </c>
      <c r="O213" s="99">
        <f t="shared" si="21"/>
        <v>-2086.0458333332999</v>
      </c>
    </row>
    <row r="214" spans="1:15">
      <c r="A214" s="98" t="s">
        <v>294</v>
      </c>
      <c r="B214" s="99">
        <v>2114.5833333332998</v>
      </c>
      <c r="C214" s="99">
        <v>2230.875</v>
      </c>
      <c r="D214" s="99">
        <v>2797.5</v>
      </c>
      <c r="E214" s="99">
        <v>3731.25</v>
      </c>
      <c r="F214" s="99">
        <f t="shared" si="17"/>
        <v>-2230.875</v>
      </c>
      <c r="G214" s="99">
        <f t="shared" si="18"/>
        <v>-3731.25</v>
      </c>
      <c r="H214" s="93" t="str">
        <f t="shared" si="19"/>
        <v/>
      </c>
      <c r="I214" s="100" t="s">
        <v>294</v>
      </c>
      <c r="J214" s="99">
        <v>1230.0045454546</v>
      </c>
      <c r="K214" s="99">
        <v>-1587.7826086957</v>
      </c>
      <c r="L214" s="99">
        <v>441.47391304349998</v>
      </c>
      <c r="M214" s="99">
        <v>-2102.0916666666999</v>
      </c>
      <c r="N214" s="99">
        <f t="shared" si="20"/>
        <v>-357.77806324109997</v>
      </c>
      <c r="O214" s="99">
        <f t="shared" si="21"/>
        <v>-1660.6177536231999</v>
      </c>
    </row>
    <row r="215" spans="1:15">
      <c r="A215" s="98" t="s">
        <v>295</v>
      </c>
      <c r="B215" s="99">
        <v>2160.4166666667002</v>
      </c>
      <c r="C215" s="99">
        <v>2431.625</v>
      </c>
      <c r="D215" s="99">
        <v>2930.625</v>
      </c>
      <c r="E215" s="99">
        <v>3545.625</v>
      </c>
      <c r="F215" s="99">
        <f t="shared" si="17"/>
        <v>-2431.625</v>
      </c>
      <c r="G215" s="99">
        <f t="shared" si="18"/>
        <v>-3545.625</v>
      </c>
      <c r="H215" s="93" t="str">
        <f t="shared" si="19"/>
        <v/>
      </c>
      <c r="I215" s="100" t="s">
        <v>295</v>
      </c>
      <c r="J215" s="99">
        <v>978.10500000000002</v>
      </c>
      <c r="K215" s="99">
        <v>-1661.9958333333</v>
      </c>
      <c r="L215" s="99">
        <v>115.36</v>
      </c>
      <c r="M215" s="99">
        <v>-1443.6583333333001</v>
      </c>
      <c r="N215" s="99">
        <f t="shared" si="20"/>
        <v>-683.89083333329995</v>
      </c>
      <c r="O215" s="99">
        <f t="shared" si="21"/>
        <v>-1328.2983333333002</v>
      </c>
    </row>
    <row r="216" spans="1:15">
      <c r="A216" s="98" t="s">
        <v>265</v>
      </c>
      <c r="B216" s="99">
        <v>1797.9166666666999</v>
      </c>
      <c r="C216" s="99">
        <v>2674.4166666667002</v>
      </c>
      <c r="D216" s="99">
        <v>2932.5</v>
      </c>
      <c r="E216" s="99">
        <v>3541.875</v>
      </c>
      <c r="F216" s="99">
        <f t="shared" si="17"/>
        <v>-2674.4166666667002</v>
      </c>
      <c r="G216" s="99">
        <f t="shared" si="18"/>
        <v>-3541.875</v>
      </c>
      <c r="H216" s="93" t="str">
        <f t="shared" si="19"/>
        <v/>
      </c>
      <c r="I216" s="100" t="s">
        <v>265</v>
      </c>
      <c r="J216" s="99">
        <v>405.2105263158</v>
      </c>
      <c r="K216" s="99">
        <v>-1485.9416666667</v>
      </c>
      <c r="L216" s="99">
        <v>125.81764705880001</v>
      </c>
      <c r="M216" s="99">
        <v>-2206.8625000000002</v>
      </c>
      <c r="N216" s="99">
        <f t="shared" si="20"/>
        <v>-1080.7311403509</v>
      </c>
      <c r="O216" s="99">
        <f t="shared" si="21"/>
        <v>-2081.0448529412001</v>
      </c>
    </row>
    <row r="217" spans="1:15">
      <c r="A217" s="98" t="s">
        <v>298</v>
      </c>
      <c r="B217" s="99">
        <v>2180.625</v>
      </c>
      <c r="C217" s="99">
        <v>2574</v>
      </c>
      <c r="D217" s="99">
        <v>2390.625</v>
      </c>
      <c r="E217" s="99">
        <v>3064.1666666667002</v>
      </c>
      <c r="F217" s="99">
        <f t="shared" si="17"/>
        <v>-2574</v>
      </c>
      <c r="G217" s="99">
        <f t="shared" si="18"/>
        <v>-3064.1666666667002</v>
      </c>
      <c r="H217" s="93" t="str">
        <f t="shared" si="19"/>
        <v/>
      </c>
      <c r="I217" s="100" t="s">
        <v>298</v>
      </c>
      <c r="J217" s="99">
        <v>998.31818181819995</v>
      </c>
      <c r="K217" s="99">
        <v>-1790.7956521739</v>
      </c>
      <c r="L217" s="99">
        <v>284.46153846150003</v>
      </c>
      <c r="M217" s="99">
        <v>-2094.7333333332999</v>
      </c>
      <c r="N217" s="99">
        <f t="shared" si="20"/>
        <v>-792.47747035570001</v>
      </c>
      <c r="O217" s="99">
        <f t="shared" si="21"/>
        <v>-1810.2717948718</v>
      </c>
    </row>
    <row r="218" spans="1:15">
      <c r="A218" s="98" t="s">
        <v>299</v>
      </c>
      <c r="B218" s="99">
        <v>2300</v>
      </c>
      <c r="C218" s="99">
        <v>2155.3333333332998</v>
      </c>
      <c r="D218" s="99">
        <v>2726.25</v>
      </c>
      <c r="E218" s="99">
        <v>3293.3333333332998</v>
      </c>
      <c r="F218" s="99">
        <f t="shared" si="17"/>
        <v>-2155.3333333332998</v>
      </c>
      <c r="G218" s="99">
        <f t="shared" si="18"/>
        <v>-3293.3333333332998</v>
      </c>
      <c r="H218" s="93" t="str">
        <f t="shared" si="19"/>
        <v/>
      </c>
      <c r="I218" s="100" t="s">
        <v>299</v>
      </c>
      <c r="J218" s="99">
        <v>1393.6947368420999</v>
      </c>
      <c r="K218" s="99">
        <v>-1373.0458333332999</v>
      </c>
      <c r="L218" s="99">
        <v>139.41999999999999</v>
      </c>
      <c r="M218" s="99">
        <v>-1793.3666666667</v>
      </c>
      <c r="N218" s="99">
        <f t="shared" si="20"/>
        <v>20.648903508800004</v>
      </c>
      <c r="O218" s="99">
        <f t="shared" si="21"/>
        <v>-1653.9466666666999</v>
      </c>
    </row>
    <row r="219" spans="1:15">
      <c r="A219" s="98" t="s">
        <v>300</v>
      </c>
      <c r="B219" s="99">
        <v>2310.4166666667002</v>
      </c>
      <c r="C219" s="99">
        <v>2380.7083333332998</v>
      </c>
      <c r="D219" s="99">
        <v>2694.375</v>
      </c>
      <c r="E219" s="99">
        <v>3252.7083333332998</v>
      </c>
      <c r="F219" s="99">
        <f t="shared" si="17"/>
        <v>-2380.7083333332998</v>
      </c>
      <c r="G219" s="99">
        <f t="shared" si="18"/>
        <v>-3252.7083333332998</v>
      </c>
      <c r="H219" s="93" t="str">
        <f t="shared" si="19"/>
        <v/>
      </c>
      <c r="I219" s="100" t="s">
        <v>300</v>
      </c>
      <c r="J219" s="99">
        <v>1001.8857142857</v>
      </c>
      <c r="K219" s="99">
        <v>-1217.2954545455</v>
      </c>
      <c r="L219" s="99">
        <v>406.67391304350002</v>
      </c>
      <c r="M219" s="99">
        <v>-1582.8333333333001</v>
      </c>
      <c r="N219" s="99">
        <f t="shared" si="20"/>
        <v>-215.40974025979995</v>
      </c>
      <c r="O219" s="99">
        <f t="shared" si="21"/>
        <v>-1176.1594202898</v>
      </c>
    </row>
    <row r="220" spans="1:15">
      <c r="A220" s="98" t="s">
        <v>301</v>
      </c>
      <c r="B220" s="99">
        <v>2160.4166666667002</v>
      </c>
      <c r="C220" s="99">
        <v>2290.5</v>
      </c>
      <c r="D220" s="99">
        <v>2878.125</v>
      </c>
      <c r="E220" s="99">
        <v>3111.875</v>
      </c>
      <c r="F220" s="99">
        <f t="shared" si="17"/>
        <v>-2290.5</v>
      </c>
      <c r="G220" s="99">
        <f t="shared" si="18"/>
        <v>-3111.875</v>
      </c>
      <c r="H220" s="93" t="str">
        <f t="shared" si="19"/>
        <v/>
      </c>
      <c r="I220" s="100" t="s">
        <v>301</v>
      </c>
      <c r="J220" s="99">
        <v>1568.2217391304</v>
      </c>
      <c r="K220" s="99">
        <v>-636.1</v>
      </c>
      <c r="L220" s="99">
        <v>255.4318181818</v>
      </c>
      <c r="M220" s="99">
        <v>-1899.1833333333</v>
      </c>
      <c r="N220" s="99">
        <f t="shared" si="20"/>
        <v>932.12173913039999</v>
      </c>
      <c r="O220" s="99">
        <f t="shared" si="21"/>
        <v>-1643.7515151514999</v>
      </c>
    </row>
    <row r="221" spans="1:15">
      <c r="A221" s="98" t="s">
        <v>302</v>
      </c>
      <c r="B221" s="99">
        <v>2295.8333333332998</v>
      </c>
      <c r="C221" s="99">
        <v>2360.9583333332998</v>
      </c>
      <c r="D221" s="99">
        <v>3088.125</v>
      </c>
      <c r="E221" s="99">
        <v>3247.5</v>
      </c>
      <c r="F221" s="99">
        <f t="shared" si="17"/>
        <v>-2360.9583333332998</v>
      </c>
      <c r="G221" s="99">
        <f t="shared" si="18"/>
        <v>-3247.5</v>
      </c>
      <c r="H221" s="93" t="str">
        <f t="shared" si="19"/>
        <v/>
      </c>
      <c r="I221" s="100" t="s">
        <v>302</v>
      </c>
      <c r="J221" s="99">
        <v>1616.7722222222001</v>
      </c>
      <c r="K221" s="99">
        <v>-1035.7958333332999</v>
      </c>
      <c r="L221" s="99">
        <v>211.452173913</v>
      </c>
      <c r="M221" s="99">
        <v>-1543.7333333332999</v>
      </c>
      <c r="N221" s="99">
        <f t="shared" si="20"/>
        <v>580.97638888890015</v>
      </c>
      <c r="O221" s="99">
        <f t="shared" si="21"/>
        <v>-1332.2811594202999</v>
      </c>
    </row>
    <row r="222" spans="1:15">
      <c r="A222" s="98" t="s">
        <v>303</v>
      </c>
      <c r="B222" s="99">
        <v>2083.3333333332998</v>
      </c>
      <c r="C222" s="99">
        <v>2603</v>
      </c>
      <c r="D222" s="99">
        <v>2435.625</v>
      </c>
      <c r="E222" s="99">
        <v>3528.9583333332998</v>
      </c>
      <c r="F222" s="99">
        <f t="shared" si="17"/>
        <v>-2603</v>
      </c>
      <c r="G222" s="99">
        <f t="shared" si="18"/>
        <v>-3528.9583333332998</v>
      </c>
      <c r="H222" s="93" t="str">
        <f t="shared" si="19"/>
        <v/>
      </c>
      <c r="I222" s="100" t="s">
        <v>303</v>
      </c>
      <c r="J222" s="99">
        <v>2040.9266666666999</v>
      </c>
      <c r="K222" s="99">
        <v>-976.53750000000002</v>
      </c>
      <c r="L222" s="99">
        <v>163.9</v>
      </c>
      <c r="M222" s="99">
        <v>-1887.8416666666999</v>
      </c>
      <c r="N222" s="99">
        <f t="shared" si="20"/>
        <v>1064.3891666667</v>
      </c>
      <c r="O222" s="99">
        <f t="shared" si="21"/>
        <v>-1723.9416666666998</v>
      </c>
    </row>
    <row r="223" spans="1:15">
      <c r="A223" s="98" t="s">
        <v>304</v>
      </c>
      <c r="B223" s="99">
        <v>1983.3333333333001</v>
      </c>
      <c r="C223" s="99">
        <v>2551.4583333332998</v>
      </c>
      <c r="D223" s="99">
        <v>2206.875</v>
      </c>
      <c r="E223" s="99">
        <v>3547.7083333332998</v>
      </c>
      <c r="F223" s="99">
        <f t="shared" si="17"/>
        <v>-2551.4583333332998</v>
      </c>
      <c r="G223" s="99">
        <f t="shared" si="18"/>
        <v>-3547.7083333332998</v>
      </c>
      <c r="H223" s="93" t="str">
        <f t="shared" si="19"/>
        <v/>
      </c>
      <c r="I223" s="100" t="s">
        <v>304</v>
      </c>
      <c r="J223" s="99">
        <v>1388.0857142857001</v>
      </c>
      <c r="K223" s="99">
        <v>-1629.1125</v>
      </c>
      <c r="L223" s="99">
        <v>210.74210526319999</v>
      </c>
      <c r="M223" s="99">
        <v>-2271.9875000000002</v>
      </c>
      <c r="N223" s="99">
        <f t="shared" si="20"/>
        <v>-241.02678571429988</v>
      </c>
      <c r="O223" s="99">
        <f t="shared" si="21"/>
        <v>-2061.2453947368003</v>
      </c>
    </row>
    <row r="224" spans="1:15">
      <c r="A224" s="98" t="s">
        <v>305</v>
      </c>
      <c r="B224" s="99">
        <v>2243.75</v>
      </c>
      <c r="C224" s="99">
        <v>2680.375</v>
      </c>
      <c r="D224" s="99">
        <v>2435.625</v>
      </c>
      <c r="E224" s="99">
        <v>3618.75</v>
      </c>
      <c r="F224" s="99">
        <f t="shared" si="17"/>
        <v>-2680.375</v>
      </c>
      <c r="G224" s="99">
        <f t="shared" si="18"/>
        <v>-3618.75</v>
      </c>
      <c r="H224" s="93" t="str">
        <f t="shared" si="19"/>
        <v/>
      </c>
      <c r="I224" s="100" t="s">
        <v>305</v>
      </c>
      <c r="J224" s="99">
        <v>1789.8352941177</v>
      </c>
      <c r="K224" s="99">
        <v>-1114.5136363636</v>
      </c>
      <c r="L224" s="99">
        <v>320.8</v>
      </c>
      <c r="M224" s="99">
        <v>-2052.5541666667</v>
      </c>
      <c r="N224" s="99">
        <f t="shared" si="20"/>
        <v>675.32165775409999</v>
      </c>
      <c r="O224" s="99">
        <f t="shared" si="21"/>
        <v>-1731.7541666667</v>
      </c>
    </row>
    <row r="225" spans="1:15">
      <c r="A225" s="98" t="s">
        <v>306</v>
      </c>
      <c r="B225" s="99">
        <v>2364.5833333332998</v>
      </c>
      <c r="C225" s="99">
        <v>2139.5833333332998</v>
      </c>
      <c r="D225" s="99">
        <v>3046.875</v>
      </c>
      <c r="E225" s="99">
        <v>3157.9166666667002</v>
      </c>
      <c r="F225" s="99">
        <f t="shared" si="17"/>
        <v>-2139.5833333332998</v>
      </c>
      <c r="G225" s="99">
        <f t="shared" si="18"/>
        <v>-3157.9166666667002</v>
      </c>
      <c r="H225" s="93" t="str">
        <f t="shared" si="19"/>
        <v/>
      </c>
      <c r="I225" s="100" t="s">
        <v>306</v>
      </c>
      <c r="J225" s="99">
        <v>1443.8380952381001</v>
      </c>
      <c r="K225" s="99">
        <v>-2022.9749999999999</v>
      </c>
      <c r="L225" s="99">
        <v>561.5</v>
      </c>
      <c r="M225" s="99">
        <v>-1331.2208333333001</v>
      </c>
      <c r="N225" s="99">
        <f t="shared" si="20"/>
        <v>-579.13690476189981</v>
      </c>
      <c r="O225" s="99">
        <f t="shared" si="21"/>
        <v>-769.72083333330011</v>
      </c>
    </row>
    <row r="226" spans="1:15">
      <c r="A226" s="98" t="s">
        <v>307</v>
      </c>
      <c r="B226" s="99">
        <v>1802.0833333333001</v>
      </c>
      <c r="C226" s="99">
        <v>2551.375</v>
      </c>
      <c r="D226" s="99">
        <v>2400</v>
      </c>
      <c r="E226" s="99">
        <v>3406.875</v>
      </c>
      <c r="F226" s="99">
        <f t="shared" si="17"/>
        <v>-2551.375</v>
      </c>
      <c r="G226" s="99">
        <f t="shared" si="18"/>
        <v>-3406.875</v>
      </c>
      <c r="H226" s="93" t="str">
        <f t="shared" si="19"/>
        <v/>
      </c>
      <c r="I226" s="100" t="s">
        <v>307</v>
      </c>
      <c r="J226" s="99">
        <v>242.1692307692</v>
      </c>
      <c r="K226" s="99">
        <v>-1949.8958333333001</v>
      </c>
      <c r="L226" s="99">
        <v>462.17500000000001</v>
      </c>
      <c r="M226" s="99">
        <v>-1876.7583333333</v>
      </c>
      <c r="N226" s="99">
        <f t="shared" si="20"/>
        <v>-1707.7266025641002</v>
      </c>
      <c r="O226" s="99">
        <f t="shared" si="21"/>
        <v>-1414.5833333333001</v>
      </c>
    </row>
    <row r="227" spans="1:15">
      <c r="A227" s="98" t="s">
        <v>308</v>
      </c>
      <c r="B227" s="99">
        <v>2012.5</v>
      </c>
      <c r="C227" s="99">
        <v>2222.5833333332998</v>
      </c>
      <c r="D227" s="99">
        <v>2640</v>
      </c>
      <c r="E227" s="99">
        <v>3488.125</v>
      </c>
      <c r="F227" s="99">
        <f t="shared" si="17"/>
        <v>-2222.5833333332998</v>
      </c>
      <c r="G227" s="99">
        <f t="shared" si="18"/>
        <v>-3488.125</v>
      </c>
      <c r="H227" s="93" t="str">
        <f t="shared" si="19"/>
        <v/>
      </c>
      <c r="I227" s="100" t="s">
        <v>308</v>
      </c>
      <c r="J227" s="99">
        <v>337.5</v>
      </c>
      <c r="K227" s="99">
        <v>-1940.9166666666999</v>
      </c>
      <c r="L227" s="99">
        <v>596.66250000000002</v>
      </c>
      <c r="M227" s="99">
        <v>-1724.4083333333001</v>
      </c>
      <c r="N227" s="99">
        <f t="shared" si="20"/>
        <v>-1603.4166666666999</v>
      </c>
      <c r="O227" s="99">
        <f t="shared" si="21"/>
        <v>-1127.7458333333002</v>
      </c>
    </row>
    <row r="228" spans="1:15">
      <c r="A228" s="98" t="s">
        <v>309</v>
      </c>
      <c r="B228" s="99">
        <v>2264.5833333332998</v>
      </c>
      <c r="C228" s="99">
        <v>1983.3333333333001</v>
      </c>
      <c r="D228" s="99">
        <v>2866.875</v>
      </c>
      <c r="E228" s="99">
        <v>3413.5416666667002</v>
      </c>
      <c r="F228" s="99">
        <f t="shared" si="17"/>
        <v>-1983.3333333333001</v>
      </c>
      <c r="G228" s="99">
        <f t="shared" si="18"/>
        <v>-3413.5416666667002</v>
      </c>
      <c r="H228" s="93" t="str">
        <f t="shared" si="19"/>
        <v/>
      </c>
      <c r="I228" s="100" t="s">
        <v>309</v>
      </c>
      <c r="J228" s="99">
        <v>211.76</v>
      </c>
      <c r="K228" s="99">
        <v>-1660.7333333332999</v>
      </c>
      <c r="L228" s="99">
        <v>561.11304347830003</v>
      </c>
      <c r="M228" s="99">
        <v>-1621.2708333333001</v>
      </c>
      <c r="N228" s="99">
        <f t="shared" si="20"/>
        <v>-1448.9733333332999</v>
      </c>
      <c r="O228" s="99">
        <f t="shared" si="21"/>
        <v>-1060.1577898549999</v>
      </c>
    </row>
    <row r="229" spans="1:15">
      <c r="A229" s="98" t="s">
        <v>310</v>
      </c>
      <c r="B229" s="99">
        <v>2200</v>
      </c>
      <c r="C229" s="99">
        <v>2304.1666666667002</v>
      </c>
      <c r="D229" s="99">
        <v>2675.625</v>
      </c>
      <c r="E229" s="99">
        <v>3486.4583333332998</v>
      </c>
      <c r="F229" s="99">
        <f t="shared" si="17"/>
        <v>-2304.1666666667002</v>
      </c>
      <c r="G229" s="99">
        <f t="shared" si="18"/>
        <v>-3486.4583333332998</v>
      </c>
      <c r="H229" s="93" t="str">
        <f t="shared" si="19"/>
        <v/>
      </c>
      <c r="I229" s="100" t="s">
        <v>310</v>
      </c>
      <c r="J229" s="99">
        <v>277.75</v>
      </c>
      <c r="K229" s="99">
        <v>-2128.1458333332998</v>
      </c>
      <c r="L229" s="99">
        <v>438.42916666669998</v>
      </c>
      <c r="M229" s="99">
        <v>-2289.9749999999999</v>
      </c>
      <c r="N229" s="99">
        <f t="shared" si="20"/>
        <v>-1850.3958333332998</v>
      </c>
      <c r="O229" s="99">
        <f t="shared" si="21"/>
        <v>-1851.5458333332999</v>
      </c>
    </row>
    <row r="230" spans="1:15">
      <c r="A230" s="98" t="s">
        <v>311</v>
      </c>
      <c r="B230" s="99">
        <v>1991.6666666666999</v>
      </c>
      <c r="C230" s="99">
        <v>1823</v>
      </c>
      <c r="D230" s="99">
        <v>1861.25</v>
      </c>
      <c r="E230" s="99">
        <v>3211.6666666667002</v>
      </c>
      <c r="F230" s="99">
        <f t="shared" si="17"/>
        <v>-1823</v>
      </c>
      <c r="G230" s="99">
        <f t="shared" si="18"/>
        <v>-3211.6666666667002</v>
      </c>
      <c r="H230" s="93" t="str">
        <f t="shared" si="19"/>
        <v/>
      </c>
      <c r="I230" s="100" t="s">
        <v>311</v>
      </c>
      <c r="J230" s="99">
        <v>576.48181818180001</v>
      </c>
      <c r="K230" s="99">
        <v>-2079.2541666666998</v>
      </c>
      <c r="L230" s="99">
        <v>332.20625000000001</v>
      </c>
      <c r="M230" s="99">
        <v>-2305.0208333332998</v>
      </c>
      <c r="N230" s="99">
        <f t="shared" si="20"/>
        <v>-1502.7723484848998</v>
      </c>
      <c r="O230" s="99">
        <f t="shared" si="21"/>
        <v>-1972.8145833332999</v>
      </c>
    </row>
    <row r="231" spans="1:15">
      <c r="A231" s="98" t="s">
        <v>312</v>
      </c>
      <c r="B231" s="99">
        <v>2139.5833333332998</v>
      </c>
      <c r="C231" s="99">
        <v>2598.6666666667002</v>
      </c>
      <c r="D231" s="99">
        <v>2611.875</v>
      </c>
      <c r="E231" s="99">
        <v>3644.375</v>
      </c>
      <c r="F231" s="99">
        <f t="shared" si="17"/>
        <v>-2598.6666666667002</v>
      </c>
      <c r="G231" s="99">
        <f t="shared" si="18"/>
        <v>-3644.375</v>
      </c>
      <c r="H231" s="93" t="str">
        <f t="shared" si="19"/>
        <v>M</v>
      </c>
      <c r="I231" s="100" t="s">
        <v>312</v>
      </c>
      <c r="J231" s="99">
        <v>242.65</v>
      </c>
      <c r="K231" s="99">
        <v>-2206.4833333332999</v>
      </c>
      <c r="L231" s="99">
        <v>329.54545454549998</v>
      </c>
      <c r="M231" s="99">
        <v>-2830.8208333333</v>
      </c>
      <c r="N231" s="99">
        <f t="shared" si="20"/>
        <v>-1963.8333333332998</v>
      </c>
      <c r="O231" s="99">
        <f t="shared" si="21"/>
        <v>-2501.2753787878</v>
      </c>
    </row>
    <row r="232" spans="1:15">
      <c r="A232" s="98" t="s">
        <v>313</v>
      </c>
      <c r="B232" s="99">
        <v>1674.5833333333001</v>
      </c>
      <c r="C232" s="99">
        <v>2262.5</v>
      </c>
      <c r="D232" s="99">
        <v>2638.125</v>
      </c>
      <c r="E232" s="99">
        <v>3547.0833333332998</v>
      </c>
      <c r="F232" s="99">
        <f t="shared" si="17"/>
        <v>-2262.5</v>
      </c>
      <c r="G232" s="99">
        <f t="shared" si="18"/>
        <v>-3547.0833333332998</v>
      </c>
      <c r="H232" s="93" t="str">
        <f t="shared" si="19"/>
        <v/>
      </c>
      <c r="I232" s="100" t="s">
        <v>313</v>
      </c>
      <c r="J232" s="99">
        <v>287.11666666669998</v>
      </c>
      <c r="K232" s="99">
        <v>-2214.25</v>
      </c>
      <c r="L232" s="99">
        <v>242.67916666670001</v>
      </c>
      <c r="M232" s="99">
        <v>-2983.3375000000001</v>
      </c>
      <c r="N232" s="99">
        <f t="shared" si="20"/>
        <v>-1927.1333333333</v>
      </c>
      <c r="O232" s="99">
        <f t="shared" si="21"/>
        <v>-2740.6583333333001</v>
      </c>
    </row>
    <row r="233" spans="1:15">
      <c r="A233" s="98" t="s">
        <v>314</v>
      </c>
      <c r="B233" s="99">
        <v>2391.6666666667002</v>
      </c>
      <c r="C233" s="99">
        <v>1958.3333333333001</v>
      </c>
      <c r="D233" s="99">
        <v>2906.25</v>
      </c>
      <c r="E233" s="99">
        <v>2688.3333333332998</v>
      </c>
      <c r="F233" s="99">
        <f t="shared" si="17"/>
        <v>-1958.3333333333001</v>
      </c>
      <c r="G233" s="99">
        <f t="shared" si="18"/>
        <v>-2688.3333333332998</v>
      </c>
      <c r="H233" s="93" t="str">
        <f t="shared" si="19"/>
        <v/>
      </c>
      <c r="I233" s="100" t="s">
        <v>314</v>
      </c>
      <c r="J233" s="99">
        <v>258.30833333330003</v>
      </c>
      <c r="K233" s="99">
        <v>-1834.9958333333</v>
      </c>
      <c r="L233" s="99">
        <v>210.9304347826</v>
      </c>
      <c r="M233" s="99">
        <v>-2270.3958333332998</v>
      </c>
      <c r="N233" s="99">
        <f t="shared" si="20"/>
        <v>-1576.6875</v>
      </c>
      <c r="O233" s="99">
        <f t="shared" si="21"/>
        <v>-2059.4653985506998</v>
      </c>
    </row>
    <row r="234" spans="1:15">
      <c r="A234" s="98" t="s">
        <v>315</v>
      </c>
      <c r="B234" s="99">
        <v>2442.875</v>
      </c>
      <c r="C234" s="99">
        <v>1852.0833333333001</v>
      </c>
      <c r="D234" s="99">
        <v>2904.375</v>
      </c>
      <c r="E234" s="99">
        <v>2549.5833333332998</v>
      </c>
      <c r="F234" s="99">
        <f t="shared" si="17"/>
        <v>-1852.0833333333001</v>
      </c>
      <c r="G234" s="99">
        <f t="shared" si="18"/>
        <v>-2549.5833333332998</v>
      </c>
      <c r="H234" s="93" t="str">
        <f t="shared" si="19"/>
        <v/>
      </c>
      <c r="I234" s="100" t="s">
        <v>315</v>
      </c>
      <c r="J234" s="99">
        <v>290.05</v>
      </c>
      <c r="K234" s="99">
        <v>-1962.7666666667001</v>
      </c>
      <c r="L234" s="99">
        <v>284.16363636360001</v>
      </c>
      <c r="M234" s="99">
        <v>-1917.7125000000001</v>
      </c>
      <c r="N234" s="99">
        <f t="shared" si="20"/>
        <v>-1672.7166666667001</v>
      </c>
      <c r="O234" s="99">
        <f t="shared" si="21"/>
        <v>-1633.5488636364</v>
      </c>
    </row>
    <row r="235" spans="1:15">
      <c r="A235" s="98" t="s">
        <v>316</v>
      </c>
      <c r="B235" s="99">
        <v>2406.25</v>
      </c>
      <c r="C235" s="99">
        <v>1879.1666666666999</v>
      </c>
      <c r="D235" s="99">
        <v>2240.625</v>
      </c>
      <c r="E235" s="99">
        <v>2502.0833333332998</v>
      </c>
      <c r="F235" s="99">
        <f t="shared" si="17"/>
        <v>-1879.1666666666999</v>
      </c>
      <c r="G235" s="99">
        <f t="shared" si="18"/>
        <v>-2502.0833333332998</v>
      </c>
      <c r="H235" s="93" t="str">
        <f t="shared" si="19"/>
        <v/>
      </c>
      <c r="I235" s="100" t="s">
        <v>316</v>
      </c>
      <c r="J235" s="99">
        <v>311.3181818182</v>
      </c>
      <c r="K235" s="99">
        <v>-1962.05</v>
      </c>
      <c r="L235" s="99">
        <v>168.39411764709999</v>
      </c>
      <c r="M235" s="99">
        <v>-1933.2083333333001</v>
      </c>
      <c r="N235" s="99">
        <f t="shared" si="20"/>
        <v>-1650.7318181818</v>
      </c>
      <c r="O235" s="99">
        <f t="shared" si="21"/>
        <v>-1764.8142156862</v>
      </c>
    </row>
    <row r="236" spans="1:15">
      <c r="A236" s="98" t="s">
        <v>317</v>
      </c>
      <c r="B236" s="99">
        <v>2035.4166666666999</v>
      </c>
      <c r="C236" s="99">
        <v>2408.5</v>
      </c>
      <c r="D236" s="99">
        <v>2576.25</v>
      </c>
      <c r="E236" s="99">
        <v>2981.6666666667002</v>
      </c>
      <c r="F236" s="99">
        <f t="shared" si="17"/>
        <v>-2408.5</v>
      </c>
      <c r="G236" s="99">
        <f t="shared" si="18"/>
        <v>-2981.6666666667002</v>
      </c>
      <c r="H236" s="93" t="str">
        <f t="shared" si="19"/>
        <v/>
      </c>
      <c r="I236" s="100" t="s">
        <v>317</v>
      </c>
      <c r="J236" s="99">
        <v>952.81304347829996</v>
      </c>
      <c r="K236" s="99">
        <v>-1255.5727272726999</v>
      </c>
      <c r="L236" s="99">
        <v>332.66521739130002</v>
      </c>
      <c r="M236" s="99">
        <v>-2155.3541666667002</v>
      </c>
      <c r="N236" s="99">
        <f t="shared" si="20"/>
        <v>-302.75968379439996</v>
      </c>
      <c r="O236" s="99">
        <f t="shared" si="21"/>
        <v>-1822.6889492754001</v>
      </c>
    </row>
    <row r="237" spans="1:15">
      <c r="A237" s="98" t="s">
        <v>318</v>
      </c>
      <c r="B237" s="99">
        <v>2093.75</v>
      </c>
      <c r="C237" s="99">
        <v>2077.0833333332998</v>
      </c>
      <c r="D237" s="99">
        <v>2732.25</v>
      </c>
      <c r="E237" s="99">
        <v>2689.375</v>
      </c>
      <c r="F237" s="99">
        <f t="shared" si="17"/>
        <v>-2077.0833333332998</v>
      </c>
      <c r="G237" s="99">
        <f t="shared" si="18"/>
        <v>-2689.375</v>
      </c>
      <c r="H237" s="93" t="str">
        <f t="shared" si="19"/>
        <v/>
      </c>
      <c r="I237" s="100" t="s">
        <v>318</v>
      </c>
      <c r="J237" s="99">
        <v>1426.3764705881999</v>
      </c>
      <c r="K237" s="99">
        <v>-1135.5458333332999</v>
      </c>
      <c r="L237" s="99">
        <v>124.95</v>
      </c>
      <c r="M237" s="99">
        <v>-2195.1291666666998</v>
      </c>
      <c r="N237" s="99">
        <f t="shared" si="20"/>
        <v>290.83063725490001</v>
      </c>
      <c r="O237" s="99">
        <f t="shared" si="21"/>
        <v>-2070.1791666667</v>
      </c>
    </row>
    <row r="238" spans="1:15">
      <c r="A238" s="98" t="s">
        <v>319</v>
      </c>
      <c r="B238" s="99">
        <v>2353.0416666667002</v>
      </c>
      <c r="C238" s="99">
        <v>1679.1666666666999</v>
      </c>
      <c r="D238" s="99">
        <v>2919.375</v>
      </c>
      <c r="E238" s="99">
        <v>3586.875</v>
      </c>
      <c r="F238" s="99">
        <f t="shared" si="17"/>
        <v>-1679.1666666666999</v>
      </c>
      <c r="G238" s="99">
        <f t="shared" si="18"/>
        <v>-3586.875</v>
      </c>
      <c r="H238" s="93" t="str">
        <f t="shared" si="19"/>
        <v/>
      </c>
      <c r="I238" s="100" t="s">
        <v>319</v>
      </c>
      <c r="J238" s="99">
        <v>1755.9181818182001</v>
      </c>
      <c r="K238" s="99">
        <v>-713.34166666670001</v>
      </c>
      <c r="L238" s="99">
        <v>331.4227272727</v>
      </c>
      <c r="M238" s="99">
        <v>-2563.0083333333</v>
      </c>
      <c r="N238" s="99">
        <f t="shared" si="20"/>
        <v>1042.5765151515002</v>
      </c>
      <c r="O238" s="99">
        <f t="shared" si="21"/>
        <v>-2231.5856060606002</v>
      </c>
    </row>
    <row r="239" spans="1:15">
      <c r="A239" s="98" t="s">
        <v>320</v>
      </c>
      <c r="B239" s="99">
        <v>2047.9166666666999</v>
      </c>
      <c r="C239" s="99">
        <v>1637.5</v>
      </c>
      <c r="D239" s="99">
        <v>3078.75</v>
      </c>
      <c r="E239" s="99">
        <v>3206.25</v>
      </c>
      <c r="F239" s="99">
        <f t="shared" si="17"/>
        <v>-1637.5</v>
      </c>
      <c r="G239" s="99">
        <f t="shared" si="18"/>
        <v>-3206.25</v>
      </c>
      <c r="H239" s="93" t="str">
        <f t="shared" si="19"/>
        <v/>
      </c>
      <c r="I239" s="100" t="s">
        <v>320</v>
      </c>
      <c r="J239" s="99">
        <v>1502.5260869565</v>
      </c>
      <c r="K239" s="99">
        <v>-604.245</v>
      </c>
      <c r="L239" s="99">
        <v>251.81</v>
      </c>
      <c r="M239" s="99">
        <v>-2251.2375000000002</v>
      </c>
      <c r="N239" s="99">
        <f t="shared" si="20"/>
        <v>898.28108695649996</v>
      </c>
      <c r="O239" s="99">
        <f t="shared" si="21"/>
        <v>-1999.4275000000002</v>
      </c>
    </row>
    <row r="240" spans="1:15">
      <c r="A240" s="98" t="s">
        <v>321</v>
      </c>
      <c r="B240" s="99">
        <v>2414.9166666667002</v>
      </c>
      <c r="C240" s="99">
        <v>1445.8333333333001</v>
      </c>
      <c r="D240" s="99">
        <v>2587.5</v>
      </c>
      <c r="E240" s="99">
        <v>3481.875</v>
      </c>
      <c r="F240" s="99">
        <f t="shared" si="17"/>
        <v>-1445.8333333333001</v>
      </c>
      <c r="G240" s="99">
        <f t="shared" si="18"/>
        <v>-3481.875</v>
      </c>
      <c r="H240" s="93" t="str">
        <f t="shared" si="19"/>
        <v/>
      </c>
      <c r="I240" s="100" t="s">
        <v>321</v>
      </c>
      <c r="J240" s="99">
        <v>1502.5250000000001</v>
      </c>
      <c r="K240" s="99">
        <v>-658.62777777780002</v>
      </c>
      <c r="L240" s="99">
        <v>159.65833333329999</v>
      </c>
      <c r="M240" s="99">
        <v>-2216.125</v>
      </c>
      <c r="N240" s="99">
        <f t="shared" si="20"/>
        <v>843.89722222220007</v>
      </c>
      <c r="O240" s="99">
        <f t="shared" si="21"/>
        <v>-2056.4666666666999</v>
      </c>
    </row>
    <row r="241" spans="1:15">
      <c r="A241" s="98" t="s">
        <v>322</v>
      </c>
      <c r="B241" s="99">
        <v>2054.1666666667002</v>
      </c>
      <c r="C241" s="99">
        <v>1935.4166666666999</v>
      </c>
      <c r="D241" s="99">
        <v>2430</v>
      </c>
      <c r="E241" s="99">
        <v>3560.625</v>
      </c>
      <c r="F241" s="99">
        <f t="shared" si="17"/>
        <v>-1935.4166666666999</v>
      </c>
      <c r="G241" s="99">
        <f t="shared" si="18"/>
        <v>-3560.625</v>
      </c>
      <c r="H241" s="93" t="str">
        <f t="shared" si="19"/>
        <v/>
      </c>
      <c r="I241" s="100" t="s">
        <v>322</v>
      </c>
      <c r="J241" s="99">
        <v>1706.3545454545999</v>
      </c>
      <c r="K241" s="99">
        <v>-746.90909090909997</v>
      </c>
      <c r="L241" s="99">
        <v>249.27</v>
      </c>
      <c r="M241" s="99">
        <v>-3069.1583333333001</v>
      </c>
      <c r="N241" s="99">
        <f t="shared" si="20"/>
        <v>959.44545454549996</v>
      </c>
      <c r="O241" s="99">
        <f t="shared" si="21"/>
        <v>-2819.8883333333001</v>
      </c>
    </row>
    <row r="242" spans="1:15">
      <c r="A242" s="98" t="s">
        <v>323</v>
      </c>
      <c r="B242" s="99">
        <v>2304.1666666667002</v>
      </c>
      <c r="C242" s="99">
        <v>1468.75</v>
      </c>
      <c r="D242" s="99">
        <v>3341.25</v>
      </c>
      <c r="E242" s="99">
        <v>2977.5416666667002</v>
      </c>
      <c r="F242" s="99">
        <f t="shared" si="17"/>
        <v>-1468.75</v>
      </c>
      <c r="G242" s="99">
        <f t="shared" si="18"/>
        <v>-2977.5416666667002</v>
      </c>
      <c r="H242" s="93" t="str">
        <f t="shared" si="19"/>
        <v/>
      </c>
      <c r="I242" s="100" t="s">
        <v>323</v>
      </c>
      <c r="J242" s="99">
        <v>1372.5636363635999</v>
      </c>
      <c r="K242" s="99">
        <v>-560.14736842110005</v>
      </c>
      <c r="L242" s="99">
        <v>559.65833333329999</v>
      </c>
      <c r="M242" s="99">
        <v>-2174.9583333332998</v>
      </c>
      <c r="N242" s="99">
        <f t="shared" si="20"/>
        <v>812.41626794249987</v>
      </c>
      <c r="O242" s="99">
        <f t="shared" si="21"/>
        <v>-1615.2999999999997</v>
      </c>
    </row>
    <row r="243" spans="1:15">
      <c r="A243" s="98" t="s">
        <v>324</v>
      </c>
      <c r="B243" s="99">
        <v>1852.0833333333001</v>
      </c>
      <c r="C243" s="99">
        <v>2413.5833333332998</v>
      </c>
      <c r="D243" s="99">
        <v>2733.75</v>
      </c>
      <c r="E243" s="99">
        <v>4046.25</v>
      </c>
      <c r="F243" s="99">
        <f t="shared" si="17"/>
        <v>-2413.5833333332998</v>
      </c>
      <c r="G243" s="99">
        <f t="shared" si="18"/>
        <v>-4046.25</v>
      </c>
      <c r="H243" s="93" t="str">
        <f t="shared" si="19"/>
        <v/>
      </c>
      <c r="I243" s="100" t="s">
        <v>324</v>
      </c>
      <c r="J243" s="99">
        <v>1986.3125</v>
      </c>
      <c r="K243" s="99">
        <v>-413.4791666667</v>
      </c>
      <c r="L243" s="99">
        <v>266.24166666669998</v>
      </c>
      <c r="M243" s="99">
        <v>-2538.3791666666998</v>
      </c>
      <c r="N243" s="99">
        <f t="shared" si="20"/>
        <v>1572.8333333333001</v>
      </c>
      <c r="O243" s="99">
        <f t="shared" si="21"/>
        <v>-2272.1374999999998</v>
      </c>
    </row>
    <row r="244" spans="1:15">
      <c r="A244" s="98" t="s">
        <v>325</v>
      </c>
      <c r="B244" s="99">
        <v>1950</v>
      </c>
      <c r="C244" s="99">
        <v>2298.5833333332998</v>
      </c>
      <c r="D244" s="99">
        <v>3080.625</v>
      </c>
      <c r="E244" s="99">
        <v>3725.4166666667002</v>
      </c>
      <c r="F244" s="99">
        <f t="shared" si="17"/>
        <v>-2298.5833333332998</v>
      </c>
      <c r="G244" s="99">
        <f t="shared" si="18"/>
        <v>-3725.4166666667002</v>
      </c>
      <c r="H244" s="93" t="str">
        <f t="shared" si="19"/>
        <v/>
      </c>
      <c r="I244" s="100" t="s">
        <v>325</v>
      </c>
      <c r="J244" s="99">
        <v>2237.2791666666999</v>
      </c>
      <c r="K244" s="99">
        <v>-322.22727272729998</v>
      </c>
      <c r="L244" s="99">
        <v>303.27272727270002</v>
      </c>
      <c r="M244" s="99">
        <v>-2586.6083333332999</v>
      </c>
      <c r="N244" s="99">
        <f t="shared" si="20"/>
        <v>1915.0518939393999</v>
      </c>
      <c r="O244" s="99">
        <f t="shared" si="21"/>
        <v>-2283.3356060605997</v>
      </c>
    </row>
    <row r="245" spans="1:15">
      <c r="A245" s="98" t="s">
        <v>326</v>
      </c>
      <c r="B245" s="99">
        <v>2204.1666666667002</v>
      </c>
      <c r="C245" s="99">
        <v>2108.3333333332998</v>
      </c>
      <c r="D245" s="99">
        <v>2681.25</v>
      </c>
      <c r="E245" s="99">
        <v>3429.375</v>
      </c>
      <c r="F245" s="99">
        <f t="shared" si="17"/>
        <v>-2108.3333333332998</v>
      </c>
      <c r="G245" s="99">
        <f t="shared" si="18"/>
        <v>-3429.375</v>
      </c>
      <c r="H245" s="93" t="str">
        <f t="shared" si="19"/>
        <v/>
      </c>
      <c r="I245" s="100" t="s">
        <v>326</v>
      </c>
      <c r="J245" s="99">
        <v>2382.0291666666999</v>
      </c>
      <c r="K245" s="99">
        <v>-239.57083333329999</v>
      </c>
      <c r="L245" s="99">
        <v>292.27272727270002</v>
      </c>
      <c r="M245" s="99">
        <v>-2164.8625000000002</v>
      </c>
      <c r="N245" s="99">
        <f t="shared" si="20"/>
        <v>2142.4583333333999</v>
      </c>
      <c r="O245" s="99">
        <f t="shared" si="21"/>
        <v>-1872.5897727273002</v>
      </c>
    </row>
    <row r="246" spans="1:15">
      <c r="A246" s="98" t="s">
        <v>327</v>
      </c>
      <c r="B246" s="99">
        <v>1870.8333333333001</v>
      </c>
      <c r="C246" s="99">
        <v>2142.875</v>
      </c>
      <c r="D246" s="99">
        <v>2448.75</v>
      </c>
      <c r="E246" s="99">
        <v>3793.125</v>
      </c>
      <c r="F246" s="99">
        <f t="shared" si="17"/>
        <v>-2142.875</v>
      </c>
      <c r="G246" s="99">
        <f t="shared" si="18"/>
        <v>-3793.125</v>
      </c>
      <c r="H246" s="93" t="str">
        <f t="shared" si="19"/>
        <v/>
      </c>
      <c r="I246" s="100" t="s">
        <v>327</v>
      </c>
      <c r="J246" s="99">
        <v>2214.6791666667</v>
      </c>
      <c r="K246" s="99">
        <v>-813.67391304349997</v>
      </c>
      <c r="L246" s="99">
        <v>481.9</v>
      </c>
      <c r="M246" s="99">
        <v>-2198.1333333333</v>
      </c>
      <c r="N246" s="99">
        <f t="shared" si="20"/>
        <v>1401.0052536232001</v>
      </c>
      <c r="O246" s="99">
        <f t="shared" si="21"/>
        <v>-1716.2333333332999</v>
      </c>
    </row>
    <row r="247" spans="1:15">
      <c r="A247" s="98" t="s">
        <v>296</v>
      </c>
      <c r="B247" s="99">
        <v>1693.75</v>
      </c>
      <c r="C247" s="99">
        <v>2094.0833333332998</v>
      </c>
      <c r="D247" s="99">
        <v>2544.125</v>
      </c>
      <c r="E247" s="99">
        <v>3778.125</v>
      </c>
      <c r="F247" s="99">
        <f t="shared" si="17"/>
        <v>-2094.0833333332998</v>
      </c>
      <c r="G247" s="99">
        <f t="shared" si="18"/>
        <v>-3778.125</v>
      </c>
      <c r="H247" s="93" t="str">
        <f t="shared" si="19"/>
        <v/>
      </c>
      <c r="I247" s="100" t="s">
        <v>296</v>
      </c>
      <c r="J247" s="99">
        <v>2156.8958333332998</v>
      </c>
      <c r="K247" s="99">
        <v>-1062.9791666666999</v>
      </c>
      <c r="L247" s="99">
        <v>383.72857142859999</v>
      </c>
      <c r="M247" s="99">
        <v>-1921.6708333332999</v>
      </c>
      <c r="N247" s="99">
        <f t="shared" si="20"/>
        <v>1093.9166666665999</v>
      </c>
      <c r="O247" s="99">
        <f t="shared" si="21"/>
        <v>-1537.9422619047</v>
      </c>
    </row>
    <row r="248" spans="1:15">
      <c r="A248" s="98" t="s">
        <v>330</v>
      </c>
      <c r="B248" s="99">
        <v>1875</v>
      </c>
      <c r="C248" s="99">
        <v>1793.75</v>
      </c>
      <c r="D248" s="99">
        <v>2394.9583333332998</v>
      </c>
      <c r="E248" s="99">
        <v>3328.125</v>
      </c>
      <c r="F248" s="99">
        <f t="shared" si="17"/>
        <v>-1793.75</v>
      </c>
      <c r="G248" s="99">
        <f t="shared" si="18"/>
        <v>-3328.125</v>
      </c>
      <c r="H248" s="93" t="str">
        <f t="shared" si="19"/>
        <v/>
      </c>
      <c r="I248" s="100" t="s">
        <v>330</v>
      </c>
      <c r="J248" s="99">
        <v>1773.7791666666999</v>
      </c>
      <c r="K248" s="99">
        <v>-813.77391304349999</v>
      </c>
      <c r="L248" s="99">
        <v>523.11666666669998</v>
      </c>
      <c r="M248" s="99">
        <v>-1538.8166666667</v>
      </c>
      <c r="N248" s="99">
        <f t="shared" si="20"/>
        <v>960.00525362319991</v>
      </c>
      <c r="O248" s="99">
        <f t="shared" si="21"/>
        <v>-1015.7</v>
      </c>
    </row>
    <row r="249" spans="1:15">
      <c r="A249" s="98" t="s">
        <v>331</v>
      </c>
      <c r="B249" s="99">
        <v>2087.5</v>
      </c>
      <c r="C249" s="99">
        <v>2489.25</v>
      </c>
      <c r="D249" s="99">
        <v>2175</v>
      </c>
      <c r="E249" s="99">
        <v>3678.75</v>
      </c>
      <c r="F249" s="99">
        <f t="shared" si="17"/>
        <v>-2489.25</v>
      </c>
      <c r="G249" s="99">
        <f t="shared" si="18"/>
        <v>-3678.75</v>
      </c>
      <c r="H249" s="93" t="str">
        <f t="shared" si="19"/>
        <v/>
      </c>
      <c r="I249" s="100" t="s">
        <v>331</v>
      </c>
      <c r="J249" s="99">
        <v>2060.1291666666998</v>
      </c>
      <c r="K249" s="99">
        <v>-227.12380952379999</v>
      </c>
      <c r="L249" s="99">
        <v>547.08749999999998</v>
      </c>
      <c r="M249" s="99">
        <v>-1646.4375</v>
      </c>
      <c r="N249" s="99">
        <f t="shared" si="20"/>
        <v>1833.0053571428998</v>
      </c>
      <c r="O249" s="99">
        <f t="shared" si="21"/>
        <v>-1099.3499999999999</v>
      </c>
    </row>
    <row r="250" spans="1:15">
      <c r="A250" s="98" t="s">
        <v>332</v>
      </c>
      <c r="B250" s="99">
        <v>1929.1666666666999</v>
      </c>
      <c r="C250" s="99">
        <v>2216.1666666667002</v>
      </c>
      <c r="D250" s="99">
        <v>2461.1666666667002</v>
      </c>
      <c r="E250" s="99">
        <v>3117.375</v>
      </c>
      <c r="F250" s="99">
        <f t="shared" si="17"/>
        <v>-2216.1666666667002</v>
      </c>
      <c r="G250" s="99">
        <f t="shared" si="18"/>
        <v>-3117.375</v>
      </c>
      <c r="H250" s="93" t="str">
        <f t="shared" si="19"/>
        <v/>
      </c>
      <c r="I250" s="100" t="s">
        <v>332</v>
      </c>
      <c r="J250" s="99">
        <v>2159.3083333333002</v>
      </c>
      <c r="K250" s="99">
        <v>-655.7</v>
      </c>
      <c r="L250" s="99">
        <v>213.22857142859999</v>
      </c>
      <c r="M250" s="99">
        <v>-1778.1958333333</v>
      </c>
      <c r="N250" s="99">
        <f t="shared" si="20"/>
        <v>1503.6083333333002</v>
      </c>
      <c r="O250" s="99">
        <f t="shared" si="21"/>
        <v>-1564.9672619047001</v>
      </c>
    </row>
    <row r="251" spans="1:15">
      <c r="A251" s="98" t="s">
        <v>333</v>
      </c>
      <c r="B251" s="99">
        <v>2031.25</v>
      </c>
      <c r="C251" s="99">
        <v>2542</v>
      </c>
      <c r="D251" s="99">
        <v>2448.75</v>
      </c>
      <c r="E251" s="99">
        <v>2981.5416666667002</v>
      </c>
      <c r="F251" s="99">
        <f t="shared" si="17"/>
        <v>-2542</v>
      </c>
      <c r="G251" s="99">
        <f t="shared" si="18"/>
        <v>-2981.5416666667002</v>
      </c>
      <c r="H251" s="93" t="str">
        <f t="shared" si="19"/>
        <v/>
      </c>
      <c r="I251" s="100" t="s">
        <v>333</v>
      </c>
      <c r="J251" s="99">
        <v>2124.1391304347999</v>
      </c>
      <c r="K251" s="99">
        <v>-426.52727272729999</v>
      </c>
      <c r="L251" s="99">
        <v>153.6</v>
      </c>
      <c r="M251" s="99">
        <v>-2201.0250000000001</v>
      </c>
      <c r="N251" s="99">
        <f t="shared" si="20"/>
        <v>1697.6118577074999</v>
      </c>
      <c r="O251" s="99">
        <f t="shared" si="21"/>
        <v>-2047.4250000000002</v>
      </c>
    </row>
    <row r="252" spans="1:15">
      <c r="A252" s="98" t="s">
        <v>334</v>
      </c>
      <c r="B252" s="99">
        <v>1885.4166666666999</v>
      </c>
      <c r="C252" s="99">
        <v>2072.8333333332998</v>
      </c>
      <c r="D252" s="99">
        <v>2255.0416666667002</v>
      </c>
      <c r="E252" s="99">
        <v>3185.8333333332998</v>
      </c>
      <c r="F252" s="99">
        <f t="shared" si="17"/>
        <v>-2072.8333333332998</v>
      </c>
      <c r="G252" s="99">
        <f t="shared" si="18"/>
        <v>-3185.8333333332998</v>
      </c>
      <c r="H252" s="93" t="str">
        <f t="shared" si="19"/>
        <v/>
      </c>
      <c r="I252" s="100" t="s">
        <v>334</v>
      </c>
      <c r="J252" s="99">
        <v>1239.05</v>
      </c>
      <c r="K252" s="99">
        <v>-752.03043478259997</v>
      </c>
      <c r="L252" s="99">
        <v>384.07499999999999</v>
      </c>
      <c r="M252" s="99">
        <v>-1739.25</v>
      </c>
      <c r="N252" s="99">
        <f t="shared" si="20"/>
        <v>487.01956521739999</v>
      </c>
      <c r="O252" s="99">
        <f t="shared" si="21"/>
        <v>-1355.175</v>
      </c>
    </row>
    <row r="253" spans="1:15">
      <c r="A253" s="98" t="s">
        <v>335</v>
      </c>
      <c r="B253" s="99">
        <v>2156.25</v>
      </c>
      <c r="C253" s="99">
        <v>2029.1666666666999</v>
      </c>
      <c r="D253" s="99">
        <v>1708.0416666666999</v>
      </c>
      <c r="E253" s="99">
        <v>3250.2083333332998</v>
      </c>
      <c r="F253" s="99">
        <f t="shared" si="17"/>
        <v>-2029.1666666666999</v>
      </c>
      <c r="G253" s="99">
        <f t="shared" si="18"/>
        <v>-3250.2083333332998</v>
      </c>
      <c r="H253" s="93" t="str">
        <f t="shared" si="19"/>
        <v/>
      </c>
      <c r="I253" s="100" t="s">
        <v>335</v>
      </c>
      <c r="J253" s="99">
        <v>1227.7882352941001</v>
      </c>
      <c r="K253" s="99">
        <v>-1275.8714285714</v>
      </c>
      <c r="L253" s="99">
        <v>623.0625</v>
      </c>
      <c r="M253" s="99">
        <v>-1671.9541666667001</v>
      </c>
      <c r="N253" s="99">
        <f t="shared" si="20"/>
        <v>-48.08319327729987</v>
      </c>
      <c r="O253" s="99">
        <f t="shared" si="21"/>
        <v>-1048.8916666667001</v>
      </c>
    </row>
    <row r="254" spans="1:15">
      <c r="A254" s="98" t="s">
        <v>336</v>
      </c>
      <c r="B254" s="99">
        <v>2208.3333333332998</v>
      </c>
      <c r="C254" s="99">
        <v>1953</v>
      </c>
      <c r="D254" s="99">
        <v>2981.25</v>
      </c>
      <c r="E254" s="99">
        <v>3508.125</v>
      </c>
      <c r="F254" s="99">
        <f t="shared" si="17"/>
        <v>-1953</v>
      </c>
      <c r="G254" s="99">
        <f t="shared" si="18"/>
        <v>-3508.125</v>
      </c>
      <c r="H254" s="93" t="str">
        <f t="shared" si="19"/>
        <v/>
      </c>
      <c r="I254" s="100" t="s">
        <v>336</v>
      </c>
      <c r="J254" s="99">
        <v>1343.3954545454999</v>
      </c>
      <c r="K254" s="99">
        <v>-748.10869565220003</v>
      </c>
      <c r="L254" s="99">
        <v>843.29583333330004</v>
      </c>
      <c r="M254" s="99">
        <v>-1003.9708333333</v>
      </c>
      <c r="N254" s="99">
        <f t="shared" si="20"/>
        <v>595.28675889329986</v>
      </c>
      <c r="O254" s="99">
        <f t="shared" si="21"/>
        <v>-160.67499999999995</v>
      </c>
    </row>
    <row r="255" spans="1:15">
      <c r="A255" s="98" t="s">
        <v>337</v>
      </c>
      <c r="B255" s="99">
        <v>2297.9166666667002</v>
      </c>
      <c r="C255" s="99">
        <v>2127.0833333332998</v>
      </c>
      <c r="D255" s="99">
        <v>2998.125</v>
      </c>
      <c r="E255" s="99">
        <v>3877.5</v>
      </c>
      <c r="F255" s="99">
        <f t="shared" si="17"/>
        <v>-2127.0833333332998</v>
      </c>
      <c r="G255" s="99">
        <f t="shared" si="18"/>
        <v>-3877.5</v>
      </c>
      <c r="H255" s="93" t="str">
        <f t="shared" si="19"/>
        <v/>
      </c>
      <c r="I255" s="100" t="s">
        <v>337</v>
      </c>
      <c r="J255" s="99">
        <v>1378.8523809523999</v>
      </c>
      <c r="K255" s="99">
        <v>-930.05</v>
      </c>
      <c r="L255" s="99">
        <v>842.09583333329999</v>
      </c>
      <c r="M255" s="99">
        <v>-567.27499999999998</v>
      </c>
      <c r="N255" s="99">
        <f t="shared" si="20"/>
        <v>448.80238095239997</v>
      </c>
      <c r="O255" s="99">
        <f t="shared" si="21"/>
        <v>274.82083333330002</v>
      </c>
    </row>
    <row r="256" spans="1:15">
      <c r="A256" s="98" t="s">
        <v>338</v>
      </c>
      <c r="B256" s="99">
        <v>2229.1666666667002</v>
      </c>
      <c r="C256" s="99">
        <v>1822.9166666666999</v>
      </c>
      <c r="D256" s="99">
        <v>2664.375</v>
      </c>
      <c r="E256" s="99">
        <v>3519.375</v>
      </c>
      <c r="F256" s="99">
        <f t="shared" si="17"/>
        <v>-1822.9166666666999</v>
      </c>
      <c r="G256" s="99">
        <f t="shared" si="18"/>
        <v>-3519.375</v>
      </c>
      <c r="H256" s="93" t="str">
        <f t="shared" si="19"/>
        <v/>
      </c>
      <c r="I256" s="100" t="s">
        <v>338</v>
      </c>
      <c r="J256" s="99">
        <v>691.56666666670003</v>
      </c>
      <c r="K256" s="99">
        <v>-1557.1333333333</v>
      </c>
      <c r="L256" s="99">
        <v>550.625</v>
      </c>
      <c r="M256" s="99">
        <v>-1261.5333333333001</v>
      </c>
      <c r="N256" s="99">
        <f t="shared" si="20"/>
        <v>-865.56666666659999</v>
      </c>
      <c r="O256" s="99">
        <f t="shared" si="21"/>
        <v>-710.90833333330011</v>
      </c>
    </row>
    <row r="257" spans="1:15">
      <c r="A257" s="98" t="s">
        <v>339</v>
      </c>
      <c r="B257" s="99">
        <v>1879.1666666666999</v>
      </c>
      <c r="C257" s="99">
        <v>2695.5833333332998</v>
      </c>
      <c r="D257" s="99">
        <v>2124.375</v>
      </c>
      <c r="E257" s="99">
        <v>3382.5</v>
      </c>
      <c r="F257" s="99">
        <f t="shared" si="17"/>
        <v>-2695.5833333332998</v>
      </c>
      <c r="G257" s="99">
        <f t="shared" si="18"/>
        <v>-3382.5</v>
      </c>
      <c r="H257" s="93" t="str">
        <f t="shared" si="19"/>
        <v/>
      </c>
      <c r="I257" s="100" t="s">
        <v>339</v>
      </c>
      <c r="J257" s="99">
        <v>2042.7416666667</v>
      </c>
      <c r="K257" s="99">
        <v>-329.70416666670002</v>
      </c>
      <c r="L257" s="99">
        <v>300.20952380950001</v>
      </c>
      <c r="M257" s="99">
        <v>-2051.9124999999999</v>
      </c>
      <c r="N257" s="99">
        <f t="shared" si="20"/>
        <v>1713.0374999999999</v>
      </c>
      <c r="O257" s="99">
        <f t="shared" si="21"/>
        <v>-1751.7029761904998</v>
      </c>
    </row>
    <row r="258" spans="1:15">
      <c r="A258" s="98" t="s">
        <v>340</v>
      </c>
      <c r="B258" s="99">
        <v>1845.8333333333001</v>
      </c>
      <c r="C258" s="99">
        <v>2427.6666666667002</v>
      </c>
      <c r="D258" s="99">
        <v>2446.875</v>
      </c>
      <c r="E258" s="99">
        <v>3115.7916666667002</v>
      </c>
      <c r="F258" s="99">
        <f t="shared" si="17"/>
        <v>-2427.6666666667002</v>
      </c>
      <c r="G258" s="99">
        <f t="shared" si="18"/>
        <v>-3115.7916666667002</v>
      </c>
      <c r="H258" s="93" t="str">
        <f t="shared" si="19"/>
        <v/>
      </c>
      <c r="I258" s="100" t="s">
        <v>340</v>
      </c>
      <c r="J258" s="99">
        <v>2059.3380952380999</v>
      </c>
      <c r="K258" s="99">
        <v>-788.62083333329997</v>
      </c>
      <c r="L258" s="99">
        <v>322.56875000000002</v>
      </c>
      <c r="M258" s="99">
        <v>-2335.9124999999999</v>
      </c>
      <c r="N258" s="99">
        <f t="shared" si="20"/>
        <v>1270.7172619047999</v>
      </c>
      <c r="O258" s="99">
        <f t="shared" si="21"/>
        <v>-2013.34375</v>
      </c>
    </row>
    <row r="259" spans="1:15">
      <c r="A259" s="98" t="s">
        <v>341</v>
      </c>
      <c r="B259" s="99">
        <v>2156.25</v>
      </c>
      <c r="C259" s="99">
        <v>1908.4166666666999</v>
      </c>
      <c r="D259" s="99">
        <v>2015.4166666666999</v>
      </c>
      <c r="E259" s="99">
        <v>3534.375</v>
      </c>
      <c r="F259" s="99">
        <f t="shared" si="17"/>
        <v>-1908.4166666666999</v>
      </c>
      <c r="G259" s="99">
        <f t="shared" si="18"/>
        <v>-3534.375</v>
      </c>
      <c r="H259" s="93" t="str">
        <f t="shared" si="19"/>
        <v/>
      </c>
      <c r="I259" s="100" t="s">
        <v>341</v>
      </c>
      <c r="J259" s="99">
        <v>1010.915</v>
      </c>
      <c r="K259" s="99">
        <v>-1613.4041666666999</v>
      </c>
      <c r="L259" s="99">
        <v>524.08749999999998</v>
      </c>
      <c r="M259" s="99">
        <v>-1610.6375</v>
      </c>
      <c r="N259" s="99">
        <f t="shared" si="20"/>
        <v>-602.48916666669993</v>
      </c>
      <c r="O259" s="99">
        <f t="shared" si="21"/>
        <v>-1086.5500000000002</v>
      </c>
    </row>
    <row r="260" spans="1:15">
      <c r="A260" s="98" t="s">
        <v>342</v>
      </c>
      <c r="B260" s="99">
        <v>2010.4166666666999</v>
      </c>
      <c r="C260" s="99">
        <v>1551.375</v>
      </c>
      <c r="D260" s="99">
        <v>2289.375</v>
      </c>
      <c r="E260" s="99">
        <v>3658.125</v>
      </c>
      <c r="F260" s="99">
        <f t="shared" si="17"/>
        <v>-1551.375</v>
      </c>
      <c r="G260" s="99">
        <f t="shared" si="18"/>
        <v>-3658.125</v>
      </c>
      <c r="H260" s="93" t="str">
        <f t="shared" si="19"/>
        <v/>
      </c>
      <c r="I260" s="100" t="s">
        <v>342</v>
      </c>
      <c r="J260" s="99">
        <v>919.91052631579998</v>
      </c>
      <c r="K260" s="99">
        <v>-1407.2625</v>
      </c>
      <c r="L260" s="99">
        <v>548.57826086959994</v>
      </c>
      <c r="M260" s="99">
        <v>-1326.8916666667001</v>
      </c>
      <c r="N260" s="99">
        <f t="shared" si="20"/>
        <v>-487.35197368420006</v>
      </c>
      <c r="O260" s="99">
        <f t="shared" si="21"/>
        <v>-778.31340579710013</v>
      </c>
    </row>
    <row r="261" spans="1:15">
      <c r="A261" s="98" t="s">
        <v>343</v>
      </c>
      <c r="B261" s="99">
        <v>1897.625</v>
      </c>
      <c r="C261" s="99">
        <v>2367.3333333332998</v>
      </c>
      <c r="D261" s="99">
        <v>2784.375</v>
      </c>
      <c r="E261" s="99">
        <v>3211.0833333332998</v>
      </c>
      <c r="F261" s="99">
        <f t="shared" si="17"/>
        <v>-2367.3333333332998</v>
      </c>
      <c r="G261" s="99">
        <f t="shared" si="18"/>
        <v>-3211.0833333332998</v>
      </c>
      <c r="H261" s="93" t="str">
        <f t="shared" si="19"/>
        <v/>
      </c>
      <c r="I261" s="100" t="s">
        <v>343</v>
      </c>
      <c r="J261" s="99">
        <v>245.89090909090001</v>
      </c>
      <c r="K261" s="99">
        <v>-1913.3333333333001</v>
      </c>
      <c r="L261" s="99">
        <v>295.49374999999998</v>
      </c>
      <c r="M261" s="99">
        <v>-1691.4875</v>
      </c>
      <c r="N261" s="99">
        <f t="shared" si="20"/>
        <v>-1667.4424242424</v>
      </c>
      <c r="O261" s="99">
        <f t="shared" si="21"/>
        <v>-1395.9937500000001</v>
      </c>
    </row>
    <row r="262" spans="1:15">
      <c r="A262" s="98" t="s">
        <v>344</v>
      </c>
      <c r="B262" s="99">
        <v>2291.6666666667002</v>
      </c>
      <c r="C262" s="99">
        <v>2179.1666666667002</v>
      </c>
      <c r="D262" s="99">
        <v>1993.125</v>
      </c>
      <c r="E262" s="99">
        <v>3504.7916666667002</v>
      </c>
      <c r="F262" s="99">
        <f t="shared" ref="F262:F325" si="22">-C262</f>
        <v>-2179.1666666667002</v>
      </c>
      <c r="G262" s="99">
        <f t="shared" ref="G262:G325" si="23">-E262</f>
        <v>-3504.7916666667002</v>
      </c>
      <c r="H262" s="93" t="str">
        <f t="shared" ref="H262:H325" si="24">IF(TEXT(I262,"d")+0=15,UPPER(LEFT(TEXT(I262,"mmm"),1)),"")</f>
        <v>J</v>
      </c>
      <c r="I262" s="100" t="s">
        <v>344</v>
      </c>
      <c r="J262" s="99">
        <v>348.50588235290002</v>
      </c>
      <c r="K262" s="99">
        <v>-1647.8</v>
      </c>
      <c r="L262" s="99">
        <v>578.46086956520003</v>
      </c>
      <c r="M262" s="99">
        <v>-1925.1875</v>
      </c>
      <c r="N262" s="99">
        <f t="shared" si="20"/>
        <v>-1299.2941176470999</v>
      </c>
      <c r="O262" s="99">
        <f t="shared" si="21"/>
        <v>-1346.7266304348</v>
      </c>
    </row>
    <row r="263" spans="1:15">
      <c r="A263" s="98" t="s">
        <v>345</v>
      </c>
      <c r="B263" s="99">
        <v>2358.3333333332998</v>
      </c>
      <c r="C263" s="99">
        <v>2236.8333333332998</v>
      </c>
      <c r="D263" s="99">
        <v>2624.875</v>
      </c>
      <c r="E263" s="99">
        <v>3506.4583333332998</v>
      </c>
      <c r="F263" s="99">
        <f t="shared" si="22"/>
        <v>-2236.8333333332998</v>
      </c>
      <c r="G263" s="99">
        <f t="shared" si="23"/>
        <v>-3506.4583333332998</v>
      </c>
      <c r="H263" s="93" t="str">
        <f t="shared" si="24"/>
        <v/>
      </c>
      <c r="I263" s="100" t="s">
        <v>345</v>
      </c>
      <c r="J263" s="99">
        <v>1108.3619047619</v>
      </c>
      <c r="K263" s="99">
        <v>-1500.0285714285999</v>
      </c>
      <c r="L263" s="99">
        <v>722.53333333329999</v>
      </c>
      <c r="M263" s="99">
        <v>-1916.7874999999999</v>
      </c>
      <c r="N263" s="99">
        <f t="shared" si="20"/>
        <v>-391.66666666669994</v>
      </c>
      <c r="O263" s="99">
        <f t="shared" si="21"/>
        <v>-1194.2541666666998</v>
      </c>
    </row>
    <row r="264" spans="1:15">
      <c r="A264" s="98" t="s">
        <v>346</v>
      </c>
      <c r="B264" s="99">
        <v>1997.9166666666999</v>
      </c>
      <c r="C264" s="99">
        <v>2551.7083333332998</v>
      </c>
      <c r="D264" s="99">
        <v>2523.75</v>
      </c>
      <c r="E264" s="99">
        <v>3042.5833333332998</v>
      </c>
      <c r="F264" s="99">
        <f t="shared" si="22"/>
        <v>-2551.7083333332998</v>
      </c>
      <c r="G264" s="99">
        <f t="shared" si="23"/>
        <v>-3042.5833333332998</v>
      </c>
      <c r="H264" s="93" t="str">
        <f t="shared" si="24"/>
        <v/>
      </c>
      <c r="I264" s="100" t="s">
        <v>346</v>
      </c>
      <c r="J264" s="99">
        <v>1173.6375</v>
      </c>
      <c r="K264" s="99">
        <v>-1278.9857142856999</v>
      </c>
      <c r="L264" s="99">
        <v>557.54782608699998</v>
      </c>
      <c r="M264" s="99">
        <v>-1512.4375</v>
      </c>
      <c r="N264" s="99">
        <f t="shared" si="20"/>
        <v>-105.3482142856999</v>
      </c>
      <c r="O264" s="99">
        <f t="shared" si="21"/>
        <v>-954.88967391300002</v>
      </c>
    </row>
    <row r="265" spans="1:15">
      <c r="A265" s="98" t="s">
        <v>347</v>
      </c>
      <c r="B265" s="99">
        <v>2179.1666666667002</v>
      </c>
      <c r="C265" s="99">
        <v>2457.875</v>
      </c>
      <c r="D265" s="99">
        <v>2531.25</v>
      </c>
      <c r="E265" s="99">
        <v>3613.125</v>
      </c>
      <c r="F265" s="99">
        <f t="shared" si="22"/>
        <v>-2457.875</v>
      </c>
      <c r="G265" s="99">
        <f t="shared" si="23"/>
        <v>-3613.125</v>
      </c>
      <c r="H265" s="93" t="str">
        <f t="shared" si="24"/>
        <v/>
      </c>
      <c r="I265" s="100" t="s">
        <v>347</v>
      </c>
      <c r="J265" s="99">
        <v>765.30499999999995</v>
      </c>
      <c r="K265" s="99">
        <v>-1349.335</v>
      </c>
      <c r="L265" s="99">
        <v>237.75652173910001</v>
      </c>
      <c r="M265" s="99">
        <v>-2349.1374999999998</v>
      </c>
      <c r="N265" s="99">
        <f t="shared" ref="N265:N328" si="25">IFERROR(J265+0,0)+IFERROR(K265+0,0)</f>
        <v>-584.03000000000009</v>
      </c>
      <c r="O265" s="99">
        <f t="shared" ref="O265:O328" si="26">IFERROR(L265+0,0)+IFERROR(M265+0,0)</f>
        <v>-2111.3809782608996</v>
      </c>
    </row>
    <row r="266" spans="1:15">
      <c r="A266" s="98" t="s">
        <v>348</v>
      </c>
      <c r="B266" s="99">
        <v>2156.25</v>
      </c>
      <c r="C266" s="99">
        <v>1922.6666666666999</v>
      </c>
      <c r="D266" s="99">
        <v>2229.5833333332998</v>
      </c>
      <c r="E266" s="99">
        <v>3620.625</v>
      </c>
      <c r="F266" s="99">
        <f t="shared" si="22"/>
        <v>-1922.6666666666999</v>
      </c>
      <c r="G266" s="99">
        <f t="shared" si="23"/>
        <v>-3620.625</v>
      </c>
      <c r="H266" s="93" t="str">
        <f t="shared" si="24"/>
        <v/>
      </c>
      <c r="I266" s="100" t="s">
        <v>348</v>
      </c>
      <c r="J266" s="99">
        <v>976.48947368419999</v>
      </c>
      <c r="K266" s="99">
        <v>-1475.3125</v>
      </c>
      <c r="L266" s="99">
        <v>363.45909090909998</v>
      </c>
      <c r="M266" s="99">
        <v>-1983.7916666666999</v>
      </c>
      <c r="N266" s="99">
        <f t="shared" si="25"/>
        <v>-498.82302631580001</v>
      </c>
      <c r="O266" s="99">
        <f t="shared" si="26"/>
        <v>-1620.3325757575999</v>
      </c>
    </row>
    <row r="267" spans="1:15">
      <c r="A267" s="98" t="s">
        <v>349</v>
      </c>
      <c r="B267" s="99">
        <v>2145.8333333332998</v>
      </c>
      <c r="C267" s="99">
        <v>1823.9166666666999</v>
      </c>
      <c r="D267" s="99">
        <v>2515.875</v>
      </c>
      <c r="E267" s="99">
        <v>3455.625</v>
      </c>
      <c r="F267" s="99">
        <f t="shared" si="22"/>
        <v>-1823.9166666666999</v>
      </c>
      <c r="G267" s="99">
        <f t="shared" si="23"/>
        <v>-3455.625</v>
      </c>
      <c r="H267" s="93" t="str">
        <f t="shared" si="24"/>
        <v/>
      </c>
      <c r="I267" s="100" t="s">
        <v>349</v>
      </c>
      <c r="J267" s="99">
        <v>1109.0066666667001</v>
      </c>
      <c r="K267" s="99">
        <v>-1281.9681818182</v>
      </c>
      <c r="L267" s="99">
        <v>229.97083333329999</v>
      </c>
      <c r="M267" s="99">
        <v>-2111.4041666666999</v>
      </c>
      <c r="N267" s="99">
        <f t="shared" si="25"/>
        <v>-172.96151515149995</v>
      </c>
      <c r="O267" s="99">
        <f t="shared" si="26"/>
        <v>-1881.4333333333998</v>
      </c>
    </row>
    <row r="268" spans="1:15">
      <c r="A268" s="98" t="s">
        <v>350</v>
      </c>
      <c r="B268" s="99">
        <v>2022.9166666666999</v>
      </c>
      <c r="C268" s="99">
        <v>1916.4166666666999</v>
      </c>
      <c r="D268" s="99">
        <v>2227.5</v>
      </c>
      <c r="E268" s="99">
        <v>3723.75</v>
      </c>
      <c r="F268" s="99">
        <f t="shared" si="22"/>
        <v>-1916.4166666666999</v>
      </c>
      <c r="G268" s="99">
        <f t="shared" si="23"/>
        <v>-3723.75</v>
      </c>
      <c r="H268" s="93" t="str">
        <f t="shared" si="24"/>
        <v/>
      </c>
      <c r="I268" s="100" t="s">
        <v>350</v>
      </c>
      <c r="J268" s="99">
        <v>1382.1217391304001</v>
      </c>
      <c r="K268" s="99">
        <v>-978.56500000000005</v>
      </c>
      <c r="L268" s="99">
        <v>368.09411764710001</v>
      </c>
      <c r="M268" s="99">
        <v>-1719.5541666667</v>
      </c>
      <c r="N268" s="99">
        <f t="shared" si="25"/>
        <v>403.55673913040005</v>
      </c>
      <c r="O268" s="99">
        <f t="shared" si="26"/>
        <v>-1351.4600490195999</v>
      </c>
    </row>
    <row r="269" spans="1:15">
      <c r="A269" s="98" t="s">
        <v>351</v>
      </c>
      <c r="B269" s="99">
        <v>2008.3333333333001</v>
      </c>
      <c r="C269" s="99">
        <v>2121.1666666667002</v>
      </c>
      <c r="D269" s="99">
        <v>2388.375</v>
      </c>
      <c r="E269" s="99">
        <v>3217.4583333332998</v>
      </c>
      <c r="F269" s="99">
        <f t="shared" si="22"/>
        <v>-2121.1666666667002</v>
      </c>
      <c r="G269" s="99">
        <f t="shared" si="23"/>
        <v>-3217.4583333332998</v>
      </c>
      <c r="H269" s="93" t="str">
        <f t="shared" si="24"/>
        <v/>
      </c>
      <c r="I269" s="100" t="s">
        <v>351</v>
      </c>
      <c r="J269" s="99">
        <v>1253.3227272726999</v>
      </c>
      <c r="K269" s="99">
        <v>-1493</v>
      </c>
      <c r="L269" s="99">
        <v>388.02916666670001</v>
      </c>
      <c r="M269" s="99">
        <v>-2089.9291666667</v>
      </c>
      <c r="N269" s="99">
        <f t="shared" si="25"/>
        <v>-239.67727272730008</v>
      </c>
      <c r="O269" s="99">
        <f t="shared" si="26"/>
        <v>-1701.9</v>
      </c>
    </row>
    <row r="270" spans="1:15">
      <c r="A270" s="98" t="s">
        <v>352</v>
      </c>
      <c r="B270" s="99">
        <v>2260.4166666667002</v>
      </c>
      <c r="C270" s="99">
        <v>2164.6666666667002</v>
      </c>
      <c r="D270" s="99">
        <v>2157.875</v>
      </c>
      <c r="E270" s="99">
        <v>3361.5416666667002</v>
      </c>
      <c r="F270" s="99">
        <f t="shared" si="22"/>
        <v>-2164.6666666667002</v>
      </c>
      <c r="G270" s="99">
        <f t="shared" si="23"/>
        <v>-3361.5416666667002</v>
      </c>
      <c r="H270" s="93" t="str">
        <f t="shared" si="24"/>
        <v/>
      </c>
      <c r="I270" s="100" t="s">
        <v>352</v>
      </c>
      <c r="J270" s="99">
        <v>1122.0583333333</v>
      </c>
      <c r="K270" s="99">
        <v>-1079.3956521739001</v>
      </c>
      <c r="L270" s="99">
        <v>76.047619047599994</v>
      </c>
      <c r="M270" s="99">
        <v>-2088.5333333333001</v>
      </c>
      <c r="N270" s="99">
        <f t="shared" si="25"/>
        <v>42.662681159399881</v>
      </c>
      <c r="O270" s="99">
        <f t="shared" si="26"/>
        <v>-2012.4857142857002</v>
      </c>
    </row>
    <row r="271" spans="1:15">
      <c r="A271" s="98" t="s">
        <v>353</v>
      </c>
      <c r="B271" s="99">
        <v>2152.0833333332998</v>
      </c>
      <c r="C271" s="99">
        <v>2739.9583333332998</v>
      </c>
      <c r="D271" s="99">
        <v>2014.5833333333001</v>
      </c>
      <c r="E271" s="99">
        <v>3202.7083333332998</v>
      </c>
      <c r="F271" s="99">
        <f t="shared" si="22"/>
        <v>-2739.9583333332998</v>
      </c>
      <c r="G271" s="99">
        <f t="shared" si="23"/>
        <v>-3202.7083333332998</v>
      </c>
      <c r="H271" s="93" t="str">
        <f t="shared" si="24"/>
        <v/>
      </c>
      <c r="I271" s="100" t="s">
        <v>353</v>
      </c>
      <c r="J271" s="99">
        <v>1875.9047619047999</v>
      </c>
      <c r="K271" s="99">
        <v>-832.2590909091</v>
      </c>
      <c r="L271" s="99">
        <v>160.26249999999999</v>
      </c>
      <c r="M271" s="99">
        <v>-2516.65</v>
      </c>
      <c r="N271" s="99">
        <f t="shared" si="25"/>
        <v>1043.6456709956999</v>
      </c>
      <c r="O271" s="99">
        <f t="shared" si="26"/>
        <v>-2356.3875000000003</v>
      </c>
    </row>
    <row r="272" spans="1:15">
      <c r="A272" s="98" t="s">
        <v>354</v>
      </c>
      <c r="B272" s="99">
        <v>1881</v>
      </c>
      <c r="C272" s="99">
        <v>2582.8333333332998</v>
      </c>
      <c r="D272" s="99">
        <v>2357.9166666667002</v>
      </c>
      <c r="E272" s="99">
        <v>3006.5833333332998</v>
      </c>
      <c r="F272" s="99">
        <f t="shared" si="22"/>
        <v>-2582.8333333332998</v>
      </c>
      <c r="G272" s="99">
        <f t="shared" si="23"/>
        <v>-3006.5833333332998</v>
      </c>
      <c r="H272" s="93" t="str">
        <f t="shared" si="24"/>
        <v/>
      </c>
      <c r="I272" s="100" t="s">
        <v>354</v>
      </c>
      <c r="J272" s="99">
        <v>1722.2565217391</v>
      </c>
      <c r="K272" s="99">
        <v>-1070.7249999999999</v>
      </c>
      <c r="L272" s="99">
        <v>359.88749999999999</v>
      </c>
      <c r="M272" s="99">
        <v>-2399.4666666666999</v>
      </c>
      <c r="N272" s="99">
        <f t="shared" si="25"/>
        <v>651.53152173910007</v>
      </c>
      <c r="O272" s="99">
        <f t="shared" si="26"/>
        <v>-2039.5791666666998</v>
      </c>
    </row>
    <row r="273" spans="1:15">
      <c r="A273" s="98" t="s">
        <v>355</v>
      </c>
      <c r="B273" s="99">
        <v>2206.25</v>
      </c>
      <c r="C273" s="99">
        <v>2222.0833333332998</v>
      </c>
      <c r="D273" s="99">
        <v>2647.75</v>
      </c>
      <c r="E273" s="99">
        <v>3275.625</v>
      </c>
      <c r="F273" s="99">
        <f t="shared" si="22"/>
        <v>-2222.0833333332998</v>
      </c>
      <c r="G273" s="99">
        <f t="shared" si="23"/>
        <v>-3275.625</v>
      </c>
      <c r="H273" s="93" t="str">
        <f t="shared" si="24"/>
        <v/>
      </c>
      <c r="I273" s="100" t="s">
        <v>355</v>
      </c>
      <c r="J273" s="99">
        <v>1406.0590909091</v>
      </c>
      <c r="K273" s="99">
        <v>-913.32083333330002</v>
      </c>
      <c r="L273" s="99">
        <v>348.85624999999999</v>
      </c>
      <c r="M273" s="99">
        <v>-3172.6708333332999</v>
      </c>
      <c r="N273" s="99">
        <f t="shared" si="25"/>
        <v>492.73825757579993</v>
      </c>
      <c r="O273" s="99">
        <f t="shared" si="26"/>
        <v>-2823.8145833333001</v>
      </c>
    </row>
    <row r="274" spans="1:15">
      <c r="A274" s="98" t="s">
        <v>356</v>
      </c>
      <c r="B274" s="99">
        <v>2339.5833333332998</v>
      </c>
      <c r="C274" s="99">
        <v>1816.6666666666999</v>
      </c>
      <c r="D274" s="99">
        <v>2259.375</v>
      </c>
      <c r="E274" s="99">
        <v>3258.75</v>
      </c>
      <c r="F274" s="99">
        <f t="shared" si="22"/>
        <v>-1816.6666666666999</v>
      </c>
      <c r="G274" s="99">
        <f t="shared" si="23"/>
        <v>-3258.75</v>
      </c>
      <c r="H274" s="93" t="str">
        <f t="shared" si="24"/>
        <v/>
      </c>
      <c r="I274" s="100" t="s">
        <v>356</v>
      </c>
      <c r="J274" s="99">
        <v>1061.8428571428999</v>
      </c>
      <c r="K274" s="99">
        <v>-1158.5550000000001</v>
      </c>
      <c r="L274" s="99">
        <v>258.8526315789</v>
      </c>
      <c r="M274" s="99">
        <v>-2566.0458333332999</v>
      </c>
      <c r="N274" s="99">
        <f t="shared" si="25"/>
        <v>-96.712142857100162</v>
      </c>
      <c r="O274" s="99">
        <f t="shared" si="26"/>
        <v>-2307.1932017544</v>
      </c>
    </row>
    <row r="275" spans="1:15">
      <c r="A275" s="98" t="s">
        <v>357</v>
      </c>
      <c r="B275" s="99">
        <v>2293.75</v>
      </c>
      <c r="C275" s="99">
        <v>2177.8333333332998</v>
      </c>
      <c r="D275" s="99">
        <v>2191.875</v>
      </c>
      <c r="E275" s="99">
        <v>3148.125</v>
      </c>
      <c r="F275" s="99">
        <f t="shared" si="22"/>
        <v>-2177.8333333332998</v>
      </c>
      <c r="G275" s="99">
        <f t="shared" si="23"/>
        <v>-3148.125</v>
      </c>
      <c r="H275" s="93" t="str">
        <f t="shared" si="24"/>
        <v/>
      </c>
      <c r="I275" s="100" t="s">
        <v>357</v>
      </c>
      <c r="J275" s="99">
        <v>1350.47</v>
      </c>
      <c r="K275" s="99">
        <v>-1094.9235294118</v>
      </c>
      <c r="L275" s="99">
        <v>357.83749999999998</v>
      </c>
      <c r="M275" s="99">
        <v>-1893.3</v>
      </c>
      <c r="N275" s="99">
        <f t="shared" si="25"/>
        <v>255.54647058820001</v>
      </c>
      <c r="O275" s="99">
        <f t="shared" si="26"/>
        <v>-1535.4625000000001</v>
      </c>
    </row>
    <row r="276" spans="1:15">
      <c r="A276" s="98" t="s">
        <v>358</v>
      </c>
      <c r="B276" s="99">
        <v>2245.8333333332998</v>
      </c>
      <c r="C276" s="99">
        <v>1968.75</v>
      </c>
      <c r="D276" s="99">
        <v>2578.125</v>
      </c>
      <c r="E276" s="99">
        <v>3256.875</v>
      </c>
      <c r="F276" s="99">
        <f t="shared" si="22"/>
        <v>-1968.75</v>
      </c>
      <c r="G276" s="99">
        <f t="shared" si="23"/>
        <v>-3256.875</v>
      </c>
      <c r="H276" s="93" t="str">
        <f t="shared" si="24"/>
        <v/>
      </c>
      <c r="I276" s="100" t="s">
        <v>358</v>
      </c>
      <c r="J276" s="99">
        <v>1325.97</v>
      </c>
      <c r="K276" s="99">
        <v>-1447.4714285714001</v>
      </c>
      <c r="L276" s="99">
        <v>273.65652173910001</v>
      </c>
      <c r="M276" s="99">
        <v>-1479.8166666667</v>
      </c>
      <c r="N276" s="99">
        <f t="shared" si="25"/>
        <v>-121.50142857140008</v>
      </c>
      <c r="O276" s="99">
        <f t="shared" si="26"/>
        <v>-1206.1601449276</v>
      </c>
    </row>
    <row r="277" spans="1:15">
      <c r="A277" s="98" t="s">
        <v>328</v>
      </c>
      <c r="B277" s="99">
        <v>2195.8333333332998</v>
      </c>
      <c r="C277" s="99">
        <v>2304.4583333332998</v>
      </c>
      <c r="D277" s="99">
        <v>2289.375</v>
      </c>
      <c r="E277" s="99">
        <v>3211.875</v>
      </c>
      <c r="F277" s="99">
        <f t="shared" si="22"/>
        <v>-2304.4583333332998</v>
      </c>
      <c r="G277" s="99">
        <f t="shared" si="23"/>
        <v>-3211.875</v>
      </c>
      <c r="H277" s="93" t="str">
        <f t="shared" si="24"/>
        <v/>
      </c>
      <c r="I277" s="100" t="s">
        <v>328</v>
      </c>
      <c r="J277" s="99">
        <v>656.13529411759998</v>
      </c>
      <c r="K277" s="99">
        <v>-2016.1043478260999</v>
      </c>
      <c r="L277" s="99">
        <v>342.25652173909998</v>
      </c>
      <c r="M277" s="99">
        <v>-1870.2666666667001</v>
      </c>
      <c r="N277" s="99">
        <f t="shared" si="25"/>
        <v>-1359.9690537084998</v>
      </c>
      <c r="O277" s="99">
        <f t="shared" si="26"/>
        <v>-1528.0101449276001</v>
      </c>
    </row>
    <row r="278" spans="1:15">
      <c r="A278" s="98" t="s">
        <v>361</v>
      </c>
      <c r="B278" s="99">
        <v>1858.2083333333001</v>
      </c>
      <c r="C278" s="99">
        <v>2638.9166666667002</v>
      </c>
      <c r="D278" s="99">
        <v>2272.9166666667002</v>
      </c>
      <c r="E278" s="99">
        <v>2898.25</v>
      </c>
      <c r="F278" s="99">
        <f t="shared" si="22"/>
        <v>-2638.9166666667002</v>
      </c>
      <c r="G278" s="99">
        <f t="shared" si="23"/>
        <v>-2898.25</v>
      </c>
      <c r="H278" s="93" t="str">
        <f t="shared" si="24"/>
        <v/>
      </c>
      <c r="I278" s="100" t="s">
        <v>361</v>
      </c>
      <c r="J278" s="99">
        <v>2119.6083333332999</v>
      </c>
      <c r="K278" s="99">
        <v>-564.91818181819997</v>
      </c>
      <c r="L278" s="99">
        <v>209.6916666667</v>
      </c>
      <c r="M278" s="99">
        <v>-2466.3625000000002</v>
      </c>
      <c r="N278" s="99">
        <f t="shared" si="25"/>
        <v>1554.6901515150998</v>
      </c>
      <c r="O278" s="99">
        <f t="shared" si="26"/>
        <v>-2256.6708333333004</v>
      </c>
    </row>
    <row r="279" spans="1:15">
      <c r="A279" s="98" t="s">
        <v>362</v>
      </c>
      <c r="B279" s="99">
        <v>1718.75</v>
      </c>
      <c r="C279" s="99">
        <v>2788.0833333332998</v>
      </c>
      <c r="D279" s="99">
        <v>2349.75</v>
      </c>
      <c r="E279" s="99">
        <v>3012.25</v>
      </c>
      <c r="F279" s="99">
        <f t="shared" si="22"/>
        <v>-2788.0833333332998</v>
      </c>
      <c r="G279" s="99">
        <f t="shared" si="23"/>
        <v>-3012.25</v>
      </c>
      <c r="H279" s="93" t="str">
        <f t="shared" si="24"/>
        <v/>
      </c>
      <c r="I279" s="100" t="s">
        <v>362</v>
      </c>
      <c r="J279" s="99">
        <v>2345.2083333332998</v>
      </c>
      <c r="K279" s="99">
        <v>-692.85833333330004</v>
      </c>
      <c r="L279" s="99">
        <v>224.66153846149999</v>
      </c>
      <c r="M279" s="99">
        <v>-2789.9166666667002</v>
      </c>
      <c r="N279" s="99">
        <f t="shared" si="25"/>
        <v>1652.35</v>
      </c>
      <c r="O279" s="99">
        <f t="shared" si="26"/>
        <v>-2565.2551282052</v>
      </c>
    </row>
    <row r="280" spans="1:15">
      <c r="A280" s="98" t="s">
        <v>363</v>
      </c>
      <c r="B280" s="99">
        <v>1858.3333333333001</v>
      </c>
      <c r="C280" s="99">
        <v>2369.5416666667002</v>
      </c>
      <c r="D280" s="99">
        <v>2034.1666666666999</v>
      </c>
      <c r="E280" s="99">
        <v>3270</v>
      </c>
      <c r="F280" s="99">
        <f t="shared" si="22"/>
        <v>-2369.5416666667002</v>
      </c>
      <c r="G280" s="99">
        <f t="shared" si="23"/>
        <v>-3270</v>
      </c>
      <c r="H280" s="93" t="str">
        <f t="shared" si="24"/>
        <v/>
      </c>
      <c r="I280" s="100" t="s">
        <v>363</v>
      </c>
      <c r="J280" s="99">
        <v>2432.2624999999998</v>
      </c>
      <c r="K280" s="99">
        <v>-573.92916666669998</v>
      </c>
      <c r="L280" s="99">
        <v>342.2</v>
      </c>
      <c r="M280" s="99">
        <v>-1940.1666666666999</v>
      </c>
      <c r="N280" s="99">
        <f t="shared" si="25"/>
        <v>1858.3333333332998</v>
      </c>
      <c r="O280" s="99">
        <f t="shared" si="26"/>
        <v>-1597.9666666666999</v>
      </c>
    </row>
    <row r="281" spans="1:15">
      <c r="A281" s="98" t="s">
        <v>364</v>
      </c>
      <c r="B281" s="99">
        <v>2216.6666666667002</v>
      </c>
      <c r="C281" s="99">
        <v>2260.5833333332998</v>
      </c>
      <c r="D281" s="99">
        <v>2319.375</v>
      </c>
      <c r="E281" s="99">
        <v>3116.25</v>
      </c>
      <c r="F281" s="99">
        <f t="shared" si="22"/>
        <v>-2260.5833333332998</v>
      </c>
      <c r="G281" s="99">
        <f t="shared" si="23"/>
        <v>-3116.25</v>
      </c>
      <c r="H281" s="93" t="str">
        <f t="shared" si="24"/>
        <v/>
      </c>
      <c r="I281" s="100" t="s">
        <v>364</v>
      </c>
      <c r="J281" s="99">
        <v>1932.0347826087</v>
      </c>
      <c r="K281" s="99">
        <v>-779.75789473680004</v>
      </c>
      <c r="L281" s="99">
        <v>277.80869565220002</v>
      </c>
      <c r="M281" s="99">
        <v>-1591.3791666667</v>
      </c>
      <c r="N281" s="99">
        <f t="shared" si="25"/>
        <v>1152.2768878718998</v>
      </c>
      <c r="O281" s="99">
        <f t="shared" si="26"/>
        <v>-1313.5704710145001</v>
      </c>
    </row>
    <row r="282" spans="1:15">
      <c r="A282" s="98" t="s">
        <v>365</v>
      </c>
      <c r="B282" s="99">
        <v>2066.6666666667002</v>
      </c>
      <c r="C282" s="99">
        <v>2309.375</v>
      </c>
      <c r="D282" s="99">
        <v>2214.375</v>
      </c>
      <c r="E282" s="99">
        <v>3159.375</v>
      </c>
      <c r="F282" s="99">
        <f t="shared" si="22"/>
        <v>-2309.375</v>
      </c>
      <c r="G282" s="99">
        <f t="shared" si="23"/>
        <v>-3159.375</v>
      </c>
      <c r="H282" s="93" t="str">
        <f t="shared" si="24"/>
        <v/>
      </c>
      <c r="I282" s="100" t="s">
        <v>365</v>
      </c>
      <c r="J282" s="99">
        <v>2300</v>
      </c>
      <c r="K282" s="99">
        <v>-305.16500000000002</v>
      </c>
      <c r="L282" s="99">
        <v>438.89499999999998</v>
      </c>
      <c r="M282" s="99">
        <v>-1567.2166666666999</v>
      </c>
      <c r="N282" s="99">
        <f t="shared" si="25"/>
        <v>1994.835</v>
      </c>
      <c r="O282" s="99">
        <f t="shared" si="26"/>
        <v>-1128.3216666666999</v>
      </c>
    </row>
    <row r="283" spans="1:15">
      <c r="A283" s="98" t="s">
        <v>366</v>
      </c>
      <c r="B283" s="99">
        <v>1935.4166666666999</v>
      </c>
      <c r="C283" s="99">
        <v>2231</v>
      </c>
      <c r="D283" s="99">
        <v>2229.1666666667002</v>
      </c>
      <c r="E283" s="99">
        <v>3217.5</v>
      </c>
      <c r="F283" s="99">
        <f t="shared" si="22"/>
        <v>-2231</v>
      </c>
      <c r="G283" s="99">
        <f t="shared" si="23"/>
        <v>-3217.5</v>
      </c>
      <c r="H283" s="93" t="str">
        <f t="shared" si="24"/>
        <v/>
      </c>
      <c r="I283" s="100" t="s">
        <v>366</v>
      </c>
      <c r="J283" s="99">
        <v>1867.2166666666999</v>
      </c>
      <c r="K283" s="99">
        <v>-841.24545454550002</v>
      </c>
      <c r="L283" s="99">
        <v>607.11304347830003</v>
      </c>
      <c r="M283" s="99">
        <v>-1619.7458333333</v>
      </c>
      <c r="N283" s="99">
        <f t="shared" si="25"/>
        <v>1025.9712121211999</v>
      </c>
      <c r="O283" s="99">
        <f t="shared" si="26"/>
        <v>-1012.6327898549999</v>
      </c>
    </row>
    <row r="284" spans="1:15">
      <c r="A284" s="98" t="s">
        <v>367</v>
      </c>
      <c r="B284" s="99">
        <v>2118.2916666667002</v>
      </c>
      <c r="C284" s="99">
        <v>2285.25</v>
      </c>
      <c r="D284" s="99">
        <v>2296.875</v>
      </c>
      <c r="E284" s="99">
        <v>3223.125</v>
      </c>
      <c r="F284" s="99">
        <f t="shared" si="22"/>
        <v>-2285.25</v>
      </c>
      <c r="G284" s="99">
        <f t="shared" si="23"/>
        <v>-3223.125</v>
      </c>
      <c r="H284" s="93" t="str">
        <f t="shared" si="24"/>
        <v/>
      </c>
      <c r="I284" s="100" t="s">
        <v>367</v>
      </c>
      <c r="J284" s="99">
        <v>2139.0181818182</v>
      </c>
      <c r="K284" s="99">
        <v>-1084.3</v>
      </c>
      <c r="L284" s="99">
        <v>271.36363636359999</v>
      </c>
      <c r="M284" s="99">
        <v>-2149.6374999999998</v>
      </c>
      <c r="N284" s="99">
        <f t="shared" si="25"/>
        <v>1054.7181818182</v>
      </c>
      <c r="O284" s="99">
        <f t="shared" si="26"/>
        <v>-1878.2738636363997</v>
      </c>
    </row>
    <row r="285" spans="1:15">
      <c r="A285" s="98" t="s">
        <v>368</v>
      </c>
      <c r="B285" s="99">
        <v>1879.5833333333001</v>
      </c>
      <c r="C285" s="99">
        <v>2663</v>
      </c>
      <c r="D285" s="99">
        <v>2497.5</v>
      </c>
      <c r="E285" s="99">
        <v>3080.2083333332998</v>
      </c>
      <c r="F285" s="99">
        <f t="shared" si="22"/>
        <v>-2663</v>
      </c>
      <c r="G285" s="99">
        <f t="shared" si="23"/>
        <v>-3080.2083333332998</v>
      </c>
      <c r="H285" s="93" t="str">
        <f t="shared" si="24"/>
        <v/>
      </c>
      <c r="I285" s="100" t="s">
        <v>368</v>
      </c>
      <c r="J285" s="99">
        <v>2549.8409090908999</v>
      </c>
      <c r="K285" s="99">
        <v>-1694.9041666666999</v>
      </c>
      <c r="L285" s="99">
        <v>260.4714285714</v>
      </c>
      <c r="M285" s="99">
        <v>-2117.2541666666998</v>
      </c>
      <c r="N285" s="99">
        <f t="shared" si="25"/>
        <v>854.93674242420002</v>
      </c>
      <c r="O285" s="99">
        <f t="shared" si="26"/>
        <v>-1856.7827380952999</v>
      </c>
    </row>
    <row r="286" spans="1:15">
      <c r="A286" s="98" t="s">
        <v>369</v>
      </c>
      <c r="B286" s="99">
        <v>1887.5</v>
      </c>
      <c r="C286" s="99">
        <v>2627.5</v>
      </c>
      <c r="D286" s="99">
        <v>2585.5</v>
      </c>
      <c r="E286" s="99">
        <v>3034.2916666667002</v>
      </c>
      <c r="F286" s="99">
        <f t="shared" si="22"/>
        <v>-2627.5</v>
      </c>
      <c r="G286" s="99">
        <f t="shared" si="23"/>
        <v>-3034.2916666667002</v>
      </c>
      <c r="H286" s="93" t="str">
        <f t="shared" si="24"/>
        <v/>
      </c>
      <c r="I286" s="100" t="s">
        <v>369</v>
      </c>
      <c r="J286" s="99">
        <v>1547.7181818182</v>
      </c>
      <c r="K286" s="99">
        <v>-772.52380952379997</v>
      </c>
      <c r="L286" s="99">
        <v>402.58095238099997</v>
      </c>
      <c r="M286" s="99">
        <v>-1817.8875</v>
      </c>
      <c r="N286" s="99">
        <f t="shared" si="25"/>
        <v>775.19437229440007</v>
      </c>
      <c r="O286" s="99">
        <f t="shared" si="26"/>
        <v>-1415.306547619</v>
      </c>
    </row>
    <row r="287" spans="1:15">
      <c r="A287" s="98" t="s">
        <v>370</v>
      </c>
      <c r="B287" s="99">
        <v>2127.0833333332998</v>
      </c>
      <c r="C287" s="99">
        <v>1647.9166666666999</v>
      </c>
      <c r="D287" s="99">
        <v>2394.375</v>
      </c>
      <c r="E287" s="99">
        <v>3318.75</v>
      </c>
      <c r="F287" s="99">
        <f t="shared" si="22"/>
        <v>-1647.9166666666999</v>
      </c>
      <c r="G287" s="99">
        <f t="shared" si="23"/>
        <v>-3318.75</v>
      </c>
      <c r="H287" s="93" t="str">
        <f t="shared" si="24"/>
        <v/>
      </c>
      <c r="I287" s="100" t="s">
        <v>370</v>
      </c>
      <c r="J287" s="99">
        <v>1262.9470588234999</v>
      </c>
      <c r="K287" s="99">
        <v>-1165.1136363636001</v>
      </c>
      <c r="L287" s="99">
        <v>466.1458333333</v>
      </c>
      <c r="M287" s="99">
        <v>-1490.925</v>
      </c>
      <c r="N287" s="99">
        <f t="shared" si="25"/>
        <v>97.833422459899793</v>
      </c>
      <c r="O287" s="99">
        <f t="shared" si="26"/>
        <v>-1024.7791666666999</v>
      </c>
    </row>
    <row r="288" spans="1:15">
      <c r="A288" s="98" t="s">
        <v>371</v>
      </c>
      <c r="B288" s="99">
        <v>2162.5</v>
      </c>
      <c r="C288" s="99">
        <v>1266.6666666666999</v>
      </c>
      <c r="D288" s="99">
        <v>2520</v>
      </c>
      <c r="E288" s="99">
        <v>3286.875</v>
      </c>
      <c r="F288" s="99">
        <f t="shared" si="22"/>
        <v>-1266.6666666666999</v>
      </c>
      <c r="G288" s="99">
        <f t="shared" si="23"/>
        <v>-3286.875</v>
      </c>
      <c r="H288" s="93" t="str">
        <f t="shared" si="24"/>
        <v/>
      </c>
      <c r="I288" s="100" t="s">
        <v>371</v>
      </c>
      <c r="J288" s="99">
        <v>1426.1166666667</v>
      </c>
      <c r="K288" s="99">
        <v>-1212.8416666666999</v>
      </c>
      <c r="L288" s="99">
        <v>628.4</v>
      </c>
      <c r="M288" s="99">
        <v>-1399.2583333333</v>
      </c>
      <c r="N288" s="99">
        <f t="shared" si="25"/>
        <v>213.27500000000009</v>
      </c>
      <c r="O288" s="99">
        <f t="shared" si="26"/>
        <v>-770.85833333330004</v>
      </c>
    </row>
    <row r="289" spans="1:15">
      <c r="A289" s="98" t="s">
        <v>372</v>
      </c>
      <c r="B289" s="99">
        <v>2338.6666666667002</v>
      </c>
      <c r="C289" s="99">
        <v>1964.5833333333001</v>
      </c>
      <c r="D289" s="99">
        <v>2570.625</v>
      </c>
      <c r="E289" s="99">
        <v>3320.625</v>
      </c>
      <c r="F289" s="99">
        <f t="shared" si="22"/>
        <v>-1964.5833333333001</v>
      </c>
      <c r="G289" s="99">
        <f t="shared" si="23"/>
        <v>-3320.625</v>
      </c>
      <c r="H289" s="93" t="str">
        <f t="shared" si="24"/>
        <v/>
      </c>
      <c r="I289" s="100" t="s">
        <v>372</v>
      </c>
      <c r="J289" s="99">
        <v>1840.2</v>
      </c>
      <c r="K289" s="99">
        <v>-970.04</v>
      </c>
      <c r="L289" s="99">
        <v>384.18333333330003</v>
      </c>
      <c r="M289" s="99">
        <v>-1238.2416666667</v>
      </c>
      <c r="N289" s="99">
        <f t="shared" si="25"/>
        <v>870.16000000000008</v>
      </c>
      <c r="O289" s="99">
        <f t="shared" si="26"/>
        <v>-854.05833333340001</v>
      </c>
    </row>
    <row r="290" spans="1:15">
      <c r="A290" s="98" t="s">
        <v>373</v>
      </c>
      <c r="B290" s="99">
        <v>2277.0833333332998</v>
      </c>
      <c r="C290" s="99">
        <v>2337.25</v>
      </c>
      <c r="D290" s="99">
        <v>2145</v>
      </c>
      <c r="E290" s="99">
        <v>3229.5833333332998</v>
      </c>
      <c r="F290" s="99">
        <f t="shared" si="22"/>
        <v>-2337.25</v>
      </c>
      <c r="G290" s="99">
        <f t="shared" si="23"/>
        <v>-3229.5833333332998</v>
      </c>
      <c r="H290" s="93" t="str">
        <f t="shared" si="24"/>
        <v/>
      </c>
      <c r="I290" s="100" t="s">
        <v>373</v>
      </c>
      <c r="J290" s="99">
        <v>1780.7416666667</v>
      </c>
      <c r="K290" s="99">
        <v>-862.88461538460001</v>
      </c>
      <c r="L290" s="99">
        <v>266.69523809520001</v>
      </c>
      <c r="M290" s="99">
        <v>-2117.4250000000002</v>
      </c>
      <c r="N290" s="99">
        <f t="shared" si="25"/>
        <v>917.85705128209997</v>
      </c>
      <c r="O290" s="99">
        <f t="shared" si="26"/>
        <v>-1850.7297619048002</v>
      </c>
    </row>
    <row r="291" spans="1:15">
      <c r="A291" s="98" t="s">
        <v>374</v>
      </c>
      <c r="B291" s="99">
        <v>2373.75</v>
      </c>
      <c r="C291" s="99">
        <v>2304.1666666667002</v>
      </c>
      <c r="D291" s="99">
        <v>2673.75</v>
      </c>
      <c r="E291" s="99">
        <v>3384.375</v>
      </c>
      <c r="F291" s="99">
        <f t="shared" si="22"/>
        <v>-2304.1666666667002</v>
      </c>
      <c r="G291" s="99">
        <f t="shared" si="23"/>
        <v>-3384.375</v>
      </c>
      <c r="H291" s="93" t="str">
        <f t="shared" si="24"/>
        <v/>
      </c>
      <c r="I291" s="100" t="s">
        <v>374</v>
      </c>
      <c r="J291" s="99">
        <v>1978.3869565217001</v>
      </c>
      <c r="K291" s="99">
        <v>-529.00454545449998</v>
      </c>
      <c r="L291" s="99">
        <v>209.0583333333</v>
      </c>
      <c r="M291" s="99">
        <v>-2712.4124999999999</v>
      </c>
      <c r="N291" s="99">
        <f t="shared" si="25"/>
        <v>1449.3824110672001</v>
      </c>
      <c r="O291" s="99">
        <f t="shared" si="26"/>
        <v>-2503.3541666666997</v>
      </c>
    </row>
    <row r="292" spans="1:15">
      <c r="A292" s="98" t="s">
        <v>375</v>
      </c>
      <c r="B292" s="99">
        <v>2435.0833333332998</v>
      </c>
      <c r="C292" s="99">
        <v>3048.3333333332998</v>
      </c>
      <c r="D292" s="99">
        <v>2855.625</v>
      </c>
      <c r="E292" s="99">
        <v>3040.3333333332998</v>
      </c>
      <c r="F292" s="99">
        <f t="shared" si="22"/>
        <v>-3048.3333333332998</v>
      </c>
      <c r="G292" s="99">
        <f t="shared" si="23"/>
        <v>-3040.3333333332998</v>
      </c>
      <c r="H292" s="93" t="str">
        <f t="shared" si="24"/>
        <v>J</v>
      </c>
      <c r="I292" s="100" t="s">
        <v>375</v>
      </c>
      <c r="J292" s="99">
        <v>2722.8625000000002</v>
      </c>
      <c r="K292" s="99">
        <v>-624.48333333330004</v>
      </c>
      <c r="L292" s="99">
        <v>295.17727272730002</v>
      </c>
      <c r="M292" s="99">
        <v>-2166.875</v>
      </c>
      <c r="N292" s="99">
        <f t="shared" si="25"/>
        <v>2098.3791666667003</v>
      </c>
      <c r="O292" s="99">
        <f t="shared" si="26"/>
        <v>-1871.6977272726999</v>
      </c>
    </row>
    <row r="293" spans="1:15">
      <c r="A293" s="98" t="s">
        <v>376</v>
      </c>
      <c r="B293" s="99">
        <v>2780.7083333332998</v>
      </c>
      <c r="C293" s="99">
        <v>3048.2083333332998</v>
      </c>
      <c r="D293" s="99">
        <v>2689.875</v>
      </c>
      <c r="E293" s="99">
        <v>2741.7083333332998</v>
      </c>
      <c r="F293" s="99">
        <f t="shared" si="22"/>
        <v>-3048.2083333332998</v>
      </c>
      <c r="G293" s="99">
        <f t="shared" si="23"/>
        <v>-2741.7083333332998</v>
      </c>
      <c r="H293" s="93" t="str">
        <f t="shared" si="24"/>
        <v/>
      </c>
      <c r="I293" s="100" t="s">
        <v>376</v>
      </c>
      <c r="J293" s="99">
        <v>2643.7826086957002</v>
      </c>
      <c r="K293" s="99">
        <v>-567.14761904759996</v>
      </c>
      <c r="L293" s="99">
        <v>187.4315789474</v>
      </c>
      <c r="M293" s="99">
        <v>-1875.3875</v>
      </c>
      <c r="N293" s="99">
        <f t="shared" si="25"/>
        <v>2076.6349896481001</v>
      </c>
      <c r="O293" s="99">
        <f t="shared" si="26"/>
        <v>-1687.9559210525999</v>
      </c>
    </row>
    <row r="294" spans="1:15">
      <c r="A294" s="98" t="s">
        <v>377</v>
      </c>
      <c r="B294" s="99">
        <v>2300</v>
      </c>
      <c r="C294" s="99">
        <v>1435</v>
      </c>
      <c r="D294" s="99">
        <v>2413.125</v>
      </c>
      <c r="E294" s="99">
        <v>3485.625</v>
      </c>
      <c r="F294" s="99">
        <f t="shared" si="22"/>
        <v>-1435</v>
      </c>
      <c r="G294" s="99">
        <f t="shared" si="23"/>
        <v>-3485.625</v>
      </c>
      <c r="H294" s="93" t="str">
        <f t="shared" si="24"/>
        <v/>
      </c>
      <c r="I294" s="100" t="s">
        <v>377</v>
      </c>
      <c r="J294" s="99">
        <v>1746.0043478261</v>
      </c>
      <c r="K294" s="99">
        <v>-549.59333333330005</v>
      </c>
      <c r="L294" s="99">
        <v>219.3869565217</v>
      </c>
      <c r="M294" s="99">
        <v>-2196.3666666667</v>
      </c>
      <c r="N294" s="99">
        <f t="shared" si="25"/>
        <v>1196.4110144927999</v>
      </c>
      <c r="O294" s="99">
        <f t="shared" si="26"/>
        <v>-1976.9797101449999</v>
      </c>
    </row>
    <row r="295" spans="1:15">
      <c r="A295" s="98" t="s">
        <v>378</v>
      </c>
      <c r="B295" s="99">
        <v>2164.5833333332998</v>
      </c>
      <c r="C295" s="99">
        <v>1077.0833333333001</v>
      </c>
      <c r="D295" s="99">
        <v>2476.875</v>
      </c>
      <c r="E295" s="99">
        <v>3564.375</v>
      </c>
      <c r="F295" s="99">
        <f t="shared" si="22"/>
        <v>-1077.0833333333001</v>
      </c>
      <c r="G295" s="99">
        <f t="shared" si="23"/>
        <v>-3564.375</v>
      </c>
      <c r="H295" s="93" t="str">
        <f t="shared" si="24"/>
        <v/>
      </c>
      <c r="I295" s="100" t="s">
        <v>378</v>
      </c>
      <c r="J295" s="99">
        <v>1609.5333333333001</v>
      </c>
      <c r="K295" s="99">
        <v>-874.08636363640005</v>
      </c>
      <c r="L295" s="99">
        <v>516.72727272730003</v>
      </c>
      <c r="M295" s="99">
        <v>-2282.5333333333001</v>
      </c>
      <c r="N295" s="99">
        <f t="shared" si="25"/>
        <v>735.44696969690006</v>
      </c>
      <c r="O295" s="99">
        <f t="shared" si="26"/>
        <v>-1765.8060606060001</v>
      </c>
    </row>
    <row r="296" spans="1:15">
      <c r="A296" s="98" t="s">
        <v>379</v>
      </c>
      <c r="B296" s="99">
        <v>2350</v>
      </c>
      <c r="C296" s="99">
        <v>1125</v>
      </c>
      <c r="D296" s="99">
        <v>2258.75</v>
      </c>
      <c r="E296" s="99">
        <v>3510</v>
      </c>
      <c r="F296" s="99">
        <f t="shared" si="22"/>
        <v>-1125</v>
      </c>
      <c r="G296" s="99">
        <f t="shared" si="23"/>
        <v>-3510</v>
      </c>
      <c r="H296" s="93" t="str">
        <f t="shared" si="24"/>
        <v/>
      </c>
      <c r="I296" s="100" t="s">
        <v>379</v>
      </c>
      <c r="J296" s="99">
        <v>1860.4681818182</v>
      </c>
      <c r="K296" s="99">
        <v>-630</v>
      </c>
      <c r="L296" s="99">
        <v>252.46363636359999</v>
      </c>
      <c r="M296" s="99">
        <v>-1867.3458333333001</v>
      </c>
      <c r="N296" s="99">
        <f t="shared" si="25"/>
        <v>1230.4681818182</v>
      </c>
      <c r="O296" s="99">
        <f t="shared" si="26"/>
        <v>-1614.8821969697001</v>
      </c>
    </row>
    <row r="297" spans="1:15">
      <c r="A297" s="98" t="s">
        <v>380</v>
      </c>
      <c r="B297" s="99">
        <v>2314.5833333332998</v>
      </c>
      <c r="C297" s="99">
        <v>1125</v>
      </c>
      <c r="D297" s="99">
        <v>2056.875</v>
      </c>
      <c r="E297" s="99">
        <v>3258.75</v>
      </c>
      <c r="F297" s="99">
        <f t="shared" si="22"/>
        <v>-1125</v>
      </c>
      <c r="G297" s="99">
        <f t="shared" si="23"/>
        <v>-3258.75</v>
      </c>
      <c r="H297" s="93" t="str">
        <f t="shared" si="24"/>
        <v/>
      </c>
      <c r="I297" s="100" t="s">
        <v>380</v>
      </c>
      <c r="J297" s="99">
        <v>2061.3333333332998</v>
      </c>
      <c r="K297" s="99">
        <v>-589.16315789470002</v>
      </c>
      <c r="L297" s="99">
        <v>311.47727272729998</v>
      </c>
      <c r="M297" s="99">
        <v>-1384.2416666667</v>
      </c>
      <c r="N297" s="99">
        <f t="shared" si="25"/>
        <v>1472.1701754385999</v>
      </c>
      <c r="O297" s="99">
        <f t="shared" si="26"/>
        <v>-1072.7643939394</v>
      </c>
    </row>
    <row r="298" spans="1:15">
      <c r="A298" s="98" t="s">
        <v>381</v>
      </c>
      <c r="B298" s="99">
        <v>2395.625</v>
      </c>
      <c r="C298" s="99">
        <v>1287.5</v>
      </c>
      <c r="D298" s="99">
        <v>2326.875</v>
      </c>
      <c r="E298" s="99">
        <v>3036.6666666667002</v>
      </c>
      <c r="F298" s="99">
        <f t="shared" si="22"/>
        <v>-1287.5</v>
      </c>
      <c r="G298" s="99">
        <f t="shared" si="23"/>
        <v>-3036.6666666667002</v>
      </c>
      <c r="H298" s="93" t="str">
        <f t="shared" si="24"/>
        <v/>
      </c>
      <c r="I298" s="100" t="s">
        <v>381</v>
      </c>
      <c r="J298" s="99">
        <v>2000.8458333333001</v>
      </c>
      <c r="K298" s="99">
        <v>-427.38571428569998</v>
      </c>
      <c r="L298" s="99">
        <v>273.82608695649998</v>
      </c>
      <c r="M298" s="99">
        <v>-2139.1916666666998</v>
      </c>
      <c r="N298" s="99">
        <f t="shared" si="25"/>
        <v>1573.4601190476001</v>
      </c>
      <c r="O298" s="99">
        <f t="shared" si="26"/>
        <v>-1865.3655797101999</v>
      </c>
    </row>
    <row r="299" spans="1:15">
      <c r="A299" s="98" t="s">
        <v>382</v>
      </c>
      <c r="B299" s="99">
        <v>2501.5833333332998</v>
      </c>
      <c r="C299" s="99">
        <v>1302.0833333333001</v>
      </c>
      <c r="D299" s="99">
        <v>2203.125</v>
      </c>
      <c r="E299" s="99">
        <v>3003.75</v>
      </c>
      <c r="F299" s="99">
        <f t="shared" si="22"/>
        <v>-1302.0833333333001</v>
      </c>
      <c r="G299" s="99">
        <f t="shared" si="23"/>
        <v>-3003.75</v>
      </c>
      <c r="H299" s="93" t="str">
        <f t="shared" si="24"/>
        <v/>
      </c>
      <c r="I299" s="100" t="s">
        <v>382</v>
      </c>
      <c r="J299" s="99">
        <v>2488.3874999999998</v>
      </c>
      <c r="K299" s="99">
        <v>-251.44545454550001</v>
      </c>
      <c r="L299" s="99">
        <v>251.4304347826</v>
      </c>
      <c r="M299" s="99">
        <v>-1730.1333333333</v>
      </c>
      <c r="N299" s="99">
        <f t="shared" si="25"/>
        <v>2236.9420454544997</v>
      </c>
      <c r="O299" s="99">
        <f t="shared" si="26"/>
        <v>-1478.7028985507</v>
      </c>
    </row>
    <row r="300" spans="1:15">
      <c r="A300" s="98" t="s">
        <v>383</v>
      </c>
      <c r="B300" s="99">
        <v>2389.4166666667002</v>
      </c>
      <c r="C300" s="99">
        <v>1275</v>
      </c>
      <c r="D300" s="99">
        <v>2675.3333333332998</v>
      </c>
      <c r="E300" s="99">
        <v>3153.4166666667002</v>
      </c>
      <c r="F300" s="99">
        <f t="shared" si="22"/>
        <v>-1275</v>
      </c>
      <c r="G300" s="99">
        <f t="shared" si="23"/>
        <v>-3153.4166666667002</v>
      </c>
      <c r="H300" s="93" t="str">
        <f t="shared" si="24"/>
        <v/>
      </c>
      <c r="I300" s="100" t="s">
        <v>383</v>
      </c>
      <c r="J300" s="99">
        <v>2425.9363636364001</v>
      </c>
      <c r="K300" s="99">
        <v>-525.80952380949998</v>
      </c>
      <c r="L300" s="99">
        <v>347.03809523810003</v>
      </c>
      <c r="M300" s="99">
        <v>-1824.8583333332999</v>
      </c>
      <c r="N300" s="99">
        <f t="shared" si="25"/>
        <v>1900.1268398269001</v>
      </c>
      <c r="O300" s="99">
        <f t="shared" si="26"/>
        <v>-1477.8202380951998</v>
      </c>
    </row>
    <row r="301" spans="1:15">
      <c r="A301" s="98" t="s">
        <v>384</v>
      </c>
      <c r="B301" s="99">
        <v>2080.375</v>
      </c>
      <c r="C301" s="99">
        <v>1308.3333333333001</v>
      </c>
      <c r="D301" s="99">
        <v>2572.5</v>
      </c>
      <c r="E301" s="99">
        <v>3211.875</v>
      </c>
      <c r="F301" s="99">
        <f t="shared" si="22"/>
        <v>-1308.3333333333001</v>
      </c>
      <c r="G301" s="99">
        <f t="shared" si="23"/>
        <v>-3211.875</v>
      </c>
      <c r="H301" s="93" t="str">
        <f t="shared" si="24"/>
        <v/>
      </c>
      <c r="I301" s="100" t="s">
        <v>384</v>
      </c>
      <c r="J301" s="99">
        <v>1502.8210526316</v>
      </c>
      <c r="K301" s="99">
        <v>-1289.2583333333</v>
      </c>
      <c r="L301" s="99">
        <v>316.46363636360002</v>
      </c>
      <c r="M301" s="99">
        <v>-1333.7583333333</v>
      </c>
      <c r="N301" s="99">
        <f t="shared" si="25"/>
        <v>213.56271929829995</v>
      </c>
      <c r="O301" s="99">
        <f t="shared" si="26"/>
        <v>-1017.2946969697</v>
      </c>
    </row>
    <row r="302" spans="1:15">
      <c r="A302" s="98" t="s">
        <v>385</v>
      </c>
      <c r="B302" s="99">
        <v>1675</v>
      </c>
      <c r="C302" s="99">
        <v>1316.6666666666999</v>
      </c>
      <c r="D302" s="99">
        <v>2368.125</v>
      </c>
      <c r="E302" s="99">
        <v>3082.9166666667002</v>
      </c>
      <c r="F302" s="99">
        <f t="shared" si="22"/>
        <v>-1316.6666666666999</v>
      </c>
      <c r="G302" s="99">
        <f t="shared" si="23"/>
        <v>-3082.9166666667002</v>
      </c>
      <c r="H302" s="93" t="str">
        <f t="shared" si="24"/>
        <v/>
      </c>
      <c r="I302" s="100" t="s">
        <v>385</v>
      </c>
      <c r="J302" s="99">
        <v>1272.0636363635999</v>
      </c>
      <c r="K302" s="99">
        <v>-949.6</v>
      </c>
      <c r="L302" s="99">
        <v>411.38095238099999</v>
      </c>
      <c r="M302" s="99">
        <v>-1599.25</v>
      </c>
      <c r="N302" s="99">
        <f t="shared" si="25"/>
        <v>322.4636363635999</v>
      </c>
      <c r="O302" s="99">
        <f t="shared" si="26"/>
        <v>-1187.869047619</v>
      </c>
    </row>
    <row r="303" spans="1:15">
      <c r="A303" s="98" t="s">
        <v>386</v>
      </c>
      <c r="B303" s="99">
        <v>1862.5</v>
      </c>
      <c r="C303" s="99">
        <v>1300</v>
      </c>
      <c r="D303" s="99">
        <v>2032.5</v>
      </c>
      <c r="E303" s="99">
        <v>3433.125</v>
      </c>
      <c r="F303" s="99">
        <f t="shared" si="22"/>
        <v>-1300</v>
      </c>
      <c r="G303" s="99">
        <f t="shared" si="23"/>
        <v>-3433.125</v>
      </c>
      <c r="H303" s="93" t="str">
        <f t="shared" si="24"/>
        <v/>
      </c>
      <c r="I303" s="100" t="s">
        <v>386</v>
      </c>
      <c r="J303" s="99">
        <v>1286.9363636364001</v>
      </c>
      <c r="K303" s="99">
        <v>-546.16499999999996</v>
      </c>
      <c r="L303" s="99">
        <v>416.71304347829999</v>
      </c>
      <c r="M303" s="99">
        <v>-1689.7666666667001</v>
      </c>
      <c r="N303" s="99">
        <f t="shared" si="25"/>
        <v>740.77136363640011</v>
      </c>
      <c r="O303" s="99">
        <f t="shared" si="26"/>
        <v>-1273.0536231884</v>
      </c>
    </row>
    <row r="304" spans="1:15">
      <c r="A304" s="98" t="s">
        <v>387</v>
      </c>
      <c r="B304" s="99">
        <v>1866.7083333333001</v>
      </c>
      <c r="C304" s="99">
        <v>1300</v>
      </c>
      <c r="D304" s="99">
        <v>2340</v>
      </c>
      <c r="E304" s="99">
        <v>3418.125</v>
      </c>
      <c r="F304" s="99">
        <f t="shared" si="22"/>
        <v>-1300</v>
      </c>
      <c r="G304" s="99">
        <f t="shared" si="23"/>
        <v>-3418.125</v>
      </c>
      <c r="H304" s="93" t="str">
        <f t="shared" si="24"/>
        <v/>
      </c>
      <c r="I304" s="100" t="s">
        <v>387</v>
      </c>
      <c r="J304" s="99">
        <v>1229.7583333333</v>
      </c>
      <c r="K304" s="99">
        <v>-603.95714285710005</v>
      </c>
      <c r="L304" s="99">
        <v>462.29090909090002</v>
      </c>
      <c r="M304" s="99">
        <v>-1752.8916666667001</v>
      </c>
      <c r="N304" s="99">
        <f t="shared" si="25"/>
        <v>625.80119047619996</v>
      </c>
      <c r="O304" s="99">
        <f t="shared" si="26"/>
        <v>-1290.6007575758001</v>
      </c>
    </row>
    <row r="305" spans="1:15">
      <c r="A305" s="98" t="s">
        <v>388</v>
      </c>
      <c r="B305" s="99">
        <v>1837.2916666666999</v>
      </c>
      <c r="C305" s="99">
        <v>1300</v>
      </c>
      <c r="D305" s="99">
        <v>2499.375</v>
      </c>
      <c r="E305" s="99">
        <v>3485.625</v>
      </c>
      <c r="F305" s="99">
        <f t="shared" si="22"/>
        <v>-1300</v>
      </c>
      <c r="G305" s="99">
        <f t="shared" si="23"/>
        <v>-3485.625</v>
      </c>
      <c r="H305" s="93" t="str">
        <f t="shared" si="24"/>
        <v/>
      </c>
      <c r="I305" s="100" t="s">
        <v>388</v>
      </c>
      <c r="J305" s="99">
        <v>1284.7619047619</v>
      </c>
      <c r="K305" s="99">
        <v>-905.2590909091</v>
      </c>
      <c r="L305" s="99">
        <v>577.83181818180003</v>
      </c>
      <c r="M305" s="99">
        <v>-2118.625</v>
      </c>
      <c r="N305" s="99">
        <f t="shared" si="25"/>
        <v>379.50281385280005</v>
      </c>
      <c r="O305" s="99">
        <f t="shared" si="26"/>
        <v>-1540.7931818182001</v>
      </c>
    </row>
    <row r="306" spans="1:15">
      <c r="A306" s="98" t="s">
        <v>389</v>
      </c>
      <c r="B306" s="99">
        <v>1793.75</v>
      </c>
      <c r="C306" s="99">
        <v>2680.3333333332998</v>
      </c>
      <c r="D306" s="99">
        <v>2488.125</v>
      </c>
      <c r="E306" s="99">
        <v>3277.5</v>
      </c>
      <c r="F306" s="99">
        <f t="shared" si="22"/>
        <v>-2680.3333333332998</v>
      </c>
      <c r="G306" s="99">
        <f t="shared" si="23"/>
        <v>-3277.5</v>
      </c>
      <c r="H306" s="93" t="str">
        <f t="shared" si="24"/>
        <v/>
      </c>
      <c r="I306" s="100" t="s">
        <v>389</v>
      </c>
      <c r="J306" s="99">
        <v>1894.7913043478</v>
      </c>
      <c r="K306" s="99">
        <v>-597.47500000000002</v>
      </c>
      <c r="L306" s="99">
        <v>143.8705882353</v>
      </c>
      <c r="M306" s="99">
        <v>-1686.2541666667</v>
      </c>
      <c r="N306" s="99">
        <f t="shared" si="25"/>
        <v>1297.3163043477998</v>
      </c>
      <c r="O306" s="99">
        <f t="shared" si="26"/>
        <v>-1542.3835784314001</v>
      </c>
    </row>
    <row r="307" spans="1:15">
      <c r="A307" s="98" t="s">
        <v>390</v>
      </c>
      <c r="B307" s="99">
        <v>2268.3333333332998</v>
      </c>
      <c r="C307" s="99">
        <v>2563.75</v>
      </c>
      <c r="D307" s="99">
        <v>2317.5</v>
      </c>
      <c r="E307" s="99">
        <v>2963.1666666667002</v>
      </c>
      <c r="F307" s="99">
        <f t="shared" si="22"/>
        <v>-2563.75</v>
      </c>
      <c r="G307" s="99">
        <f t="shared" si="23"/>
        <v>-2963.1666666667002</v>
      </c>
      <c r="H307" s="93" t="str">
        <f t="shared" si="24"/>
        <v/>
      </c>
      <c r="I307" s="100" t="s">
        <v>390</v>
      </c>
      <c r="J307" s="99">
        <v>2259.9666666666999</v>
      </c>
      <c r="K307" s="99">
        <v>-278.73181818180001</v>
      </c>
      <c r="L307" s="99">
        <v>279.49230769230002</v>
      </c>
      <c r="M307" s="99">
        <v>-1983.5166666667001</v>
      </c>
      <c r="N307" s="99">
        <f t="shared" si="25"/>
        <v>1981.2348484848999</v>
      </c>
      <c r="O307" s="99">
        <f t="shared" si="26"/>
        <v>-1704.0243589744</v>
      </c>
    </row>
    <row r="308" spans="1:15">
      <c r="A308" s="98" t="s">
        <v>359</v>
      </c>
      <c r="B308" s="99">
        <v>2217.3333333332998</v>
      </c>
      <c r="C308" s="99">
        <v>2160.3333333332998</v>
      </c>
      <c r="D308" s="99">
        <v>2431.875</v>
      </c>
      <c r="E308" s="99">
        <v>3217.5</v>
      </c>
      <c r="F308" s="99">
        <f t="shared" si="22"/>
        <v>-2160.3333333332998</v>
      </c>
      <c r="G308" s="99">
        <f t="shared" si="23"/>
        <v>-3217.5</v>
      </c>
      <c r="H308" s="93" t="str">
        <f t="shared" si="24"/>
        <v/>
      </c>
      <c r="I308" s="100" t="s">
        <v>359</v>
      </c>
      <c r="J308" s="99">
        <v>2392.8478260870002</v>
      </c>
      <c r="K308" s="99">
        <v>-364.30833333330003</v>
      </c>
      <c r="L308" s="99">
        <v>224.96250000000001</v>
      </c>
      <c r="M308" s="99">
        <v>-1819.8458333333001</v>
      </c>
      <c r="N308" s="99">
        <f t="shared" si="25"/>
        <v>2028.5394927537002</v>
      </c>
      <c r="O308" s="99">
        <f t="shared" si="26"/>
        <v>-1594.8833333333</v>
      </c>
    </row>
    <row r="309" spans="1:15">
      <c r="A309" s="98" t="s">
        <v>393</v>
      </c>
      <c r="B309" s="99">
        <v>1831.25</v>
      </c>
      <c r="C309" s="99">
        <v>2791.75</v>
      </c>
      <c r="D309" s="99">
        <v>2668.125</v>
      </c>
      <c r="E309" s="99">
        <v>3039.375</v>
      </c>
      <c r="F309" s="99">
        <f t="shared" si="22"/>
        <v>-2791.75</v>
      </c>
      <c r="G309" s="99">
        <f t="shared" si="23"/>
        <v>-3039.375</v>
      </c>
      <c r="H309" s="93" t="str">
        <f t="shared" si="24"/>
        <v/>
      </c>
      <c r="I309" s="100" t="s">
        <v>393</v>
      </c>
      <c r="J309" s="99">
        <v>1441.2045454546001</v>
      </c>
      <c r="K309" s="99">
        <v>-415.85500000000002</v>
      </c>
      <c r="L309" s="99">
        <v>371.0684210526</v>
      </c>
      <c r="M309" s="99">
        <v>-1876.95</v>
      </c>
      <c r="N309" s="99">
        <f t="shared" si="25"/>
        <v>1025.3495454546</v>
      </c>
      <c r="O309" s="99">
        <f t="shared" si="26"/>
        <v>-1505.8815789474002</v>
      </c>
    </row>
    <row r="310" spans="1:15">
      <c r="A310" s="98" t="s">
        <v>394</v>
      </c>
      <c r="B310" s="99">
        <v>1890.0833333333001</v>
      </c>
      <c r="C310" s="99">
        <v>2386.5833333332998</v>
      </c>
      <c r="D310" s="99">
        <v>2855.625</v>
      </c>
      <c r="E310" s="99">
        <v>2998.125</v>
      </c>
      <c r="F310" s="99">
        <f t="shared" si="22"/>
        <v>-2386.5833333332998</v>
      </c>
      <c r="G310" s="99">
        <f t="shared" si="23"/>
        <v>-2998.125</v>
      </c>
      <c r="H310" s="93" t="str">
        <f t="shared" si="24"/>
        <v/>
      </c>
      <c r="I310" s="100" t="s">
        <v>394</v>
      </c>
      <c r="J310" s="99">
        <v>2369.0875000000001</v>
      </c>
      <c r="K310" s="99">
        <v>-622.50416666670003</v>
      </c>
      <c r="L310" s="99">
        <v>408.09523809519999</v>
      </c>
      <c r="M310" s="99">
        <v>-2161.5583333333002</v>
      </c>
      <c r="N310" s="99">
        <f t="shared" si="25"/>
        <v>1746.5833333333001</v>
      </c>
      <c r="O310" s="99">
        <f t="shared" si="26"/>
        <v>-1753.4630952381003</v>
      </c>
    </row>
    <row r="311" spans="1:15">
      <c r="A311" s="98" t="s">
        <v>395</v>
      </c>
      <c r="B311" s="99">
        <v>1581.6666666666999</v>
      </c>
      <c r="C311" s="99">
        <v>2273.25</v>
      </c>
      <c r="D311" s="99">
        <v>2778.75</v>
      </c>
      <c r="E311" s="99">
        <v>3061.6666666667002</v>
      </c>
      <c r="F311" s="99">
        <f t="shared" si="22"/>
        <v>-2273.25</v>
      </c>
      <c r="G311" s="99">
        <f t="shared" si="23"/>
        <v>-3061.6666666667002</v>
      </c>
      <c r="H311" s="93" t="str">
        <f t="shared" si="24"/>
        <v/>
      </c>
      <c r="I311" s="100" t="s">
        <v>395</v>
      </c>
      <c r="J311" s="99">
        <v>1439.2523809524</v>
      </c>
      <c r="K311" s="99">
        <v>-1311.9263157895</v>
      </c>
      <c r="L311" s="99">
        <v>462.47083333329999</v>
      </c>
      <c r="M311" s="99">
        <v>-1896.7625</v>
      </c>
      <c r="N311" s="99">
        <f t="shared" si="25"/>
        <v>127.32606516290002</v>
      </c>
      <c r="O311" s="99">
        <f t="shared" si="26"/>
        <v>-1434.2916666667002</v>
      </c>
    </row>
    <row r="312" spans="1:15">
      <c r="A312" s="98" t="s">
        <v>396</v>
      </c>
      <c r="B312" s="99">
        <v>1595.8333333333001</v>
      </c>
      <c r="C312" s="99">
        <v>2304.1666666667002</v>
      </c>
      <c r="D312" s="99">
        <v>2311.875</v>
      </c>
      <c r="E312" s="99">
        <v>2941.0416666667002</v>
      </c>
      <c r="F312" s="99">
        <f t="shared" si="22"/>
        <v>-2304.1666666667002</v>
      </c>
      <c r="G312" s="99">
        <f t="shared" si="23"/>
        <v>-2941.0416666667002</v>
      </c>
      <c r="H312" s="93" t="str">
        <f t="shared" si="24"/>
        <v/>
      </c>
      <c r="I312" s="100" t="s">
        <v>396</v>
      </c>
      <c r="J312" s="99">
        <v>212.4714285714</v>
      </c>
      <c r="K312" s="99">
        <v>-2263.1333333333</v>
      </c>
      <c r="L312" s="99">
        <v>648.45652173910003</v>
      </c>
      <c r="M312" s="99">
        <v>-1840.6708333332999</v>
      </c>
      <c r="N312" s="99">
        <f t="shared" si="25"/>
        <v>-2050.6619047619001</v>
      </c>
      <c r="O312" s="99">
        <f t="shared" si="26"/>
        <v>-1192.2143115941999</v>
      </c>
    </row>
    <row r="313" spans="1:15">
      <c r="A313" s="98" t="s">
        <v>397</v>
      </c>
      <c r="B313" s="99">
        <v>1593.75</v>
      </c>
      <c r="C313" s="99">
        <v>2799.0416666667002</v>
      </c>
      <c r="D313" s="99">
        <v>2010</v>
      </c>
      <c r="E313" s="99">
        <v>3084.375</v>
      </c>
      <c r="F313" s="99">
        <f t="shared" si="22"/>
        <v>-2799.0416666667002</v>
      </c>
      <c r="G313" s="99">
        <f t="shared" si="23"/>
        <v>-3084.375</v>
      </c>
      <c r="H313" s="93" t="str">
        <f t="shared" si="24"/>
        <v/>
      </c>
      <c r="I313" s="100" t="s">
        <v>397</v>
      </c>
      <c r="J313" s="99">
        <v>546.96521739130003</v>
      </c>
      <c r="K313" s="99">
        <v>-1717.1624999999999</v>
      </c>
      <c r="L313" s="99">
        <v>283.59285714290002</v>
      </c>
      <c r="M313" s="99">
        <v>-2357.7874999999999</v>
      </c>
      <c r="N313" s="99">
        <f t="shared" si="25"/>
        <v>-1170.1972826086999</v>
      </c>
      <c r="O313" s="99">
        <f t="shared" si="26"/>
        <v>-2074.1946428571</v>
      </c>
    </row>
    <row r="314" spans="1:15">
      <c r="A314" s="98" t="s">
        <v>398</v>
      </c>
      <c r="B314" s="99">
        <v>1860.75</v>
      </c>
      <c r="C314" s="99">
        <v>2268.6666666667002</v>
      </c>
      <c r="D314" s="99">
        <v>2411.25</v>
      </c>
      <c r="E314" s="99">
        <v>3065.625</v>
      </c>
      <c r="F314" s="99">
        <f t="shared" si="22"/>
        <v>-2268.6666666667002</v>
      </c>
      <c r="G314" s="99">
        <f t="shared" si="23"/>
        <v>-3065.625</v>
      </c>
      <c r="H314" s="93" t="str">
        <f t="shared" si="24"/>
        <v/>
      </c>
      <c r="I314" s="100" t="s">
        <v>398</v>
      </c>
      <c r="J314" s="99">
        <v>1681.8352941177</v>
      </c>
      <c r="K314" s="99">
        <v>-1389.9608695652</v>
      </c>
      <c r="L314" s="99">
        <v>145.9</v>
      </c>
      <c r="M314" s="99">
        <v>-3024.9583333332998</v>
      </c>
      <c r="N314" s="99">
        <f t="shared" si="25"/>
        <v>291.87442455249993</v>
      </c>
      <c r="O314" s="99">
        <f t="shared" si="26"/>
        <v>-2879.0583333332997</v>
      </c>
    </row>
    <row r="315" spans="1:15">
      <c r="A315" s="98" t="s">
        <v>399</v>
      </c>
      <c r="B315" s="99">
        <v>2160.5</v>
      </c>
      <c r="C315" s="99">
        <v>2533.875</v>
      </c>
      <c r="D315" s="99">
        <v>1837.9166666666999</v>
      </c>
      <c r="E315" s="99">
        <v>2945.625</v>
      </c>
      <c r="F315" s="99">
        <f t="shared" si="22"/>
        <v>-2533.875</v>
      </c>
      <c r="G315" s="99">
        <f t="shared" si="23"/>
        <v>-2945.625</v>
      </c>
      <c r="H315" s="93" t="str">
        <f t="shared" si="24"/>
        <v/>
      </c>
      <c r="I315" s="100" t="s">
        <v>399</v>
      </c>
      <c r="J315" s="99">
        <v>1778.2434782609</v>
      </c>
      <c r="K315" s="99">
        <v>-495.91764705880001</v>
      </c>
      <c r="L315" s="99">
        <v>153.5294117647</v>
      </c>
      <c r="M315" s="99">
        <v>-2174.2791666666999</v>
      </c>
      <c r="N315" s="99">
        <f t="shared" si="25"/>
        <v>1282.3258312021001</v>
      </c>
      <c r="O315" s="99">
        <f t="shared" si="26"/>
        <v>-2020.7497549019999</v>
      </c>
    </row>
    <row r="316" spans="1:15">
      <c r="A316" s="98" t="s">
        <v>400</v>
      </c>
      <c r="B316" s="99">
        <v>1785.4166666666999</v>
      </c>
      <c r="C316" s="99">
        <v>2508.6666666667002</v>
      </c>
      <c r="D316" s="99">
        <v>1809.1666666666999</v>
      </c>
      <c r="E316" s="99">
        <v>4055.625</v>
      </c>
      <c r="F316" s="99">
        <f t="shared" si="22"/>
        <v>-2508.6666666667002</v>
      </c>
      <c r="G316" s="99">
        <f t="shared" si="23"/>
        <v>-4055.625</v>
      </c>
      <c r="H316" s="93" t="str">
        <f t="shared" si="24"/>
        <v/>
      </c>
      <c r="I316" s="100" t="s">
        <v>400</v>
      </c>
      <c r="J316" s="99">
        <v>2124.6374999999998</v>
      </c>
      <c r="K316" s="99">
        <v>-561.22631578949995</v>
      </c>
      <c r="L316" s="99">
        <v>348.17500000000001</v>
      </c>
      <c r="M316" s="99">
        <v>-2155.3416666666999</v>
      </c>
      <c r="N316" s="99">
        <f t="shared" si="25"/>
        <v>1563.4111842104999</v>
      </c>
      <c r="O316" s="99">
        <f t="shared" si="26"/>
        <v>-1807.1666666666999</v>
      </c>
    </row>
    <row r="317" spans="1:15">
      <c r="A317" s="98" t="s">
        <v>401</v>
      </c>
      <c r="B317" s="99">
        <v>1658.3333333333001</v>
      </c>
      <c r="C317" s="99">
        <v>2368.1666666667002</v>
      </c>
      <c r="D317" s="99">
        <v>2419.7916666667002</v>
      </c>
      <c r="E317" s="99">
        <v>4241.25</v>
      </c>
      <c r="F317" s="99">
        <f t="shared" si="22"/>
        <v>-2368.1666666667002</v>
      </c>
      <c r="G317" s="99">
        <f t="shared" si="23"/>
        <v>-4241.25</v>
      </c>
      <c r="H317" s="93" t="str">
        <f t="shared" si="24"/>
        <v/>
      </c>
      <c r="I317" s="100" t="s">
        <v>401</v>
      </c>
      <c r="J317" s="99">
        <v>1430.5083333333</v>
      </c>
      <c r="K317" s="99">
        <v>-634.26874999999995</v>
      </c>
      <c r="L317" s="99">
        <v>321.83749999999998</v>
      </c>
      <c r="M317" s="99">
        <v>-2156.3125</v>
      </c>
      <c r="N317" s="99">
        <f t="shared" si="25"/>
        <v>796.23958333330006</v>
      </c>
      <c r="O317" s="99">
        <f t="shared" si="26"/>
        <v>-1834.4749999999999</v>
      </c>
    </row>
    <row r="318" spans="1:15">
      <c r="A318" s="98" t="s">
        <v>402</v>
      </c>
      <c r="B318" s="99">
        <v>1958.3333333333001</v>
      </c>
      <c r="C318" s="99">
        <v>2590.5</v>
      </c>
      <c r="D318" s="99">
        <v>2227.5</v>
      </c>
      <c r="E318" s="99">
        <v>4173.75</v>
      </c>
      <c r="F318" s="99">
        <f t="shared" si="22"/>
        <v>-2590.5</v>
      </c>
      <c r="G318" s="99">
        <f t="shared" si="23"/>
        <v>-4173.75</v>
      </c>
      <c r="H318" s="93" t="str">
        <f t="shared" si="24"/>
        <v/>
      </c>
      <c r="I318" s="100" t="s">
        <v>402</v>
      </c>
      <c r="J318" s="99">
        <v>1859.4304347826001</v>
      </c>
      <c r="K318" s="99">
        <v>-895.95555555559997</v>
      </c>
      <c r="L318" s="99">
        <v>209.38749999999999</v>
      </c>
      <c r="M318" s="99">
        <v>-1821.2833333333001</v>
      </c>
      <c r="N318" s="99">
        <f t="shared" si="25"/>
        <v>963.47487922700009</v>
      </c>
      <c r="O318" s="99">
        <f t="shared" si="26"/>
        <v>-1611.8958333333001</v>
      </c>
    </row>
    <row r="319" spans="1:15">
      <c r="A319" s="98" t="s">
        <v>403</v>
      </c>
      <c r="B319" s="99">
        <v>1875.0833333333001</v>
      </c>
      <c r="C319" s="99">
        <v>2522</v>
      </c>
      <c r="D319" s="99">
        <v>2191.875</v>
      </c>
      <c r="E319" s="99">
        <v>3648.75</v>
      </c>
      <c r="F319" s="99">
        <f t="shared" si="22"/>
        <v>-2522</v>
      </c>
      <c r="G319" s="99">
        <f t="shared" si="23"/>
        <v>-3648.75</v>
      </c>
      <c r="H319" s="93" t="str">
        <f t="shared" si="24"/>
        <v/>
      </c>
      <c r="I319" s="100" t="s">
        <v>403</v>
      </c>
      <c r="J319" s="99">
        <v>1953.0708333333</v>
      </c>
      <c r="K319" s="99">
        <v>-673.73125000000005</v>
      </c>
      <c r="L319" s="99">
        <v>713.77499999999998</v>
      </c>
      <c r="M319" s="99">
        <v>-1608.1916666667</v>
      </c>
      <c r="N319" s="99">
        <f t="shared" si="25"/>
        <v>1279.3395833333</v>
      </c>
      <c r="O319" s="99">
        <f t="shared" si="26"/>
        <v>-894.41666666670005</v>
      </c>
    </row>
    <row r="320" spans="1:15">
      <c r="A320" s="98" t="s">
        <v>404</v>
      </c>
      <c r="B320" s="99">
        <v>2489.7916666667002</v>
      </c>
      <c r="C320" s="99">
        <v>2532.75</v>
      </c>
      <c r="D320" s="99">
        <v>2715</v>
      </c>
      <c r="E320" s="99">
        <v>4183.125</v>
      </c>
      <c r="F320" s="99">
        <f t="shared" si="22"/>
        <v>-2532.75</v>
      </c>
      <c r="G320" s="99">
        <f t="shared" si="23"/>
        <v>-4183.125</v>
      </c>
      <c r="H320" s="93" t="str">
        <f t="shared" si="24"/>
        <v/>
      </c>
      <c r="I320" s="100" t="s">
        <v>404</v>
      </c>
      <c r="J320" s="99">
        <v>2548.0333333333001</v>
      </c>
      <c r="K320" s="99">
        <v>-485.18333333330003</v>
      </c>
      <c r="L320" s="99">
        <v>618.44090909090005</v>
      </c>
      <c r="M320" s="99">
        <v>-1650.0666666667</v>
      </c>
      <c r="N320" s="99">
        <f t="shared" si="25"/>
        <v>2062.85</v>
      </c>
      <c r="O320" s="99">
        <f t="shared" si="26"/>
        <v>-1031.6257575758</v>
      </c>
    </row>
    <row r="321" spans="1:15">
      <c r="A321" s="98" t="s">
        <v>405</v>
      </c>
      <c r="B321" s="99">
        <v>2064.5833333332998</v>
      </c>
      <c r="C321" s="99">
        <v>3024.8333333332998</v>
      </c>
      <c r="D321" s="99">
        <v>2826.625</v>
      </c>
      <c r="E321" s="99">
        <v>3667.2916666667002</v>
      </c>
      <c r="F321" s="99">
        <f t="shared" si="22"/>
        <v>-3024.8333333332998</v>
      </c>
      <c r="G321" s="99">
        <f t="shared" si="23"/>
        <v>-3667.2916666667002</v>
      </c>
      <c r="H321" s="93" t="str">
        <f t="shared" si="24"/>
        <v/>
      </c>
      <c r="I321" s="100" t="s">
        <v>405</v>
      </c>
      <c r="J321" s="99">
        <v>2131.4458333333</v>
      </c>
      <c r="K321" s="99">
        <v>-759.72</v>
      </c>
      <c r="L321" s="99">
        <v>443.56666666669997</v>
      </c>
      <c r="M321" s="99">
        <v>-1979.9291666667</v>
      </c>
      <c r="N321" s="99">
        <f t="shared" si="25"/>
        <v>1371.7258333333</v>
      </c>
      <c r="O321" s="99">
        <f t="shared" si="26"/>
        <v>-1536.3625</v>
      </c>
    </row>
    <row r="322" spans="1:15">
      <c r="A322" s="98" t="s">
        <v>406</v>
      </c>
      <c r="B322" s="99">
        <v>2001.3333333333001</v>
      </c>
      <c r="C322" s="99">
        <v>2838.125</v>
      </c>
      <c r="D322" s="99">
        <v>2745</v>
      </c>
      <c r="E322" s="99">
        <v>3950.625</v>
      </c>
      <c r="F322" s="99">
        <f t="shared" si="22"/>
        <v>-2838.125</v>
      </c>
      <c r="G322" s="99">
        <f t="shared" si="23"/>
        <v>-3950.625</v>
      </c>
      <c r="H322" s="93" t="str">
        <f t="shared" si="24"/>
        <v/>
      </c>
      <c r="I322" s="100" t="s">
        <v>406</v>
      </c>
      <c r="J322" s="99">
        <v>1881.155</v>
      </c>
      <c r="K322" s="99">
        <v>-821.56666666670003</v>
      </c>
      <c r="L322" s="99">
        <v>330.27499999999998</v>
      </c>
      <c r="M322" s="99">
        <v>-1692.3875</v>
      </c>
      <c r="N322" s="99">
        <f t="shared" si="25"/>
        <v>1059.5883333332999</v>
      </c>
      <c r="O322" s="99">
        <f t="shared" si="26"/>
        <v>-1362.1125000000002</v>
      </c>
    </row>
    <row r="323" spans="1:15">
      <c r="A323" s="98" t="s">
        <v>407</v>
      </c>
      <c r="B323" s="99">
        <v>1979.1666666666999</v>
      </c>
      <c r="C323" s="99">
        <v>2490.4166666667002</v>
      </c>
      <c r="D323" s="99">
        <v>2467.5</v>
      </c>
      <c r="E323" s="99">
        <v>3652.625</v>
      </c>
      <c r="F323" s="99">
        <f t="shared" si="22"/>
        <v>-2490.4166666667002</v>
      </c>
      <c r="G323" s="99">
        <f t="shared" si="23"/>
        <v>-3652.625</v>
      </c>
      <c r="H323" s="93" t="str">
        <f t="shared" si="24"/>
        <v>A</v>
      </c>
      <c r="I323" s="100" t="s">
        <v>407</v>
      </c>
      <c r="J323" s="99">
        <v>1847.0217391304</v>
      </c>
      <c r="K323" s="99">
        <v>-1199.2125000000001</v>
      </c>
      <c r="L323" s="99">
        <v>254.7727272727</v>
      </c>
      <c r="M323" s="99">
        <v>-2096.5583333333002</v>
      </c>
      <c r="N323" s="99">
        <f t="shared" si="25"/>
        <v>647.80923913039987</v>
      </c>
      <c r="O323" s="99">
        <f t="shared" si="26"/>
        <v>-1841.7856060606002</v>
      </c>
    </row>
    <row r="324" spans="1:15">
      <c r="A324" s="98" t="s">
        <v>408</v>
      </c>
      <c r="B324" s="99">
        <v>1966.6666666666999</v>
      </c>
      <c r="C324" s="99">
        <v>2671.375</v>
      </c>
      <c r="D324" s="99">
        <v>2771.25</v>
      </c>
      <c r="E324" s="99">
        <v>4006.875</v>
      </c>
      <c r="F324" s="99">
        <f t="shared" si="22"/>
        <v>-2671.375</v>
      </c>
      <c r="G324" s="99">
        <f t="shared" si="23"/>
        <v>-4006.875</v>
      </c>
      <c r="H324" s="93" t="str">
        <f t="shared" si="24"/>
        <v/>
      </c>
      <c r="I324" s="100" t="s">
        <v>408</v>
      </c>
      <c r="J324" s="99">
        <v>1657.6125</v>
      </c>
      <c r="K324" s="99">
        <v>-805.36</v>
      </c>
      <c r="L324" s="99">
        <v>211.43913043480001</v>
      </c>
      <c r="M324" s="99">
        <v>-2007.8333333333001</v>
      </c>
      <c r="N324" s="99">
        <f t="shared" si="25"/>
        <v>852.25249999999994</v>
      </c>
      <c r="O324" s="99">
        <f t="shared" si="26"/>
        <v>-1796.3942028985</v>
      </c>
    </row>
    <row r="325" spans="1:15">
      <c r="A325" s="98" t="s">
        <v>409</v>
      </c>
      <c r="B325" s="99">
        <v>1877.7916666666999</v>
      </c>
      <c r="C325" s="99">
        <v>2424.3333333332998</v>
      </c>
      <c r="D325" s="99">
        <v>2640</v>
      </c>
      <c r="E325" s="99">
        <v>3980.625</v>
      </c>
      <c r="F325" s="99">
        <f t="shared" si="22"/>
        <v>-2424.3333333332998</v>
      </c>
      <c r="G325" s="99">
        <f t="shared" si="23"/>
        <v>-3980.625</v>
      </c>
      <c r="H325" s="93" t="str">
        <f t="shared" si="24"/>
        <v/>
      </c>
      <c r="I325" s="100" t="s">
        <v>409</v>
      </c>
      <c r="J325" s="99">
        <v>1676.6291666667</v>
      </c>
      <c r="K325" s="99">
        <v>-508.77142857140001</v>
      </c>
      <c r="L325" s="99">
        <v>309.78750000000002</v>
      </c>
      <c r="M325" s="99">
        <v>-1831.9041666666999</v>
      </c>
      <c r="N325" s="99">
        <f t="shared" si="25"/>
        <v>1167.8577380953</v>
      </c>
      <c r="O325" s="99">
        <f t="shared" si="26"/>
        <v>-1522.1166666667</v>
      </c>
    </row>
    <row r="326" spans="1:15">
      <c r="A326" s="98" t="s">
        <v>410</v>
      </c>
      <c r="B326" s="99">
        <v>1957.75</v>
      </c>
      <c r="C326" s="99">
        <v>2493.1666666667002</v>
      </c>
      <c r="D326" s="99">
        <v>3016.875</v>
      </c>
      <c r="E326" s="99">
        <v>4271.25</v>
      </c>
      <c r="F326" s="99">
        <f t="shared" ref="F326:F389" si="27">-C326</f>
        <v>-2493.1666666667002</v>
      </c>
      <c r="G326" s="99">
        <f t="shared" ref="G326:G389" si="28">-E326</f>
        <v>-4271.25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1153.2</v>
      </c>
      <c r="K326" s="99">
        <v>-1360.5777777778001</v>
      </c>
      <c r="L326" s="99">
        <v>466.9238095238</v>
      </c>
      <c r="M326" s="99">
        <v>-2092.6041666667002</v>
      </c>
      <c r="N326" s="99">
        <f t="shared" si="25"/>
        <v>-207.37777777780002</v>
      </c>
      <c r="O326" s="99">
        <f t="shared" si="26"/>
        <v>-1625.6803571429002</v>
      </c>
    </row>
    <row r="327" spans="1:15">
      <c r="A327" s="98" t="s">
        <v>411</v>
      </c>
      <c r="B327" s="99">
        <v>1716.6666666666999</v>
      </c>
      <c r="C327" s="99">
        <v>3063.7083333332998</v>
      </c>
      <c r="D327" s="99">
        <v>2292.2916666667002</v>
      </c>
      <c r="E327" s="99">
        <v>4271.25</v>
      </c>
      <c r="F327" s="99">
        <f t="shared" si="27"/>
        <v>-3063.7083333332998</v>
      </c>
      <c r="G327" s="99">
        <f t="shared" si="28"/>
        <v>-4271.25</v>
      </c>
      <c r="H327" s="93" t="str">
        <f t="shared" si="29"/>
        <v/>
      </c>
      <c r="I327" s="100" t="s">
        <v>411</v>
      </c>
      <c r="J327" s="99">
        <v>1874.9708333333001</v>
      </c>
      <c r="K327" s="99">
        <v>-487.62222222219998</v>
      </c>
      <c r="L327" s="99">
        <v>432.44347826090001</v>
      </c>
      <c r="M327" s="99">
        <v>-2137.9583333332998</v>
      </c>
      <c r="N327" s="99">
        <f t="shared" si="25"/>
        <v>1387.3486111111001</v>
      </c>
      <c r="O327" s="99">
        <f t="shared" si="26"/>
        <v>-1705.5148550723998</v>
      </c>
    </row>
    <row r="328" spans="1:15">
      <c r="A328" s="98" t="s">
        <v>412</v>
      </c>
      <c r="B328" s="99">
        <v>1978.5</v>
      </c>
      <c r="C328" s="99">
        <v>2394.7083333332998</v>
      </c>
      <c r="D328" s="99">
        <v>2448.75</v>
      </c>
      <c r="E328" s="99">
        <v>4010.625</v>
      </c>
      <c r="F328" s="99">
        <f t="shared" si="27"/>
        <v>-2394.7083333332998</v>
      </c>
      <c r="G328" s="99">
        <f t="shared" si="28"/>
        <v>-4010.625</v>
      </c>
      <c r="H328" s="93" t="str">
        <f t="shared" si="29"/>
        <v/>
      </c>
      <c r="I328" s="100" t="s">
        <v>412</v>
      </c>
      <c r="J328" s="99">
        <v>1857.9454545455001</v>
      </c>
      <c r="K328" s="99">
        <v>-653.20624999999995</v>
      </c>
      <c r="L328" s="99">
        <v>225.5</v>
      </c>
      <c r="M328" s="99">
        <v>-2429.0833333332998</v>
      </c>
      <c r="N328" s="99">
        <f t="shared" si="25"/>
        <v>1204.7392045455001</v>
      </c>
      <c r="O328" s="99">
        <f t="shared" si="26"/>
        <v>-2203.5833333332998</v>
      </c>
    </row>
    <row r="329" spans="1:15">
      <c r="A329" s="98" t="s">
        <v>413</v>
      </c>
      <c r="B329" s="99">
        <v>1729.1666666666999</v>
      </c>
      <c r="C329" s="99">
        <v>2549</v>
      </c>
      <c r="D329" s="99">
        <v>2730</v>
      </c>
      <c r="E329" s="99">
        <v>4357.5</v>
      </c>
      <c r="F329" s="99">
        <f t="shared" si="27"/>
        <v>-2549</v>
      </c>
      <c r="G329" s="99">
        <f t="shared" si="28"/>
        <v>-4357.5</v>
      </c>
      <c r="H329" s="93" t="str">
        <f t="shared" si="29"/>
        <v/>
      </c>
      <c r="I329" s="100" t="s">
        <v>413</v>
      </c>
      <c r="J329" s="99">
        <v>1200.2173913044001</v>
      </c>
      <c r="K329" s="99">
        <v>-1263.9058823529001</v>
      </c>
      <c r="L329" s="99">
        <v>414.28750000000002</v>
      </c>
      <c r="M329" s="99">
        <v>-2137.9375</v>
      </c>
      <c r="N329" s="99">
        <f t="shared" ref="N329:N392" si="30">IFERROR(J329+0,0)+IFERROR(K329+0,0)</f>
        <v>-63.688491048500055</v>
      </c>
      <c r="O329" s="99">
        <f t="shared" ref="O329:O392" si="31">IFERROR(L329+0,0)+IFERROR(M329+0,0)</f>
        <v>-1723.65</v>
      </c>
    </row>
    <row r="330" spans="1:15">
      <c r="A330" s="98" t="s">
        <v>414</v>
      </c>
      <c r="B330" s="99">
        <v>1666.6666666666999</v>
      </c>
      <c r="C330" s="99">
        <v>2355.5</v>
      </c>
      <c r="D330" s="99">
        <v>2214.75</v>
      </c>
      <c r="E330" s="99">
        <v>4501.875</v>
      </c>
      <c r="F330" s="99">
        <f t="shared" si="27"/>
        <v>-2355.5</v>
      </c>
      <c r="G330" s="99">
        <f t="shared" si="28"/>
        <v>-4501.875</v>
      </c>
      <c r="H330" s="93" t="str">
        <f t="shared" si="29"/>
        <v/>
      </c>
      <c r="I330" s="100" t="s">
        <v>414</v>
      </c>
      <c r="J330" s="99">
        <v>1567.8409090908999</v>
      </c>
      <c r="K330" s="99">
        <v>-1151.4695652174</v>
      </c>
      <c r="L330" s="99">
        <v>448.63809523809999</v>
      </c>
      <c r="M330" s="99">
        <v>-1908.9749999999999</v>
      </c>
      <c r="N330" s="99">
        <f t="shared" si="30"/>
        <v>416.37134387349988</v>
      </c>
      <c r="O330" s="99">
        <f t="shared" si="31"/>
        <v>-1460.3369047618999</v>
      </c>
    </row>
    <row r="331" spans="1:15">
      <c r="A331" s="98" t="s">
        <v>415</v>
      </c>
      <c r="B331" s="99">
        <v>1308.3333333333001</v>
      </c>
      <c r="C331" s="99">
        <v>2520.4583333332998</v>
      </c>
      <c r="D331" s="99">
        <v>2650.2083333332998</v>
      </c>
      <c r="E331" s="99">
        <v>3931.6666666667002</v>
      </c>
      <c r="F331" s="99">
        <f t="shared" si="27"/>
        <v>-2520.4583333332998</v>
      </c>
      <c r="G331" s="99">
        <f t="shared" si="28"/>
        <v>-3931.6666666667002</v>
      </c>
      <c r="H331" s="93" t="str">
        <f t="shared" si="29"/>
        <v/>
      </c>
      <c r="I331" s="100" t="s">
        <v>415</v>
      </c>
      <c r="J331" s="99">
        <v>1279.1714285713999</v>
      </c>
      <c r="K331" s="99">
        <v>-1327.7708333333001</v>
      </c>
      <c r="L331" s="99">
        <v>390.6041666667</v>
      </c>
      <c r="M331" s="99">
        <v>-1992.5583333333</v>
      </c>
      <c r="N331" s="99">
        <f t="shared" si="30"/>
        <v>-48.599404761900132</v>
      </c>
      <c r="O331" s="99">
        <f t="shared" si="31"/>
        <v>-1601.9541666666</v>
      </c>
    </row>
    <row r="332" spans="1:15">
      <c r="A332" s="98" t="s">
        <v>416</v>
      </c>
      <c r="B332" s="99">
        <v>1293.75</v>
      </c>
      <c r="C332" s="99">
        <v>2359.4166666667002</v>
      </c>
      <c r="D332" s="99">
        <v>2212.5</v>
      </c>
      <c r="E332" s="99">
        <v>4361.25</v>
      </c>
      <c r="F332" s="99">
        <f t="shared" si="27"/>
        <v>-2359.4166666667002</v>
      </c>
      <c r="G332" s="99">
        <f t="shared" si="28"/>
        <v>-4361.25</v>
      </c>
      <c r="H332" s="93" t="str">
        <f t="shared" si="29"/>
        <v/>
      </c>
      <c r="I332" s="100" t="s">
        <v>416</v>
      </c>
      <c r="J332" s="99">
        <v>975.10952380950005</v>
      </c>
      <c r="K332" s="99">
        <v>-1063.2173913044001</v>
      </c>
      <c r="L332" s="99">
        <v>125.5695652174</v>
      </c>
      <c r="M332" s="99">
        <v>-1743.0541666667</v>
      </c>
      <c r="N332" s="99">
        <f t="shared" si="30"/>
        <v>-88.107867494900006</v>
      </c>
      <c r="O332" s="99">
        <f t="shared" si="31"/>
        <v>-1617.4846014493</v>
      </c>
    </row>
    <row r="333" spans="1:15">
      <c r="A333" s="98" t="s">
        <v>417</v>
      </c>
      <c r="B333" s="99">
        <v>2383.8333333332998</v>
      </c>
      <c r="C333" s="99">
        <v>2353.1666666667002</v>
      </c>
      <c r="D333" s="99">
        <v>2565</v>
      </c>
      <c r="E333" s="99">
        <v>4370.625</v>
      </c>
      <c r="F333" s="99">
        <f t="shared" si="27"/>
        <v>-2353.1666666667002</v>
      </c>
      <c r="G333" s="99">
        <f t="shared" si="28"/>
        <v>-4370.625</v>
      </c>
      <c r="H333" s="93" t="str">
        <f t="shared" si="29"/>
        <v/>
      </c>
      <c r="I333" s="100" t="s">
        <v>417</v>
      </c>
      <c r="J333" s="99">
        <v>1419.9789473684</v>
      </c>
      <c r="K333" s="99">
        <v>-1678.3590909090999</v>
      </c>
      <c r="L333" s="99">
        <v>196.83636363639999</v>
      </c>
      <c r="M333" s="99">
        <v>-1551.3958333333001</v>
      </c>
      <c r="N333" s="99">
        <f t="shared" si="30"/>
        <v>-258.38014354069992</v>
      </c>
      <c r="O333" s="99">
        <f t="shared" si="31"/>
        <v>-1354.5594696969001</v>
      </c>
    </row>
    <row r="334" spans="1:15">
      <c r="A334" s="98" t="s">
        <v>418</v>
      </c>
      <c r="B334" s="99">
        <v>2632.25</v>
      </c>
      <c r="C334" s="99">
        <v>2807.0833333332998</v>
      </c>
      <c r="D334" s="99">
        <v>2988.75</v>
      </c>
      <c r="E334" s="99">
        <v>3920.625</v>
      </c>
      <c r="F334" s="99">
        <f t="shared" si="27"/>
        <v>-2807.0833333332998</v>
      </c>
      <c r="G334" s="99">
        <f t="shared" si="28"/>
        <v>-3920.625</v>
      </c>
      <c r="H334" s="93" t="str">
        <f t="shared" si="29"/>
        <v/>
      </c>
      <c r="I334" s="100" t="s">
        <v>418</v>
      </c>
      <c r="J334" s="99">
        <v>2297.0047619048</v>
      </c>
      <c r="K334" s="99">
        <v>-829.03478260869997</v>
      </c>
      <c r="L334" s="99">
        <v>532.34166666670001</v>
      </c>
      <c r="M334" s="99">
        <v>-1296.5125</v>
      </c>
      <c r="N334" s="99">
        <f t="shared" si="30"/>
        <v>1467.9699792961001</v>
      </c>
      <c r="O334" s="99">
        <f t="shared" si="31"/>
        <v>-764.17083333330004</v>
      </c>
    </row>
    <row r="335" spans="1:15">
      <c r="A335" s="98" t="s">
        <v>419</v>
      </c>
      <c r="B335" s="99">
        <v>2269.1666666667002</v>
      </c>
      <c r="C335" s="99">
        <v>2407.0416666667002</v>
      </c>
      <c r="D335" s="99">
        <v>3024.375</v>
      </c>
      <c r="E335" s="99">
        <v>3204.0833333332998</v>
      </c>
      <c r="F335" s="99">
        <f t="shared" si="27"/>
        <v>-2407.0416666667002</v>
      </c>
      <c r="G335" s="99">
        <f t="shared" si="28"/>
        <v>-3204.0833333332998</v>
      </c>
      <c r="H335" s="93" t="str">
        <f t="shared" si="29"/>
        <v/>
      </c>
      <c r="I335" s="100" t="s">
        <v>419</v>
      </c>
      <c r="J335" s="99">
        <v>452.08571428570002</v>
      </c>
      <c r="K335" s="99">
        <v>-2140.5583333333002</v>
      </c>
      <c r="L335" s="99">
        <v>661.83913043480004</v>
      </c>
      <c r="M335" s="99">
        <v>-2024.7333333332999</v>
      </c>
      <c r="N335" s="99">
        <f t="shared" si="30"/>
        <v>-1688.4726190476001</v>
      </c>
      <c r="O335" s="99">
        <f t="shared" si="31"/>
        <v>-1362.8942028984998</v>
      </c>
    </row>
    <row r="336" spans="1:15">
      <c r="A336" s="98" t="s">
        <v>420</v>
      </c>
      <c r="B336" s="99">
        <v>2400.75</v>
      </c>
      <c r="C336" s="99">
        <v>2695.0416666667002</v>
      </c>
      <c r="D336" s="99">
        <v>2656.875</v>
      </c>
      <c r="E336" s="99">
        <v>3437.7083333332998</v>
      </c>
      <c r="F336" s="99">
        <f t="shared" si="27"/>
        <v>-2695.0416666667002</v>
      </c>
      <c r="G336" s="99">
        <f t="shared" si="28"/>
        <v>-3437.7083333332998</v>
      </c>
      <c r="H336" s="93" t="str">
        <f t="shared" si="29"/>
        <v/>
      </c>
      <c r="I336" s="100" t="s">
        <v>420</v>
      </c>
      <c r="J336" s="99">
        <v>882.35263157889995</v>
      </c>
      <c r="K336" s="99">
        <v>-1837.9363636364001</v>
      </c>
      <c r="L336" s="99">
        <v>362.86190476190001</v>
      </c>
      <c r="M336" s="99">
        <v>-2397.0291666666999</v>
      </c>
      <c r="N336" s="99">
        <f t="shared" si="30"/>
        <v>-955.58373205750013</v>
      </c>
      <c r="O336" s="99">
        <f t="shared" si="31"/>
        <v>-2034.1672619047999</v>
      </c>
    </row>
    <row r="337" spans="1:15">
      <c r="A337" s="98" t="s">
        <v>421</v>
      </c>
      <c r="B337" s="99">
        <v>2564.4166666667002</v>
      </c>
      <c r="C337" s="99">
        <v>2553.5833333332998</v>
      </c>
      <c r="D337" s="99">
        <v>2664.375</v>
      </c>
      <c r="E337" s="99">
        <v>3437.5</v>
      </c>
      <c r="F337" s="99">
        <f t="shared" si="27"/>
        <v>-2553.5833333332998</v>
      </c>
      <c r="G337" s="99">
        <f t="shared" si="28"/>
        <v>-3437.5</v>
      </c>
      <c r="H337" s="93" t="str">
        <f t="shared" si="29"/>
        <v/>
      </c>
      <c r="I337" s="100" t="s">
        <v>421</v>
      </c>
      <c r="J337" s="99">
        <v>1324.5047619048</v>
      </c>
      <c r="K337" s="99">
        <v>-1745.4333333333</v>
      </c>
      <c r="L337" s="99">
        <v>627.53913043479997</v>
      </c>
      <c r="M337" s="99">
        <v>-1938.2375</v>
      </c>
      <c r="N337" s="99">
        <f t="shared" si="30"/>
        <v>-420.92857142849994</v>
      </c>
      <c r="O337" s="99">
        <f t="shared" si="31"/>
        <v>-1310.6983695652</v>
      </c>
    </row>
    <row r="338" spans="1:15">
      <c r="A338" s="98" t="s">
        <v>422</v>
      </c>
      <c r="B338" s="99">
        <v>2525.5833333332998</v>
      </c>
      <c r="C338" s="99">
        <v>2853.5833333332998</v>
      </c>
      <c r="D338" s="99">
        <v>2587.5</v>
      </c>
      <c r="E338" s="99">
        <v>4254.375</v>
      </c>
      <c r="F338" s="99">
        <f t="shared" si="27"/>
        <v>-2853.5833333332998</v>
      </c>
      <c r="G338" s="99">
        <f t="shared" si="28"/>
        <v>-4254.375</v>
      </c>
      <c r="H338" s="93" t="str">
        <f t="shared" si="29"/>
        <v/>
      </c>
      <c r="I338" s="100" t="s">
        <v>422</v>
      </c>
      <c r="J338" s="99">
        <v>1671.2428571429</v>
      </c>
      <c r="K338" s="99">
        <v>-619.32608695650003</v>
      </c>
      <c r="L338" s="99">
        <v>304.44</v>
      </c>
      <c r="M338" s="99">
        <v>-1598.1791666667</v>
      </c>
      <c r="N338" s="99">
        <f t="shared" si="30"/>
        <v>1051.9167701863998</v>
      </c>
      <c r="O338" s="99">
        <f t="shared" si="31"/>
        <v>-1293.7391666666999</v>
      </c>
    </row>
    <row r="339" spans="1:15">
      <c r="A339" s="98" t="s">
        <v>391</v>
      </c>
      <c r="B339" s="99">
        <v>2404.5</v>
      </c>
      <c r="C339" s="99">
        <v>2690.2916666667002</v>
      </c>
      <c r="D339" s="99">
        <v>2473.125</v>
      </c>
      <c r="E339" s="99">
        <v>3939.5833333332998</v>
      </c>
      <c r="F339" s="99">
        <f t="shared" si="27"/>
        <v>-2690.2916666667002</v>
      </c>
      <c r="G339" s="99">
        <f t="shared" si="28"/>
        <v>-3939.5833333332998</v>
      </c>
      <c r="H339" s="93" t="str">
        <f t="shared" si="29"/>
        <v/>
      </c>
      <c r="I339" s="100" t="s">
        <v>391</v>
      </c>
      <c r="J339" s="99">
        <v>2208.4818181818</v>
      </c>
      <c r="K339" s="99">
        <v>-506.74583333330003</v>
      </c>
      <c r="L339" s="99">
        <v>305.9173913043</v>
      </c>
      <c r="M339" s="99">
        <v>-2223.1750000000002</v>
      </c>
      <c r="N339" s="99">
        <f t="shared" si="30"/>
        <v>1701.7359848485</v>
      </c>
      <c r="O339" s="99">
        <f t="shared" si="31"/>
        <v>-1917.2576086957001</v>
      </c>
    </row>
    <row r="340" spans="1:15">
      <c r="A340" s="98" t="s">
        <v>425</v>
      </c>
      <c r="B340" s="99">
        <v>2386.0416666667002</v>
      </c>
      <c r="C340" s="99">
        <v>2912.0833333332998</v>
      </c>
      <c r="D340" s="99">
        <v>2737.5</v>
      </c>
      <c r="E340" s="99">
        <v>4156.875</v>
      </c>
      <c r="F340" s="99">
        <f t="shared" si="27"/>
        <v>-2912.0833333332998</v>
      </c>
      <c r="G340" s="99">
        <f t="shared" si="28"/>
        <v>-4156.875</v>
      </c>
      <c r="H340" s="93" t="str">
        <f t="shared" si="29"/>
        <v/>
      </c>
      <c r="I340" s="100" t="s">
        <v>425</v>
      </c>
      <c r="J340" s="99">
        <v>1516.8583333332999</v>
      </c>
      <c r="K340" s="99">
        <v>-1351.7272727273</v>
      </c>
      <c r="L340" s="99">
        <v>323.83913043479998</v>
      </c>
      <c r="M340" s="99">
        <v>-1858.6458333333001</v>
      </c>
      <c r="N340" s="99">
        <f t="shared" si="30"/>
        <v>165.13106060599989</v>
      </c>
      <c r="O340" s="99">
        <f t="shared" si="31"/>
        <v>-1534.8067028985001</v>
      </c>
    </row>
    <row r="341" spans="1:15">
      <c r="A341" s="98" t="s">
        <v>426</v>
      </c>
      <c r="B341" s="99">
        <v>2890.0416666667002</v>
      </c>
      <c r="C341" s="99">
        <v>2155.7083333332998</v>
      </c>
      <c r="D341" s="99">
        <v>2932.5</v>
      </c>
      <c r="E341" s="99">
        <v>3862.5</v>
      </c>
      <c r="F341" s="99">
        <f t="shared" si="27"/>
        <v>-2155.7083333332998</v>
      </c>
      <c r="G341" s="99">
        <f t="shared" si="28"/>
        <v>-3862.5</v>
      </c>
      <c r="H341" s="93" t="str">
        <f t="shared" si="29"/>
        <v/>
      </c>
      <c r="I341" s="100" t="s">
        <v>426</v>
      </c>
      <c r="J341" s="99">
        <v>2716.0695652173999</v>
      </c>
      <c r="K341" s="99">
        <v>-722.22083333329999</v>
      </c>
      <c r="L341" s="99">
        <v>233.78571428570001</v>
      </c>
      <c r="M341" s="99">
        <v>-1874.5541666667</v>
      </c>
      <c r="N341" s="99">
        <f t="shared" si="30"/>
        <v>1993.8487318840998</v>
      </c>
      <c r="O341" s="99">
        <f t="shared" si="31"/>
        <v>-1640.7684523809999</v>
      </c>
    </row>
    <row r="342" spans="1:15">
      <c r="A342" s="98" t="s">
        <v>427</v>
      </c>
      <c r="B342" s="99">
        <v>2668.625</v>
      </c>
      <c r="C342" s="99">
        <v>1896.5</v>
      </c>
      <c r="D342" s="99">
        <v>3080.625</v>
      </c>
      <c r="E342" s="99">
        <v>3412.7083333332998</v>
      </c>
      <c r="F342" s="99">
        <f t="shared" si="27"/>
        <v>-1896.5</v>
      </c>
      <c r="G342" s="99">
        <f t="shared" si="28"/>
        <v>-3412.7083333332998</v>
      </c>
      <c r="H342" s="93" t="str">
        <f t="shared" si="29"/>
        <v/>
      </c>
      <c r="I342" s="100" t="s">
        <v>427</v>
      </c>
      <c r="J342" s="99">
        <v>1092.8157894737001</v>
      </c>
      <c r="K342" s="99">
        <v>-1151.1260869565001</v>
      </c>
      <c r="L342" s="99">
        <v>467.61250000000001</v>
      </c>
      <c r="M342" s="99">
        <v>-2612.6</v>
      </c>
      <c r="N342" s="99">
        <f t="shared" si="30"/>
        <v>-58.310297482800024</v>
      </c>
      <c r="O342" s="99">
        <f t="shared" si="31"/>
        <v>-2144.9874999999997</v>
      </c>
    </row>
    <row r="343" spans="1:15">
      <c r="A343" s="98" t="s">
        <v>428</v>
      </c>
      <c r="B343" s="99">
        <v>2403.0833333332998</v>
      </c>
      <c r="C343" s="99">
        <v>2272.75</v>
      </c>
      <c r="D343" s="99">
        <v>3078.125</v>
      </c>
      <c r="E343" s="99">
        <v>3793.125</v>
      </c>
      <c r="F343" s="99">
        <f t="shared" si="27"/>
        <v>-2272.75</v>
      </c>
      <c r="G343" s="99">
        <f t="shared" si="28"/>
        <v>-3793.125</v>
      </c>
      <c r="H343" s="93" t="str">
        <f t="shared" si="29"/>
        <v/>
      </c>
      <c r="I343" s="100" t="s">
        <v>428</v>
      </c>
      <c r="J343" s="99">
        <v>1259.71875</v>
      </c>
      <c r="K343" s="99">
        <v>-1233.7833333333001</v>
      </c>
      <c r="L343" s="99">
        <v>900.27083333329995</v>
      </c>
      <c r="M343" s="99">
        <v>-1700.1791666667</v>
      </c>
      <c r="N343" s="99">
        <f t="shared" si="30"/>
        <v>25.935416666699894</v>
      </c>
      <c r="O343" s="99">
        <f t="shared" si="31"/>
        <v>-799.90833333340004</v>
      </c>
    </row>
    <row r="344" spans="1:15">
      <c r="A344" s="98" t="s">
        <v>429</v>
      </c>
      <c r="B344" s="99">
        <v>2332.8333333332998</v>
      </c>
      <c r="C344" s="99">
        <v>1950</v>
      </c>
      <c r="D344" s="99">
        <v>3031.25</v>
      </c>
      <c r="E344" s="99">
        <v>3776.25</v>
      </c>
      <c r="F344" s="99">
        <f t="shared" si="27"/>
        <v>-1950</v>
      </c>
      <c r="G344" s="99">
        <f t="shared" si="28"/>
        <v>-3776.25</v>
      </c>
      <c r="H344" s="93" t="str">
        <f t="shared" si="29"/>
        <v/>
      </c>
      <c r="I344" s="100" t="s">
        <v>429</v>
      </c>
      <c r="J344" s="99">
        <v>1991.2291666666999</v>
      </c>
      <c r="K344" s="99">
        <v>-636</v>
      </c>
      <c r="L344" s="99">
        <v>662.16250000000002</v>
      </c>
      <c r="M344" s="99">
        <v>-1558.7958333332999</v>
      </c>
      <c r="N344" s="99">
        <f t="shared" si="30"/>
        <v>1355.2291666666999</v>
      </c>
      <c r="O344" s="99">
        <f t="shared" si="31"/>
        <v>-896.6333333332999</v>
      </c>
    </row>
    <row r="345" spans="1:15">
      <c r="A345" s="98" t="s">
        <v>430</v>
      </c>
      <c r="B345" s="99">
        <v>2437.5</v>
      </c>
      <c r="C345" s="99">
        <v>2037.5</v>
      </c>
      <c r="D345" s="99">
        <v>2689.875</v>
      </c>
      <c r="E345" s="99">
        <v>4331.25</v>
      </c>
      <c r="F345" s="99">
        <f t="shared" si="27"/>
        <v>-2037.5</v>
      </c>
      <c r="G345" s="99">
        <f t="shared" si="28"/>
        <v>-4331.25</v>
      </c>
      <c r="H345" s="93" t="str">
        <f t="shared" si="29"/>
        <v/>
      </c>
      <c r="I345" s="100" t="s">
        <v>430</v>
      </c>
      <c r="J345" s="99">
        <v>1975.9956521739</v>
      </c>
      <c r="K345" s="99">
        <v>-872.15</v>
      </c>
      <c r="L345" s="99">
        <v>335.6458333333</v>
      </c>
      <c r="M345" s="99">
        <v>-1994.1958333333</v>
      </c>
      <c r="N345" s="99">
        <f t="shared" si="30"/>
        <v>1103.8456521738999</v>
      </c>
      <c r="O345" s="99">
        <f t="shared" si="31"/>
        <v>-1658.55</v>
      </c>
    </row>
    <row r="346" spans="1:15">
      <c r="A346" s="98" t="s">
        <v>431</v>
      </c>
      <c r="B346" s="99">
        <v>2441.6666666667002</v>
      </c>
      <c r="C346" s="99">
        <v>2129</v>
      </c>
      <c r="D346" s="99">
        <v>3104.0416666667002</v>
      </c>
      <c r="E346" s="99">
        <v>4396.875</v>
      </c>
      <c r="F346" s="99">
        <f t="shared" si="27"/>
        <v>-2129</v>
      </c>
      <c r="G346" s="99">
        <f t="shared" si="28"/>
        <v>-4396.875</v>
      </c>
      <c r="H346" s="93" t="str">
        <f t="shared" si="29"/>
        <v/>
      </c>
      <c r="I346" s="100" t="s">
        <v>431</v>
      </c>
      <c r="J346" s="99">
        <v>2057.7750000000001</v>
      </c>
      <c r="K346" s="99">
        <v>-710.35</v>
      </c>
      <c r="L346" s="99">
        <v>305.53333333329999</v>
      </c>
      <c r="M346" s="99">
        <v>-1513.8</v>
      </c>
      <c r="N346" s="99">
        <f t="shared" si="30"/>
        <v>1347.4250000000002</v>
      </c>
      <c r="O346" s="99">
        <f t="shared" si="31"/>
        <v>-1208.2666666667001</v>
      </c>
    </row>
    <row r="347" spans="1:15">
      <c r="A347" s="98" t="s">
        <v>432</v>
      </c>
      <c r="B347" s="99">
        <v>2450</v>
      </c>
      <c r="C347" s="99">
        <v>2079.1666666667002</v>
      </c>
      <c r="D347" s="99">
        <v>2223.25</v>
      </c>
      <c r="E347" s="99">
        <v>4126.875</v>
      </c>
      <c r="F347" s="99">
        <f t="shared" si="27"/>
        <v>-2079.1666666667002</v>
      </c>
      <c r="G347" s="99">
        <f t="shared" si="28"/>
        <v>-4126.875</v>
      </c>
      <c r="H347" s="93" t="str">
        <f t="shared" si="29"/>
        <v/>
      </c>
      <c r="I347" s="100" t="s">
        <v>432</v>
      </c>
      <c r="J347" s="99">
        <v>2020.72</v>
      </c>
      <c r="K347" s="99">
        <v>-1050.5947368421</v>
      </c>
      <c r="L347" s="99">
        <v>443.16363636360001</v>
      </c>
      <c r="M347" s="99">
        <v>-2005.3916666667001</v>
      </c>
      <c r="N347" s="99">
        <f t="shared" si="30"/>
        <v>970.12526315790001</v>
      </c>
      <c r="O347" s="99">
        <f t="shared" si="31"/>
        <v>-1562.2280303031</v>
      </c>
    </row>
    <row r="348" spans="1:15">
      <c r="A348" s="98" t="s">
        <v>433</v>
      </c>
      <c r="B348" s="99">
        <v>2159.2916666667002</v>
      </c>
      <c r="C348" s="99">
        <v>2066.6666666667002</v>
      </c>
      <c r="D348" s="99">
        <v>2830.2083333332998</v>
      </c>
      <c r="E348" s="99">
        <v>3799.5833333332998</v>
      </c>
      <c r="F348" s="99">
        <f t="shared" si="27"/>
        <v>-2066.6666666667002</v>
      </c>
      <c r="G348" s="99">
        <f t="shared" si="28"/>
        <v>-3799.5833333332998</v>
      </c>
      <c r="H348" s="93" t="str">
        <f t="shared" si="29"/>
        <v/>
      </c>
      <c r="I348" s="100" t="s">
        <v>433</v>
      </c>
      <c r="J348" s="99">
        <v>2061.7833333333001</v>
      </c>
      <c r="K348" s="99">
        <v>-796.16</v>
      </c>
      <c r="L348" s="99">
        <v>237.71666666670001</v>
      </c>
      <c r="M348" s="99">
        <v>-2311.2375000000002</v>
      </c>
      <c r="N348" s="99">
        <f t="shared" si="30"/>
        <v>1265.6233333333003</v>
      </c>
      <c r="O348" s="99">
        <f t="shared" si="31"/>
        <v>-2073.5208333333003</v>
      </c>
    </row>
    <row r="349" spans="1:15">
      <c r="A349" s="98" t="s">
        <v>434</v>
      </c>
      <c r="B349" s="99">
        <v>1825</v>
      </c>
      <c r="C349" s="99">
        <v>2195.6666666667002</v>
      </c>
      <c r="D349" s="99">
        <v>2694.375</v>
      </c>
      <c r="E349" s="99">
        <v>3999.7916666667002</v>
      </c>
      <c r="F349" s="99">
        <f t="shared" si="27"/>
        <v>-2195.6666666667002</v>
      </c>
      <c r="G349" s="99">
        <f t="shared" si="28"/>
        <v>-3999.7916666667002</v>
      </c>
      <c r="H349" s="93" t="str">
        <f t="shared" si="29"/>
        <v/>
      </c>
      <c r="I349" s="100" t="s">
        <v>434</v>
      </c>
      <c r="J349" s="99">
        <v>2082.35</v>
      </c>
      <c r="K349" s="99">
        <v>-1056.68</v>
      </c>
      <c r="L349" s="99">
        <v>270.17777777779997</v>
      </c>
      <c r="M349" s="99">
        <v>-2983.1583333333001</v>
      </c>
      <c r="N349" s="99">
        <f t="shared" si="30"/>
        <v>1025.6699999999998</v>
      </c>
      <c r="O349" s="99">
        <f t="shared" si="31"/>
        <v>-2712.9805555555004</v>
      </c>
    </row>
    <row r="350" spans="1:15">
      <c r="A350" s="98" t="s">
        <v>435</v>
      </c>
      <c r="B350" s="99">
        <v>2412.5</v>
      </c>
      <c r="C350" s="99">
        <v>2108.3333333332998</v>
      </c>
      <c r="D350" s="99">
        <v>2193.5416666667002</v>
      </c>
      <c r="E350" s="99">
        <v>3994.1666666667002</v>
      </c>
      <c r="F350" s="99">
        <f t="shared" si="27"/>
        <v>-2108.3333333332998</v>
      </c>
      <c r="G350" s="99">
        <f t="shared" si="28"/>
        <v>-3994.1666666667002</v>
      </c>
      <c r="H350" s="93" t="str">
        <f t="shared" si="29"/>
        <v/>
      </c>
      <c r="I350" s="100" t="s">
        <v>435</v>
      </c>
      <c r="J350" s="99">
        <v>1905.5782608695999</v>
      </c>
      <c r="K350" s="99">
        <v>-794.46428571429999</v>
      </c>
      <c r="L350" s="99">
        <v>503.91250000000002</v>
      </c>
      <c r="M350" s="99">
        <v>-2178.3666666667</v>
      </c>
      <c r="N350" s="99">
        <f t="shared" si="30"/>
        <v>1111.1139751553001</v>
      </c>
      <c r="O350" s="99">
        <f t="shared" si="31"/>
        <v>-1674.4541666667001</v>
      </c>
    </row>
    <row r="351" spans="1:15">
      <c r="A351" s="98" t="s">
        <v>436</v>
      </c>
      <c r="B351" s="99">
        <v>2355.5</v>
      </c>
      <c r="C351" s="99">
        <v>1747.9166666666999</v>
      </c>
      <c r="D351" s="99">
        <v>2019.375</v>
      </c>
      <c r="E351" s="99">
        <v>4039.7916666667002</v>
      </c>
      <c r="F351" s="99">
        <f t="shared" si="27"/>
        <v>-1747.9166666666999</v>
      </c>
      <c r="G351" s="99">
        <f t="shared" si="28"/>
        <v>-4039.7916666667002</v>
      </c>
      <c r="H351" s="93" t="str">
        <f t="shared" si="29"/>
        <v/>
      </c>
      <c r="I351" s="100" t="s">
        <v>436</v>
      </c>
      <c r="J351" s="99">
        <v>1918.9217391304001</v>
      </c>
      <c r="K351" s="99">
        <v>-897.94761904760003</v>
      </c>
      <c r="L351" s="99">
        <v>396.94761904760003</v>
      </c>
      <c r="M351" s="99">
        <v>-2274.1583333333001</v>
      </c>
      <c r="N351" s="99">
        <f t="shared" si="30"/>
        <v>1020.9741200828</v>
      </c>
      <c r="O351" s="99">
        <f t="shared" si="31"/>
        <v>-1877.2107142857001</v>
      </c>
    </row>
    <row r="352" spans="1:15">
      <c r="A352" s="98" t="s">
        <v>437</v>
      </c>
      <c r="B352" s="99">
        <v>2377.0833333332998</v>
      </c>
      <c r="C352" s="99">
        <v>2070.8333333332998</v>
      </c>
      <c r="D352" s="99">
        <v>2710.7916666667002</v>
      </c>
      <c r="E352" s="99">
        <v>4026.6666666667002</v>
      </c>
      <c r="F352" s="99">
        <f t="shared" si="27"/>
        <v>-2070.8333333332998</v>
      </c>
      <c r="G352" s="99">
        <f t="shared" si="28"/>
        <v>-4026.6666666667002</v>
      </c>
      <c r="H352" s="93" t="str">
        <f t="shared" si="29"/>
        <v/>
      </c>
      <c r="I352" s="100" t="s">
        <v>437</v>
      </c>
      <c r="J352" s="99">
        <v>1598.9526315789999</v>
      </c>
      <c r="K352" s="99">
        <v>-881.42499999999995</v>
      </c>
      <c r="L352" s="99">
        <v>292.8541666667</v>
      </c>
      <c r="M352" s="99">
        <v>-2226.6833333333002</v>
      </c>
      <c r="N352" s="99">
        <f t="shared" si="30"/>
        <v>717.52763157899994</v>
      </c>
      <c r="O352" s="99">
        <f t="shared" si="31"/>
        <v>-1933.8291666666003</v>
      </c>
    </row>
    <row r="353" spans="1:15">
      <c r="A353" s="98" t="s">
        <v>438</v>
      </c>
      <c r="B353" s="99">
        <v>2366.6666666667002</v>
      </c>
      <c r="C353" s="99">
        <v>2185.3333333332998</v>
      </c>
      <c r="D353" s="99">
        <v>2589.2916666667002</v>
      </c>
      <c r="E353" s="99">
        <v>3790.625</v>
      </c>
      <c r="F353" s="99">
        <f t="shared" si="27"/>
        <v>-2185.3333333332998</v>
      </c>
      <c r="G353" s="99">
        <f t="shared" si="28"/>
        <v>-3790.625</v>
      </c>
      <c r="H353" s="93" t="str">
        <f t="shared" si="29"/>
        <v/>
      </c>
      <c r="I353" s="100" t="s">
        <v>438</v>
      </c>
      <c r="J353" s="99">
        <v>2046.2260869565</v>
      </c>
      <c r="K353" s="99">
        <v>-414.75263157889998</v>
      </c>
      <c r="L353" s="99">
        <v>377.74583333330003</v>
      </c>
      <c r="M353" s="99">
        <v>-2240.0416666667002</v>
      </c>
      <c r="N353" s="99">
        <f t="shared" si="30"/>
        <v>1631.4734553776</v>
      </c>
      <c r="O353" s="99">
        <f t="shared" si="31"/>
        <v>-1862.2958333334002</v>
      </c>
    </row>
    <row r="354" spans="1:15">
      <c r="A354" s="98" t="s">
        <v>439</v>
      </c>
      <c r="B354" s="99">
        <v>2387.5</v>
      </c>
      <c r="C354" s="99">
        <v>2091.6666666667002</v>
      </c>
      <c r="D354" s="99">
        <v>2542.5</v>
      </c>
      <c r="E354" s="99">
        <v>3888.75</v>
      </c>
      <c r="F354" s="99">
        <f t="shared" si="27"/>
        <v>-2091.6666666667002</v>
      </c>
      <c r="G354" s="99">
        <f t="shared" si="28"/>
        <v>-3888.75</v>
      </c>
      <c r="H354" s="93" t="str">
        <f t="shared" si="29"/>
        <v>S</v>
      </c>
      <c r="I354" s="100" t="s">
        <v>439</v>
      </c>
      <c r="J354" s="99">
        <v>2378.1541666666999</v>
      </c>
      <c r="K354" s="99">
        <v>-160.75624999999999</v>
      </c>
      <c r="L354" s="99">
        <v>329.03</v>
      </c>
      <c r="M354" s="99">
        <v>-2008.8875</v>
      </c>
      <c r="N354" s="99">
        <f t="shared" si="30"/>
        <v>2217.3979166667</v>
      </c>
      <c r="O354" s="99">
        <f t="shared" si="31"/>
        <v>-1679.8575000000001</v>
      </c>
    </row>
    <row r="355" spans="1:15">
      <c r="A355" s="98" t="s">
        <v>440</v>
      </c>
      <c r="B355" s="99">
        <v>2412.5</v>
      </c>
      <c r="C355" s="99">
        <v>2164.5833333332998</v>
      </c>
      <c r="D355" s="99">
        <v>2943.75</v>
      </c>
      <c r="E355" s="99">
        <v>3856.875</v>
      </c>
      <c r="F355" s="99">
        <f t="shared" si="27"/>
        <v>-2164.5833333332998</v>
      </c>
      <c r="G355" s="99">
        <f t="shared" si="28"/>
        <v>-3856.875</v>
      </c>
      <c r="H355" s="93" t="str">
        <f t="shared" si="29"/>
        <v/>
      </c>
      <c r="I355" s="100" t="s">
        <v>440</v>
      </c>
      <c r="J355" s="99">
        <v>2123.5083333333</v>
      </c>
      <c r="K355" s="99">
        <v>-411.61250000000001</v>
      </c>
      <c r="L355" s="99">
        <v>474.13749999999999</v>
      </c>
      <c r="M355" s="99">
        <v>-1304.0208333333001</v>
      </c>
      <c r="N355" s="99">
        <f t="shared" si="30"/>
        <v>1711.8958333333001</v>
      </c>
      <c r="O355" s="99">
        <f t="shared" si="31"/>
        <v>-829.88333333330002</v>
      </c>
    </row>
    <row r="356" spans="1:15">
      <c r="A356" s="98" t="s">
        <v>441</v>
      </c>
      <c r="B356" s="99">
        <v>2443</v>
      </c>
      <c r="C356" s="99">
        <v>2291.2916666667002</v>
      </c>
      <c r="D356" s="99">
        <v>3076.875</v>
      </c>
      <c r="E356" s="99">
        <v>2486</v>
      </c>
      <c r="F356" s="99">
        <f t="shared" si="27"/>
        <v>-2291.2916666667002</v>
      </c>
      <c r="G356" s="99">
        <f t="shared" si="28"/>
        <v>-2486</v>
      </c>
      <c r="H356" s="93" t="str">
        <f t="shared" si="29"/>
        <v/>
      </c>
      <c r="I356" s="100" t="s">
        <v>441</v>
      </c>
      <c r="J356" s="99">
        <v>1361.3050000000001</v>
      </c>
      <c r="K356" s="99">
        <v>-1439.3590909090999</v>
      </c>
      <c r="L356" s="99">
        <v>555.11249999999995</v>
      </c>
      <c r="M356" s="99">
        <v>-1292.2166666666999</v>
      </c>
      <c r="N356" s="99">
        <f t="shared" si="30"/>
        <v>-78.054090909099841</v>
      </c>
      <c r="O356" s="99">
        <f t="shared" si="31"/>
        <v>-737.10416666669994</v>
      </c>
    </row>
    <row r="357" spans="1:15">
      <c r="A357" s="98" t="s">
        <v>442</v>
      </c>
      <c r="B357" s="99">
        <v>2360.4166666667002</v>
      </c>
      <c r="C357" s="99">
        <v>2168.75</v>
      </c>
      <c r="D357" s="99">
        <v>2169.5833333332998</v>
      </c>
      <c r="E357" s="99">
        <v>3271.875</v>
      </c>
      <c r="F357" s="99">
        <f t="shared" si="27"/>
        <v>-2168.75</v>
      </c>
      <c r="G357" s="99">
        <f t="shared" si="28"/>
        <v>-3271.875</v>
      </c>
      <c r="H357" s="93" t="str">
        <f t="shared" si="29"/>
        <v/>
      </c>
      <c r="I357" s="100" t="s">
        <v>442</v>
      </c>
      <c r="J357" s="99">
        <v>2405.7791666666999</v>
      </c>
      <c r="K357" s="99">
        <v>-499.98</v>
      </c>
      <c r="L357" s="99">
        <v>508.57368421050001</v>
      </c>
      <c r="M357" s="99">
        <v>-1820.2249999999999</v>
      </c>
      <c r="N357" s="99">
        <f t="shared" si="30"/>
        <v>1905.7991666666999</v>
      </c>
      <c r="O357" s="99">
        <f t="shared" si="31"/>
        <v>-1311.6513157894999</v>
      </c>
    </row>
    <row r="358" spans="1:15">
      <c r="A358" s="98" t="s">
        <v>443</v>
      </c>
      <c r="B358" s="99">
        <v>2450</v>
      </c>
      <c r="C358" s="99">
        <v>2160.4166666667002</v>
      </c>
      <c r="D358" s="99">
        <v>2510.875</v>
      </c>
      <c r="E358" s="99">
        <v>3762.2916666667002</v>
      </c>
      <c r="F358" s="99">
        <f t="shared" si="27"/>
        <v>-2160.4166666667002</v>
      </c>
      <c r="G358" s="99">
        <f t="shared" si="28"/>
        <v>-3762.2916666667002</v>
      </c>
      <c r="H358" s="93" t="str">
        <f t="shared" si="29"/>
        <v/>
      </c>
      <c r="I358" s="100" t="s">
        <v>443</v>
      </c>
      <c r="J358" s="99">
        <v>2437.8333333332998</v>
      </c>
      <c r="K358" s="99">
        <v>-658.04285714289995</v>
      </c>
      <c r="L358" s="99">
        <v>424.67894736839997</v>
      </c>
      <c r="M358" s="99">
        <v>-2643.4375</v>
      </c>
      <c r="N358" s="99">
        <f t="shared" si="30"/>
        <v>1779.7904761903999</v>
      </c>
      <c r="O358" s="99">
        <f t="shared" si="31"/>
        <v>-2218.7585526316002</v>
      </c>
    </row>
    <row r="359" spans="1:15">
      <c r="A359" s="98" t="s">
        <v>444</v>
      </c>
      <c r="B359" s="99">
        <v>2375</v>
      </c>
      <c r="C359" s="99">
        <v>1668.75</v>
      </c>
      <c r="D359" s="99">
        <v>2379.375</v>
      </c>
      <c r="E359" s="99">
        <v>3315.625</v>
      </c>
      <c r="F359" s="99">
        <f t="shared" si="27"/>
        <v>-1668.75</v>
      </c>
      <c r="G359" s="99">
        <f t="shared" si="28"/>
        <v>-3315.625</v>
      </c>
      <c r="H359" s="93" t="str">
        <f t="shared" si="29"/>
        <v/>
      </c>
      <c r="I359" s="100" t="s">
        <v>444</v>
      </c>
      <c r="J359" s="99">
        <v>2322.8249999999998</v>
      </c>
      <c r="K359" s="99">
        <v>-695.74117647059995</v>
      </c>
      <c r="L359" s="99">
        <v>493.67083333329998</v>
      </c>
      <c r="M359" s="99">
        <v>-2474.5333333333001</v>
      </c>
      <c r="N359" s="99">
        <f t="shared" si="30"/>
        <v>1627.0838235294</v>
      </c>
      <c r="O359" s="99">
        <f t="shared" si="31"/>
        <v>-1980.8625000000002</v>
      </c>
    </row>
    <row r="360" spans="1:15">
      <c r="A360" s="98" t="s">
        <v>445</v>
      </c>
      <c r="B360" s="99">
        <v>2402.0833333332998</v>
      </c>
      <c r="C360" s="99">
        <v>1612.5</v>
      </c>
      <c r="D360" s="99">
        <v>2548.125</v>
      </c>
      <c r="E360" s="99">
        <v>3149.875</v>
      </c>
      <c r="F360" s="99">
        <f t="shared" si="27"/>
        <v>-1612.5</v>
      </c>
      <c r="G360" s="99">
        <f t="shared" si="28"/>
        <v>-3149.875</v>
      </c>
      <c r="H360" s="93" t="str">
        <f t="shared" si="29"/>
        <v/>
      </c>
      <c r="I360" s="100" t="s">
        <v>445</v>
      </c>
      <c r="J360" s="99">
        <v>1445.4666666666999</v>
      </c>
      <c r="K360" s="99">
        <v>-1083.4708333333001</v>
      </c>
      <c r="L360" s="99">
        <v>599.125</v>
      </c>
      <c r="M360" s="99">
        <v>-1816.8</v>
      </c>
      <c r="N360" s="99">
        <f t="shared" si="30"/>
        <v>361.99583333339979</v>
      </c>
      <c r="O360" s="99">
        <f t="shared" si="31"/>
        <v>-1217.675</v>
      </c>
    </row>
    <row r="361" spans="1:15">
      <c r="A361" s="98" t="s">
        <v>446</v>
      </c>
      <c r="B361" s="99">
        <v>2412</v>
      </c>
      <c r="C361" s="99">
        <v>1683.3333333333001</v>
      </c>
      <c r="D361" s="99">
        <v>2405.625</v>
      </c>
      <c r="E361" s="99">
        <v>3725.625</v>
      </c>
      <c r="F361" s="99">
        <f t="shared" si="27"/>
        <v>-1683.3333333333001</v>
      </c>
      <c r="G361" s="99">
        <f t="shared" si="28"/>
        <v>-3725.625</v>
      </c>
      <c r="H361" s="93" t="str">
        <f t="shared" si="29"/>
        <v/>
      </c>
      <c r="I361" s="100" t="s">
        <v>446</v>
      </c>
      <c r="J361" s="99">
        <v>1789.3</v>
      </c>
      <c r="K361" s="99">
        <v>-926.4</v>
      </c>
      <c r="L361" s="99">
        <v>415.80952380949998</v>
      </c>
      <c r="M361" s="99">
        <v>-2679.1083333332999</v>
      </c>
      <c r="N361" s="99">
        <f t="shared" si="30"/>
        <v>862.9</v>
      </c>
      <c r="O361" s="99">
        <f t="shared" si="31"/>
        <v>-2263.2988095237997</v>
      </c>
    </row>
    <row r="362" spans="1:15">
      <c r="A362" s="98" t="s">
        <v>447</v>
      </c>
      <c r="B362" s="99">
        <v>2393.75</v>
      </c>
      <c r="C362" s="99">
        <v>2289.5833333332998</v>
      </c>
      <c r="D362" s="99">
        <v>2655.7916666667002</v>
      </c>
      <c r="E362" s="99">
        <v>3978.75</v>
      </c>
      <c r="F362" s="99">
        <f t="shared" si="27"/>
        <v>-2289.5833333332998</v>
      </c>
      <c r="G362" s="99">
        <f t="shared" si="28"/>
        <v>-3978.75</v>
      </c>
      <c r="H362" s="93" t="str">
        <f t="shared" si="29"/>
        <v/>
      </c>
      <c r="I362" s="100" t="s">
        <v>447</v>
      </c>
      <c r="J362" s="99">
        <v>1963.4142857142999</v>
      </c>
      <c r="K362" s="99">
        <v>-582.81363636360004</v>
      </c>
      <c r="L362" s="99">
        <v>364.98750000000001</v>
      </c>
      <c r="M362" s="99">
        <v>-2465.1291666666998</v>
      </c>
      <c r="N362" s="99">
        <f t="shared" si="30"/>
        <v>1380.6006493506998</v>
      </c>
      <c r="O362" s="99">
        <f t="shared" si="31"/>
        <v>-2100.1416666666996</v>
      </c>
    </row>
    <row r="363" spans="1:15">
      <c r="A363" s="98" t="s">
        <v>448</v>
      </c>
      <c r="B363" s="99">
        <v>2168.625</v>
      </c>
      <c r="C363" s="99">
        <v>2114.0833333332998</v>
      </c>
      <c r="D363" s="99">
        <v>2338.9166666667002</v>
      </c>
      <c r="E363" s="99">
        <v>4070.625</v>
      </c>
      <c r="F363" s="99">
        <f t="shared" si="27"/>
        <v>-2114.0833333332998</v>
      </c>
      <c r="G363" s="99">
        <f t="shared" si="28"/>
        <v>-4070.625</v>
      </c>
      <c r="H363" s="93" t="str">
        <f t="shared" si="29"/>
        <v/>
      </c>
      <c r="I363" s="100" t="s">
        <v>448</v>
      </c>
      <c r="J363" s="99">
        <v>2178.547826087</v>
      </c>
      <c r="K363" s="99">
        <v>-449.03333333329999</v>
      </c>
      <c r="L363" s="99">
        <v>197.94</v>
      </c>
      <c r="M363" s="99">
        <v>-2713.3</v>
      </c>
      <c r="N363" s="99">
        <f t="shared" si="30"/>
        <v>1729.5144927536999</v>
      </c>
      <c r="O363" s="99">
        <f t="shared" si="31"/>
        <v>-2515.36</v>
      </c>
    </row>
    <row r="364" spans="1:15">
      <c r="A364" s="98" t="s">
        <v>449</v>
      </c>
      <c r="B364" s="99">
        <v>2281.25</v>
      </c>
      <c r="C364" s="99">
        <v>1800</v>
      </c>
      <c r="D364" s="99">
        <v>2100.75</v>
      </c>
      <c r="E364" s="99">
        <v>3836.25</v>
      </c>
      <c r="F364" s="99">
        <f t="shared" si="27"/>
        <v>-1800</v>
      </c>
      <c r="G364" s="99">
        <f t="shared" si="28"/>
        <v>-3836.25</v>
      </c>
      <c r="H364" s="93" t="str">
        <f t="shared" si="29"/>
        <v/>
      </c>
      <c r="I364" s="100" t="s">
        <v>449</v>
      </c>
      <c r="J364" s="99">
        <v>2035.1260869565001</v>
      </c>
      <c r="K364" s="99">
        <v>-652.10416666670005</v>
      </c>
      <c r="L364" s="99">
        <v>298.35500000000002</v>
      </c>
      <c r="M364" s="99">
        <v>-2369.4124999999999</v>
      </c>
      <c r="N364" s="99">
        <f t="shared" si="30"/>
        <v>1383.0219202898002</v>
      </c>
      <c r="O364" s="99">
        <f t="shared" si="31"/>
        <v>-2071.0574999999999</v>
      </c>
    </row>
    <row r="365" spans="1:15">
      <c r="A365" s="98" t="s">
        <v>450</v>
      </c>
      <c r="B365" s="99">
        <v>2295.8333333332998</v>
      </c>
      <c r="C365" s="99">
        <v>1566.6666666666999</v>
      </c>
      <c r="D365" s="99">
        <v>2239.5833333332998</v>
      </c>
      <c r="E365" s="99">
        <v>3791.25</v>
      </c>
      <c r="F365" s="99">
        <f t="shared" si="27"/>
        <v>-1566.6666666666999</v>
      </c>
      <c r="G365" s="99">
        <f t="shared" si="28"/>
        <v>-3791.25</v>
      </c>
      <c r="H365" s="93" t="str">
        <f t="shared" si="29"/>
        <v/>
      </c>
      <c r="I365" s="100" t="s">
        <v>450</v>
      </c>
      <c r="J365" s="99">
        <v>2236.5333333333001</v>
      </c>
      <c r="K365" s="99">
        <v>-503.4</v>
      </c>
      <c r="L365" s="99">
        <v>814.04666666670005</v>
      </c>
      <c r="M365" s="99">
        <v>-2290.8000000000002</v>
      </c>
      <c r="N365" s="99">
        <f t="shared" si="30"/>
        <v>1733.1333333333</v>
      </c>
      <c r="O365" s="99">
        <f t="shared" si="31"/>
        <v>-1476.7533333333001</v>
      </c>
    </row>
    <row r="366" spans="1:15">
      <c r="A366" s="98" t="s">
        <v>451</v>
      </c>
      <c r="B366" s="99">
        <v>2306.25</v>
      </c>
      <c r="C366" s="99">
        <v>1754.1666666666999</v>
      </c>
      <c r="D366" s="99">
        <v>2398.4166666667002</v>
      </c>
      <c r="E366" s="99">
        <v>3671.25</v>
      </c>
      <c r="F366" s="99">
        <f t="shared" si="27"/>
        <v>-1754.1666666666999</v>
      </c>
      <c r="G366" s="99">
        <f t="shared" si="28"/>
        <v>-3671.25</v>
      </c>
      <c r="H366" s="93" t="str">
        <f t="shared" si="29"/>
        <v/>
      </c>
      <c r="I366" s="100" t="s">
        <v>451</v>
      </c>
      <c r="J366" s="99">
        <v>1622.105</v>
      </c>
      <c r="K366" s="99">
        <v>-1022</v>
      </c>
      <c r="L366" s="99">
        <v>455.34782608699999</v>
      </c>
      <c r="M366" s="99">
        <v>-2390.3166666666998</v>
      </c>
      <c r="N366" s="99">
        <f t="shared" si="30"/>
        <v>600.10500000000002</v>
      </c>
      <c r="O366" s="99">
        <f t="shared" si="31"/>
        <v>-1934.9688405796999</v>
      </c>
    </row>
    <row r="367" spans="1:15">
      <c r="A367" s="98" t="s">
        <v>452</v>
      </c>
      <c r="B367" s="99">
        <v>2050</v>
      </c>
      <c r="C367" s="99">
        <v>1662.5</v>
      </c>
      <c r="D367" s="99">
        <v>2333.375</v>
      </c>
      <c r="E367" s="99">
        <v>3772.5</v>
      </c>
      <c r="F367" s="99">
        <f t="shared" si="27"/>
        <v>-1662.5</v>
      </c>
      <c r="G367" s="99">
        <f t="shared" si="28"/>
        <v>-3772.5</v>
      </c>
      <c r="H367" s="93" t="str">
        <f t="shared" si="29"/>
        <v/>
      </c>
      <c r="I367" s="100" t="s">
        <v>452</v>
      </c>
      <c r="J367" s="99">
        <v>1837.25</v>
      </c>
      <c r="K367" s="99">
        <v>-981.21249999999998</v>
      </c>
      <c r="L367" s="99">
        <v>247.465</v>
      </c>
      <c r="M367" s="99">
        <v>-2311.1916666666998</v>
      </c>
      <c r="N367" s="99">
        <f t="shared" si="30"/>
        <v>856.03750000000002</v>
      </c>
      <c r="O367" s="99">
        <f t="shared" si="31"/>
        <v>-2063.7266666666997</v>
      </c>
    </row>
    <row r="368" spans="1:15">
      <c r="A368" s="98" t="s">
        <v>453</v>
      </c>
      <c r="B368" s="99">
        <v>2100</v>
      </c>
      <c r="C368" s="99">
        <v>1762.5</v>
      </c>
      <c r="D368" s="99">
        <v>2128.125</v>
      </c>
      <c r="E368" s="99">
        <v>4065</v>
      </c>
      <c r="F368" s="99">
        <f t="shared" si="27"/>
        <v>-1762.5</v>
      </c>
      <c r="G368" s="99">
        <f t="shared" si="28"/>
        <v>-4065</v>
      </c>
      <c r="H368" s="93" t="str">
        <f t="shared" si="29"/>
        <v/>
      </c>
      <c r="I368" s="100" t="s">
        <v>453</v>
      </c>
      <c r="J368" s="99">
        <v>2220.9291666667</v>
      </c>
      <c r="K368" s="99">
        <v>-370.9583333333</v>
      </c>
      <c r="L368" s="99">
        <v>401.5826086957</v>
      </c>
      <c r="M368" s="99">
        <v>-2709.25</v>
      </c>
      <c r="N368" s="99">
        <f t="shared" si="30"/>
        <v>1849.9708333333999</v>
      </c>
      <c r="O368" s="99">
        <f t="shared" si="31"/>
        <v>-2307.6673913043001</v>
      </c>
    </row>
    <row r="369" spans="1:15">
      <c r="A369" s="98" t="s">
        <v>423</v>
      </c>
      <c r="B369" s="99">
        <v>2052.0833333332998</v>
      </c>
      <c r="C369" s="99">
        <v>1629.1666666666999</v>
      </c>
      <c r="D369" s="99">
        <v>1568.375</v>
      </c>
      <c r="E369" s="99">
        <v>4348.125</v>
      </c>
      <c r="F369" s="99">
        <f t="shared" si="27"/>
        <v>-1629.1666666666999</v>
      </c>
      <c r="G369" s="99">
        <f t="shared" si="28"/>
        <v>-4348.125</v>
      </c>
      <c r="H369" s="93" t="str">
        <f t="shared" si="29"/>
        <v/>
      </c>
      <c r="I369" s="100" t="s">
        <v>423</v>
      </c>
      <c r="J369" s="99">
        <v>1721.5043478261</v>
      </c>
      <c r="K369" s="99">
        <v>-417.13333333330002</v>
      </c>
      <c r="L369" s="99">
        <v>247.86086956520001</v>
      </c>
      <c r="M369" s="99">
        <v>-2202.8666666667</v>
      </c>
      <c r="N369" s="99">
        <f t="shared" si="30"/>
        <v>1304.3710144928</v>
      </c>
      <c r="O369" s="99">
        <f t="shared" si="31"/>
        <v>-1955.0057971014999</v>
      </c>
    </row>
    <row r="370" spans="1:15">
      <c r="A370" s="98" t="s">
        <v>460</v>
      </c>
      <c r="B370" s="99">
        <v>2351.7083333332998</v>
      </c>
      <c r="C370" s="99">
        <v>1429.1666666666999</v>
      </c>
      <c r="D370" s="99">
        <v>2080.0833333332998</v>
      </c>
      <c r="E370" s="99">
        <v>4146.125</v>
      </c>
      <c r="F370" s="99">
        <f t="shared" si="27"/>
        <v>-1429.1666666666999</v>
      </c>
      <c r="G370" s="99">
        <f t="shared" si="28"/>
        <v>-4146.125</v>
      </c>
      <c r="H370" s="93" t="str">
        <f t="shared" si="29"/>
        <v/>
      </c>
      <c r="I370" s="100" t="s">
        <v>460</v>
      </c>
      <c r="J370" s="99">
        <v>2219.0434782609</v>
      </c>
      <c r="K370" s="99">
        <v>-730.61739130429999</v>
      </c>
      <c r="L370" s="99">
        <v>213.4578947368</v>
      </c>
      <c r="M370" s="99">
        <v>-2511.4</v>
      </c>
      <c r="N370" s="99">
        <f t="shared" si="30"/>
        <v>1488.4260869566001</v>
      </c>
      <c r="O370" s="99">
        <f t="shared" si="31"/>
        <v>-2297.9421052632001</v>
      </c>
    </row>
    <row r="371" spans="1:15">
      <c r="A371" s="98" t="s">
        <v>461</v>
      </c>
      <c r="B371" s="99">
        <v>2387.5</v>
      </c>
      <c r="C371" s="99">
        <v>1400</v>
      </c>
      <c r="D371" s="99">
        <v>2486.2083333332998</v>
      </c>
      <c r="E371" s="99">
        <v>4052.0833333332998</v>
      </c>
      <c r="F371" s="99">
        <f t="shared" si="27"/>
        <v>-1400</v>
      </c>
      <c r="G371" s="99">
        <f t="shared" si="28"/>
        <v>-4052.0833333332998</v>
      </c>
      <c r="H371" s="93" t="str">
        <f t="shared" si="29"/>
        <v/>
      </c>
      <c r="I371" s="100" t="s">
        <v>461</v>
      </c>
      <c r="J371" s="99">
        <v>1614.5708333333</v>
      </c>
      <c r="K371" s="99">
        <v>-643.75454545449998</v>
      </c>
      <c r="L371" s="99">
        <v>415.5043478261</v>
      </c>
      <c r="M371" s="99">
        <v>-2382.8083333333002</v>
      </c>
      <c r="N371" s="99">
        <f t="shared" si="30"/>
        <v>970.81628787880004</v>
      </c>
      <c r="O371" s="99">
        <f t="shared" si="31"/>
        <v>-1967.3039855072002</v>
      </c>
    </row>
    <row r="372" spans="1:15">
      <c r="A372" s="98" t="s">
        <v>462</v>
      </c>
      <c r="B372" s="99">
        <v>2400</v>
      </c>
      <c r="C372" s="99">
        <v>1800</v>
      </c>
      <c r="D372" s="99">
        <v>2275.5</v>
      </c>
      <c r="E372" s="99">
        <v>3824.5833333332998</v>
      </c>
      <c r="F372" s="99">
        <f t="shared" si="27"/>
        <v>-1800</v>
      </c>
      <c r="G372" s="99">
        <f t="shared" si="28"/>
        <v>-3824.5833333332998</v>
      </c>
      <c r="H372" s="93" t="str">
        <f t="shared" si="29"/>
        <v/>
      </c>
      <c r="I372" s="100" t="s">
        <v>462</v>
      </c>
      <c r="J372" s="99">
        <v>2448.8583333332999</v>
      </c>
      <c r="K372" s="99">
        <v>-216.4368421053</v>
      </c>
      <c r="L372" s="99">
        <v>292.75625000000002</v>
      </c>
      <c r="M372" s="99">
        <v>-2851.8458333333001</v>
      </c>
      <c r="N372" s="99">
        <f t="shared" si="30"/>
        <v>2232.4214912279999</v>
      </c>
      <c r="O372" s="99">
        <f t="shared" si="31"/>
        <v>-2559.0895833333002</v>
      </c>
    </row>
    <row r="373" spans="1:15">
      <c r="A373" s="98" t="s">
        <v>463</v>
      </c>
      <c r="B373" s="99">
        <v>2355.875</v>
      </c>
      <c r="C373" s="99">
        <v>1400</v>
      </c>
      <c r="D373" s="99">
        <v>1891.7083333333001</v>
      </c>
      <c r="E373" s="99">
        <v>3681.25</v>
      </c>
      <c r="F373" s="99">
        <f t="shared" si="27"/>
        <v>-1400</v>
      </c>
      <c r="G373" s="99">
        <f t="shared" si="28"/>
        <v>-3681.25</v>
      </c>
      <c r="H373" s="93" t="str">
        <f t="shared" si="29"/>
        <v/>
      </c>
      <c r="I373" s="100" t="s">
        <v>463</v>
      </c>
      <c r="J373" s="99">
        <v>2384.3347826087002</v>
      </c>
      <c r="K373" s="99">
        <v>-428.3235294118</v>
      </c>
      <c r="L373" s="99">
        <v>340.10909090910002</v>
      </c>
      <c r="M373" s="99">
        <v>-2722.8625000000002</v>
      </c>
      <c r="N373" s="99">
        <f t="shared" si="30"/>
        <v>1956.0112531969003</v>
      </c>
      <c r="O373" s="99">
        <f t="shared" si="31"/>
        <v>-2382.7534090909003</v>
      </c>
    </row>
    <row r="374" spans="1:15">
      <c r="A374" s="98" t="s">
        <v>464</v>
      </c>
      <c r="B374" s="99">
        <v>2239.5833333332998</v>
      </c>
      <c r="C374" s="99">
        <v>1383.3333333333001</v>
      </c>
      <c r="D374" s="99">
        <v>2248.2916666667002</v>
      </c>
      <c r="E374" s="99">
        <v>4001.25</v>
      </c>
      <c r="F374" s="99">
        <f t="shared" si="27"/>
        <v>-1383.3333333333001</v>
      </c>
      <c r="G374" s="99">
        <f t="shared" si="28"/>
        <v>-4001.25</v>
      </c>
      <c r="H374" s="93" t="str">
        <f t="shared" si="29"/>
        <v/>
      </c>
      <c r="I374" s="100" t="s">
        <v>464</v>
      </c>
      <c r="J374" s="99">
        <v>2046.5521739129999</v>
      </c>
      <c r="K374" s="99">
        <v>-596.95909090910004</v>
      </c>
      <c r="L374" s="99">
        <v>429.4956521739</v>
      </c>
      <c r="M374" s="99">
        <v>-2127.5333333333001</v>
      </c>
      <c r="N374" s="99">
        <f t="shared" si="30"/>
        <v>1449.5930830038999</v>
      </c>
      <c r="O374" s="99">
        <f t="shared" si="31"/>
        <v>-1698.0376811594001</v>
      </c>
    </row>
    <row r="375" spans="1:15">
      <c r="A375" s="98" t="s">
        <v>465</v>
      </c>
      <c r="B375" s="99">
        <v>2435.4166666667002</v>
      </c>
      <c r="C375" s="99">
        <v>1500</v>
      </c>
      <c r="D375" s="99">
        <v>2190.75</v>
      </c>
      <c r="E375" s="99">
        <v>4023.75</v>
      </c>
      <c r="F375" s="99">
        <f t="shared" si="27"/>
        <v>-1500</v>
      </c>
      <c r="G375" s="99">
        <f t="shared" si="28"/>
        <v>-4023.75</v>
      </c>
      <c r="H375" s="93" t="str">
        <f t="shared" si="29"/>
        <v/>
      </c>
      <c r="I375" s="100" t="s">
        <v>465</v>
      </c>
      <c r="J375" s="99">
        <v>2457.6166666667</v>
      </c>
      <c r="K375" s="99">
        <v>-171.31538461540001</v>
      </c>
      <c r="L375" s="99">
        <v>366.30833333330003</v>
      </c>
      <c r="M375" s="99">
        <v>-2304.0250000000001</v>
      </c>
      <c r="N375" s="99">
        <f t="shared" si="30"/>
        <v>2286.3012820512999</v>
      </c>
      <c r="O375" s="99">
        <f t="shared" si="31"/>
        <v>-1937.7166666667001</v>
      </c>
    </row>
    <row r="376" spans="1:15">
      <c r="A376" s="98" t="s">
        <v>466</v>
      </c>
      <c r="B376" s="99">
        <v>2450</v>
      </c>
      <c r="C376" s="99">
        <v>2442.875</v>
      </c>
      <c r="D376" s="99">
        <v>2386.5833333332998</v>
      </c>
      <c r="E376" s="99">
        <v>3945</v>
      </c>
      <c r="F376" s="99">
        <f t="shared" si="27"/>
        <v>-2442.875</v>
      </c>
      <c r="G376" s="99">
        <f t="shared" si="28"/>
        <v>-3945</v>
      </c>
      <c r="H376" s="93" t="str">
        <f t="shared" si="29"/>
        <v/>
      </c>
      <c r="I376" s="100" t="s">
        <v>466</v>
      </c>
      <c r="J376" s="99">
        <v>2420.6041666667002</v>
      </c>
      <c r="K376" s="99">
        <v>-85.4</v>
      </c>
      <c r="L376" s="99">
        <v>429.15</v>
      </c>
      <c r="M376" s="99">
        <v>-1650.2208333333001</v>
      </c>
      <c r="N376" s="99">
        <f t="shared" si="30"/>
        <v>2335.2041666667001</v>
      </c>
      <c r="O376" s="99">
        <f t="shared" si="31"/>
        <v>-1221.0708333333</v>
      </c>
    </row>
    <row r="377" spans="1:15">
      <c r="A377" s="98" t="s">
        <v>467</v>
      </c>
      <c r="B377" s="99">
        <v>2455.875</v>
      </c>
      <c r="C377" s="99">
        <v>2487.0416666667002</v>
      </c>
      <c r="D377" s="99">
        <v>2366.7083333332998</v>
      </c>
      <c r="E377" s="99">
        <v>4057.5</v>
      </c>
      <c r="F377" s="99">
        <f t="shared" si="27"/>
        <v>-2487.0416666667002</v>
      </c>
      <c r="G377" s="99">
        <f t="shared" si="28"/>
        <v>-4057.5</v>
      </c>
      <c r="H377" s="93" t="str">
        <f t="shared" si="29"/>
        <v/>
      </c>
      <c r="I377" s="100" t="s">
        <v>467</v>
      </c>
      <c r="J377" s="99">
        <v>2099.65</v>
      </c>
      <c r="K377" s="99">
        <v>-914.13333333330002</v>
      </c>
      <c r="L377" s="99">
        <v>525.62173913039999</v>
      </c>
      <c r="M377" s="99">
        <v>-1687.1125</v>
      </c>
      <c r="N377" s="99">
        <f t="shared" si="30"/>
        <v>1185.5166666667001</v>
      </c>
      <c r="O377" s="99">
        <f t="shared" si="31"/>
        <v>-1161.4907608695999</v>
      </c>
    </row>
    <row r="378" spans="1:15">
      <c r="A378" s="98" t="s">
        <v>468</v>
      </c>
      <c r="B378" s="99">
        <v>2459.7916666667002</v>
      </c>
      <c r="C378" s="99">
        <v>1025</v>
      </c>
      <c r="D378" s="99">
        <v>2393.375</v>
      </c>
      <c r="E378" s="99">
        <v>4042.25</v>
      </c>
      <c r="F378" s="99">
        <f t="shared" si="27"/>
        <v>-1025</v>
      </c>
      <c r="G378" s="99">
        <f t="shared" si="28"/>
        <v>-4042.25</v>
      </c>
      <c r="H378" s="93" t="str">
        <f t="shared" si="29"/>
        <v/>
      </c>
      <c r="I378" s="100" t="s">
        <v>468</v>
      </c>
      <c r="J378" s="99">
        <v>2194.3291666667001</v>
      </c>
      <c r="K378" s="99">
        <v>-870.31333333329997</v>
      </c>
      <c r="L378" s="99">
        <v>730.34347826090004</v>
      </c>
      <c r="M378" s="99">
        <v>-1785</v>
      </c>
      <c r="N378" s="99">
        <f t="shared" si="30"/>
        <v>1324.0158333334002</v>
      </c>
      <c r="O378" s="99">
        <f t="shared" si="31"/>
        <v>-1054.6565217390998</v>
      </c>
    </row>
    <row r="379" spans="1:15">
      <c r="A379" s="98" t="s">
        <v>469</v>
      </c>
      <c r="B379" s="99">
        <v>2457.7083333332998</v>
      </c>
      <c r="C379" s="99">
        <v>0</v>
      </c>
      <c r="D379" s="99">
        <v>2007.375</v>
      </c>
      <c r="E379" s="99">
        <v>4017.7083333332998</v>
      </c>
      <c r="F379" s="99">
        <f t="shared" si="27"/>
        <v>0</v>
      </c>
      <c r="G379" s="99">
        <f t="shared" si="28"/>
        <v>-4017.7083333332998</v>
      </c>
      <c r="H379" s="93" t="str">
        <f t="shared" si="29"/>
        <v/>
      </c>
      <c r="I379" s="100" t="s">
        <v>469</v>
      </c>
      <c r="J379" s="99">
        <v>2264.8125</v>
      </c>
      <c r="K379" s="99">
        <v>-561.54444444440003</v>
      </c>
      <c r="L379" s="99">
        <v>614.98749999999995</v>
      </c>
      <c r="M379" s="99">
        <v>-2290.4083333333001</v>
      </c>
      <c r="N379" s="99">
        <f t="shared" si="30"/>
        <v>1703.2680555555999</v>
      </c>
      <c r="O379" s="99">
        <f t="shared" si="31"/>
        <v>-1675.4208333333002</v>
      </c>
    </row>
    <row r="380" spans="1:15">
      <c r="A380" s="98" t="s">
        <v>470</v>
      </c>
      <c r="B380" s="99">
        <v>2450</v>
      </c>
      <c r="C380" s="99">
        <v>0</v>
      </c>
      <c r="D380" s="99">
        <v>1918.8333333333001</v>
      </c>
      <c r="E380" s="99">
        <v>4016.25</v>
      </c>
      <c r="F380" s="99">
        <f t="shared" si="27"/>
        <v>0</v>
      </c>
      <c r="G380" s="99">
        <f t="shared" si="28"/>
        <v>-4016.25</v>
      </c>
      <c r="H380" s="93" t="str">
        <f t="shared" si="29"/>
        <v/>
      </c>
      <c r="I380" s="100" t="s">
        <v>470</v>
      </c>
      <c r="J380" s="99">
        <v>2406.4208333332999</v>
      </c>
      <c r="K380" s="99">
        <v>-371.41</v>
      </c>
      <c r="L380" s="99">
        <v>594.72916666670005</v>
      </c>
      <c r="M380" s="99">
        <v>-1581.05</v>
      </c>
      <c r="N380" s="99">
        <f t="shared" si="30"/>
        <v>2035.0108333332998</v>
      </c>
      <c r="O380" s="99">
        <f t="shared" si="31"/>
        <v>-986.3208333332999</v>
      </c>
    </row>
    <row r="381" spans="1:15">
      <c r="A381" s="98" t="s">
        <v>471</v>
      </c>
      <c r="B381" s="99">
        <v>2450</v>
      </c>
      <c r="C381" s="99">
        <v>1462.5</v>
      </c>
      <c r="D381" s="99">
        <v>2042.4166666666999</v>
      </c>
      <c r="E381" s="99">
        <v>4115.625</v>
      </c>
      <c r="F381" s="99">
        <f t="shared" si="27"/>
        <v>-1462.5</v>
      </c>
      <c r="G381" s="99">
        <f t="shared" si="28"/>
        <v>-4115.625</v>
      </c>
      <c r="H381" s="93" t="str">
        <f t="shared" si="29"/>
        <v/>
      </c>
      <c r="I381" s="100" t="s">
        <v>471</v>
      </c>
      <c r="J381" s="99">
        <v>1615.2470588235001</v>
      </c>
      <c r="K381" s="99">
        <v>-1201.0105263158</v>
      </c>
      <c r="L381" s="99">
        <v>294.01739130430002</v>
      </c>
      <c r="M381" s="99">
        <v>-1993.3958333333001</v>
      </c>
      <c r="N381" s="99">
        <f t="shared" si="30"/>
        <v>414.23653250770008</v>
      </c>
      <c r="O381" s="99">
        <f t="shared" si="31"/>
        <v>-1699.3784420290001</v>
      </c>
    </row>
    <row r="382" spans="1:15">
      <c r="A382" s="98" t="s">
        <v>472</v>
      </c>
      <c r="B382" s="99">
        <v>2870.8333333332998</v>
      </c>
      <c r="C382" s="99">
        <v>2280.5</v>
      </c>
      <c r="D382" s="99">
        <v>2516.25</v>
      </c>
      <c r="E382" s="99">
        <v>3611.25</v>
      </c>
      <c r="F382" s="99">
        <f t="shared" si="27"/>
        <v>-2280.5</v>
      </c>
      <c r="G382" s="99">
        <f t="shared" si="28"/>
        <v>-3611.25</v>
      </c>
      <c r="H382" s="93" t="str">
        <f t="shared" si="29"/>
        <v/>
      </c>
      <c r="I382" s="100" t="s">
        <v>472</v>
      </c>
      <c r="J382" s="99">
        <v>2827.3166666666998</v>
      </c>
      <c r="K382" s="99">
        <v>-432.8333333333</v>
      </c>
      <c r="L382" s="99">
        <v>600.60909090910002</v>
      </c>
      <c r="M382" s="99">
        <v>-2284.2291666667002</v>
      </c>
      <c r="N382" s="99">
        <f t="shared" si="30"/>
        <v>2394.4833333334</v>
      </c>
      <c r="O382" s="99">
        <f t="shared" si="31"/>
        <v>-1683.6200757576003</v>
      </c>
    </row>
    <row r="383" spans="1:15">
      <c r="A383" s="98" t="s">
        <v>473</v>
      </c>
      <c r="B383" s="99">
        <v>2735.9583333332998</v>
      </c>
      <c r="C383" s="99">
        <v>3362.4583333332998</v>
      </c>
      <c r="D383" s="99">
        <v>2132.7083333332998</v>
      </c>
      <c r="E383" s="99">
        <v>3815.625</v>
      </c>
      <c r="F383" s="99">
        <f t="shared" si="27"/>
        <v>-3362.4583333332998</v>
      </c>
      <c r="G383" s="99">
        <f t="shared" si="28"/>
        <v>-3815.625</v>
      </c>
      <c r="H383" s="93" t="str">
        <f t="shared" si="29"/>
        <v/>
      </c>
      <c r="I383" s="100" t="s">
        <v>473</v>
      </c>
      <c r="J383" s="99">
        <v>2804.4708333333001</v>
      </c>
      <c r="K383" s="99">
        <v>-347.5833333333</v>
      </c>
      <c r="L383" s="99">
        <v>535.50416666670003</v>
      </c>
      <c r="M383" s="99">
        <v>-1610.5</v>
      </c>
      <c r="N383" s="99">
        <f t="shared" si="30"/>
        <v>2456.8875000000003</v>
      </c>
      <c r="O383" s="99">
        <f t="shared" si="31"/>
        <v>-1074.9958333333</v>
      </c>
    </row>
    <row r="384" spans="1:15">
      <c r="A384" s="98" t="s">
        <v>474</v>
      </c>
      <c r="B384" s="99">
        <v>2761.8333333332998</v>
      </c>
      <c r="C384" s="99">
        <v>3404.7083333332998</v>
      </c>
      <c r="D384" s="99">
        <v>2530.2083333332998</v>
      </c>
      <c r="E384" s="99">
        <v>3849.375</v>
      </c>
      <c r="F384" s="99">
        <f t="shared" si="27"/>
        <v>-3404.7083333332998</v>
      </c>
      <c r="G384" s="99">
        <f t="shared" si="28"/>
        <v>-3849.375</v>
      </c>
      <c r="H384" s="93" t="str">
        <f>IF(TEXT(I384,"d")+0=15,UPPER(LEFT(TEXT(I384,"mmm"),1)),"")</f>
        <v>O</v>
      </c>
      <c r="I384" s="100" t="s">
        <v>474</v>
      </c>
      <c r="J384" s="99">
        <v>2776.1958333333</v>
      </c>
      <c r="K384" s="99">
        <v>-356.60500000000002</v>
      </c>
      <c r="L384" s="99">
        <v>532.0625</v>
      </c>
      <c r="M384" s="99">
        <v>-1928.4041666666999</v>
      </c>
      <c r="N384" s="99">
        <f t="shared" si="30"/>
        <v>2419.5908333333</v>
      </c>
      <c r="O384" s="99">
        <f t="shared" si="31"/>
        <v>-1396.3416666666999</v>
      </c>
    </row>
    <row r="385" spans="1:15">
      <c r="A385" s="98" t="s">
        <v>475</v>
      </c>
      <c r="B385" s="99">
        <v>2618.7083333332998</v>
      </c>
      <c r="C385" s="99">
        <v>2638.9583333332998</v>
      </c>
      <c r="D385" s="99">
        <v>3090</v>
      </c>
      <c r="E385" s="99">
        <v>3459.375</v>
      </c>
      <c r="F385" s="99">
        <f t="shared" si="27"/>
        <v>-2638.9583333332998</v>
      </c>
      <c r="G385" s="99">
        <f t="shared" si="28"/>
        <v>-3459.375</v>
      </c>
      <c r="H385" s="93" t="str">
        <f t="shared" si="29"/>
        <v/>
      </c>
      <c r="I385" s="100" t="s">
        <v>475</v>
      </c>
      <c r="J385" s="99">
        <v>1997.7416666667</v>
      </c>
      <c r="K385" s="99">
        <v>-739.32</v>
      </c>
      <c r="L385" s="99">
        <v>1057.2541666667</v>
      </c>
      <c r="M385" s="99">
        <v>-948.80869565219996</v>
      </c>
      <c r="N385" s="99">
        <f t="shared" si="30"/>
        <v>1258.4216666666998</v>
      </c>
      <c r="O385" s="99">
        <f t="shared" si="31"/>
        <v>108.44547101450007</v>
      </c>
    </row>
    <row r="386" spans="1:15">
      <c r="A386" s="98" t="s">
        <v>476</v>
      </c>
      <c r="B386" s="99">
        <v>2538.5833333332998</v>
      </c>
      <c r="C386" s="99">
        <v>2247.25</v>
      </c>
      <c r="D386" s="99">
        <v>2808.75</v>
      </c>
      <c r="E386" s="99">
        <v>2974.875</v>
      </c>
      <c r="F386" s="99">
        <f t="shared" si="27"/>
        <v>-2247.25</v>
      </c>
      <c r="G386" s="99">
        <f t="shared" si="28"/>
        <v>-2974.875</v>
      </c>
      <c r="H386" s="93" t="str">
        <f t="shared" si="29"/>
        <v/>
      </c>
      <c r="I386" s="100" t="s">
        <v>476</v>
      </c>
      <c r="J386" s="99">
        <v>825.14</v>
      </c>
      <c r="K386" s="99">
        <v>-1552.9095238094999</v>
      </c>
      <c r="L386" s="99">
        <v>1011.3458333333</v>
      </c>
      <c r="M386" s="99">
        <v>-1012.9545454546</v>
      </c>
      <c r="N386" s="99">
        <f t="shared" si="30"/>
        <v>-727.7695238094999</v>
      </c>
      <c r="O386" s="99">
        <f t="shared" si="31"/>
        <v>-1.6087121212999591</v>
      </c>
    </row>
    <row r="387" spans="1:15">
      <c r="A387" s="98" t="s">
        <v>477</v>
      </c>
      <c r="B387" s="99">
        <v>2208.3333333332998</v>
      </c>
      <c r="C387" s="99">
        <v>1933.3333333333001</v>
      </c>
      <c r="D387" s="99">
        <v>2978.125</v>
      </c>
      <c r="E387" s="99">
        <v>2539.125</v>
      </c>
      <c r="F387" s="99">
        <f t="shared" si="27"/>
        <v>-1933.3333333333001</v>
      </c>
      <c r="G387" s="99">
        <f t="shared" si="28"/>
        <v>-2539.125</v>
      </c>
      <c r="H387" s="93" t="str">
        <f t="shared" si="29"/>
        <v/>
      </c>
      <c r="I387" s="100" t="s">
        <v>477</v>
      </c>
      <c r="J387" s="99">
        <v>1290.747826087</v>
      </c>
      <c r="K387" s="99">
        <v>-1640.6772727273001</v>
      </c>
      <c r="L387" s="99">
        <v>855.46666666670001</v>
      </c>
      <c r="M387" s="99">
        <v>-1628.7041666667001</v>
      </c>
      <c r="N387" s="99">
        <f t="shared" si="30"/>
        <v>-349.92944664030006</v>
      </c>
      <c r="O387" s="99">
        <f t="shared" si="31"/>
        <v>-773.23750000000007</v>
      </c>
    </row>
    <row r="388" spans="1:15">
      <c r="A388" s="98" t="s">
        <v>478</v>
      </c>
      <c r="B388" s="99">
        <v>2304.1666666667002</v>
      </c>
      <c r="C388" s="99">
        <v>1791.6666666666999</v>
      </c>
      <c r="D388" s="99">
        <v>3292.5</v>
      </c>
      <c r="E388" s="99">
        <v>3075.2083333332998</v>
      </c>
      <c r="F388" s="99">
        <f t="shared" si="27"/>
        <v>-1791.6666666666999</v>
      </c>
      <c r="G388" s="99">
        <f t="shared" si="28"/>
        <v>-3075.2083333332998</v>
      </c>
      <c r="H388" s="93" t="str">
        <f t="shared" si="29"/>
        <v/>
      </c>
      <c r="I388" s="100" t="s">
        <v>478</v>
      </c>
      <c r="J388" s="99">
        <v>953.57500000000005</v>
      </c>
      <c r="K388" s="99">
        <v>-1903.0695652173999</v>
      </c>
      <c r="L388" s="99">
        <v>1000.5083333333</v>
      </c>
      <c r="M388" s="99">
        <v>-1065.1434782609001</v>
      </c>
      <c r="N388" s="99">
        <f t="shared" si="30"/>
        <v>-949.4945652173999</v>
      </c>
      <c r="O388" s="99">
        <f t="shared" si="31"/>
        <v>-64.635144927600095</v>
      </c>
    </row>
    <row r="389" spans="1:15">
      <c r="A389" s="98" t="s">
        <v>479</v>
      </c>
      <c r="B389" s="99">
        <v>2285.0833333332998</v>
      </c>
      <c r="C389" s="99">
        <v>1750</v>
      </c>
      <c r="D389" s="99">
        <v>2935</v>
      </c>
      <c r="E389" s="99">
        <v>2217.0833333332998</v>
      </c>
      <c r="F389" s="99">
        <f t="shared" si="27"/>
        <v>-1750</v>
      </c>
      <c r="G389" s="99">
        <f t="shared" si="28"/>
        <v>-2217.0833333332998</v>
      </c>
      <c r="H389" s="93" t="str">
        <f t="shared" si="29"/>
        <v/>
      </c>
      <c r="I389" s="100" t="s">
        <v>479</v>
      </c>
      <c r="J389" s="99">
        <v>102.55</v>
      </c>
      <c r="K389" s="99">
        <v>-1750</v>
      </c>
      <c r="L389" s="99">
        <v>1215.325</v>
      </c>
      <c r="M389" s="99">
        <v>-1777.4708333333001</v>
      </c>
      <c r="N389" s="99">
        <f t="shared" si="30"/>
        <v>-1647.45</v>
      </c>
      <c r="O389" s="99">
        <f t="shared" si="31"/>
        <v>-562.14583333330006</v>
      </c>
    </row>
    <row r="390" spans="1:15">
      <c r="A390" s="98" t="s">
        <v>480</v>
      </c>
      <c r="B390" s="99">
        <v>2485.7083333332998</v>
      </c>
      <c r="C390" s="99">
        <v>1800</v>
      </c>
      <c r="D390" s="99">
        <v>2289.5833333332998</v>
      </c>
      <c r="E390" s="99">
        <v>3673.125</v>
      </c>
      <c r="F390" s="99">
        <f t="shared" ref="F390:F453" si="32">-C390</f>
        <v>-1800</v>
      </c>
      <c r="G390" s="99">
        <f t="shared" ref="G390:G397" si="33">-E390</f>
        <v>-3673.125</v>
      </c>
      <c r="H390" s="93" t="str">
        <f t="shared" ref="H390:H453" si="34">IF(TEXT(I390,"d")+0=15,UPPER(LEFT(TEXT(I390,"mmm"),1)),"")</f>
        <v/>
      </c>
      <c r="I390" s="100" t="s">
        <v>480</v>
      </c>
      <c r="J390" s="99">
        <v>2112.0695652173999</v>
      </c>
      <c r="K390" s="99">
        <v>-596.01428571429994</v>
      </c>
      <c r="L390" s="99">
        <v>589.625</v>
      </c>
      <c r="M390" s="99">
        <v>-2349.4</v>
      </c>
      <c r="N390" s="99">
        <f t="shared" si="30"/>
        <v>1516.0552795030999</v>
      </c>
      <c r="O390" s="99">
        <f t="shared" si="31"/>
        <v>-1759.7750000000001</v>
      </c>
    </row>
    <row r="391" spans="1:15">
      <c r="A391" s="98" t="s">
        <v>481</v>
      </c>
      <c r="B391" s="99">
        <v>2766.9166666667002</v>
      </c>
      <c r="C391" s="99">
        <v>1958.3333333333001</v>
      </c>
      <c r="D391" s="99">
        <v>2619.375</v>
      </c>
      <c r="E391" s="99">
        <v>3890.625</v>
      </c>
      <c r="F391" s="99">
        <f t="shared" si="32"/>
        <v>-1958.3333333333001</v>
      </c>
      <c r="G391" s="99">
        <f t="shared" si="33"/>
        <v>-3890.625</v>
      </c>
      <c r="H391" s="93" t="str">
        <f t="shared" si="34"/>
        <v/>
      </c>
      <c r="I391" s="100" t="s">
        <v>481</v>
      </c>
      <c r="J391" s="99">
        <v>2078.8956521739001</v>
      </c>
      <c r="K391" s="99">
        <v>-1756.1555555555999</v>
      </c>
      <c r="L391" s="99">
        <v>1095.6458333333001</v>
      </c>
      <c r="M391" s="99">
        <v>-1817.6166666667</v>
      </c>
      <c r="N391" s="99">
        <f t="shared" si="30"/>
        <v>322.74009661830019</v>
      </c>
      <c r="O391" s="99">
        <f t="shared" si="31"/>
        <v>-721.97083333339992</v>
      </c>
    </row>
    <row r="392" spans="1:15">
      <c r="A392" s="98" t="s">
        <v>482</v>
      </c>
      <c r="B392" s="99">
        <v>2164.4583333332998</v>
      </c>
      <c r="C392" s="99">
        <v>1600</v>
      </c>
      <c r="D392" s="99">
        <v>2814.7916666667002</v>
      </c>
      <c r="E392" s="99">
        <v>4110</v>
      </c>
      <c r="F392" s="99">
        <f t="shared" si="32"/>
        <v>-1600</v>
      </c>
      <c r="G392" s="99">
        <f t="shared" si="33"/>
        <v>-4110</v>
      </c>
      <c r="H392" s="93" t="str">
        <f t="shared" si="34"/>
        <v/>
      </c>
      <c r="I392" s="100" t="s">
        <v>482</v>
      </c>
      <c r="J392" s="99">
        <v>1529.2428571429</v>
      </c>
      <c r="K392" s="99">
        <v>-553.66</v>
      </c>
      <c r="L392" s="99">
        <v>970.59166666670001</v>
      </c>
      <c r="M392" s="99">
        <v>-1711.1</v>
      </c>
      <c r="N392" s="99">
        <f t="shared" si="30"/>
        <v>975.58285714290002</v>
      </c>
      <c r="O392" s="99">
        <f t="shared" si="31"/>
        <v>-740.5083333332999</v>
      </c>
    </row>
    <row r="393" spans="1:15">
      <c r="A393" s="98" t="s">
        <v>483</v>
      </c>
      <c r="B393" s="99">
        <v>2172.7916666667002</v>
      </c>
      <c r="C393" s="99">
        <v>1500</v>
      </c>
      <c r="D393" s="99">
        <v>2979.375</v>
      </c>
      <c r="E393" s="99">
        <v>3099.375</v>
      </c>
      <c r="F393" s="99">
        <f t="shared" si="32"/>
        <v>-1500</v>
      </c>
      <c r="G393" s="99">
        <f t="shared" si="33"/>
        <v>-3099.375</v>
      </c>
      <c r="H393" s="93" t="str">
        <f t="shared" si="34"/>
        <v/>
      </c>
      <c r="I393" s="100" t="s">
        <v>483</v>
      </c>
      <c r="J393" s="99">
        <v>1471.1461538461999</v>
      </c>
      <c r="K393" s="99">
        <v>-1398.9625000000001</v>
      </c>
      <c r="L393" s="99">
        <v>616.62608695649999</v>
      </c>
      <c r="M393" s="99">
        <v>-1784.0708333333</v>
      </c>
      <c r="N393" s="99">
        <f t="shared" ref="N393:N456" si="35">IFERROR(J393+0,0)+IFERROR(K393+0,0)</f>
        <v>72.183653846199832</v>
      </c>
      <c r="O393" s="99">
        <f t="shared" ref="O393:O456" si="36">IFERROR(L393+0,0)+IFERROR(M393+0,0)</f>
        <v>-1167.4447463768001</v>
      </c>
    </row>
    <row r="394" spans="1:15">
      <c r="A394" s="98" t="s">
        <v>484</v>
      </c>
      <c r="B394" s="99">
        <v>2133.3333333332998</v>
      </c>
      <c r="C394" s="99">
        <v>1550</v>
      </c>
      <c r="D394" s="99">
        <v>2767.5</v>
      </c>
      <c r="E394" s="99">
        <v>3556.875</v>
      </c>
      <c r="F394" s="99">
        <f t="shared" si="32"/>
        <v>-1550</v>
      </c>
      <c r="G394" s="99">
        <f t="shared" si="33"/>
        <v>-3556.875</v>
      </c>
      <c r="H394" s="93" t="str">
        <f t="shared" si="34"/>
        <v/>
      </c>
      <c r="I394" s="100" t="s">
        <v>484</v>
      </c>
      <c r="J394" s="99">
        <v>236.74666666670001</v>
      </c>
      <c r="K394" s="99">
        <v>-1578.5833333333001</v>
      </c>
      <c r="L394" s="99">
        <v>835.91666666670005</v>
      </c>
      <c r="M394" s="99">
        <v>-2046.8916666667001</v>
      </c>
      <c r="N394" s="99">
        <f t="shared" si="35"/>
        <v>-1341.8366666666</v>
      </c>
      <c r="O394" s="99">
        <f t="shared" si="36"/>
        <v>-1210.9749999999999</v>
      </c>
    </row>
    <row r="395" spans="1:15">
      <c r="A395" s="98" t="s">
        <v>485</v>
      </c>
      <c r="B395" s="99">
        <v>2297.9166666667002</v>
      </c>
      <c r="C395" s="99">
        <v>1525</v>
      </c>
      <c r="D395" s="99">
        <v>3099.375</v>
      </c>
      <c r="E395" s="99">
        <v>3031.875</v>
      </c>
      <c r="F395" s="99">
        <f t="shared" si="32"/>
        <v>-1525</v>
      </c>
      <c r="G395" s="99">
        <f t="shared" si="33"/>
        <v>-3031.875</v>
      </c>
      <c r="H395" s="93" t="str">
        <f t="shared" si="34"/>
        <v/>
      </c>
      <c r="I395" s="100" t="s">
        <v>485</v>
      </c>
      <c r="J395" s="99">
        <v>234.375</v>
      </c>
      <c r="K395" s="99">
        <v>-1600</v>
      </c>
      <c r="L395" s="99">
        <v>944.55833333329997</v>
      </c>
      <c r="M395" s="99">
        <v>-1383.8083333333</v>
      </c>
      <c r="N395" s="99">
        <f t="shared" si="35"/>
        <v>-1365.625</v>
      </c>
      <c r="O395" s="99">
        <f t="shared" si="36"/>
        <v>-439.25</v>
      </c>
    </row>
    <row r="396" spans="1:15">
      <c r="A396" s="98" t="s">
        <v>486</v>
      </c>
      <c r="B396" s="99">
        <v>2366.6666666667002</v>
      </c>
      <c r="C396" s="99">
        <v>1575</v>
      </c>
      <c r="D396" s="99">
        <v>3111.25</v>
      </c>
      <c r="E396" s="99">
        <v>2508.75</v>
      </c>
      <c r="F396" s="99">
        <f t="shared" si="32"/>
        <v>-1575</v>
      </c>
      <c r="G396" s="99">
        <f t="shared" si="33"/>
        <v>-2508.75</v>
      </c>
      <c r="H396" s="93" t="str">
        <f t="shared" si="34"/>
        <v/>
      </c>
      <c r="I396" s="100" t="s">
        <v>486</v>
      </c>
      <c r="J396" s="99">
        <v>127.25</v>
      </c>
      <c r="K396" s="99">
        <v>-1600.375</v>
      </c>
      <c r="L396" s="99">
        <v>1479.6041666666999</v>
      </c>
      <c r="M396" s="99">
        <v>-976.78095238100002</v>
      </c>
      <c r="N396" s="99">
        <f t="shared" si="35"/>
        <v>-1473.125</v>
      </c>
      <c r="O396" s="99">
        <f t="shared" si="36"/>
        <v>502.82321428569992</v>
      </c>
    </row>
    <row r="397" spans="1:15">
      <c r="A397" s="98" t="s">
        <v>487</v>
      </c>
      <c r="B397" s="99">
        <v>2243.25</v>
      </c>
      <c r="C397" s="99">
        <v>1600</v>
      </c>
      <c r="D397" s="99">
        <v>3418.125</v>
      </c>
      <c r="E397" s="99">
        <v>1406.875</v>
      </c>
      <c r="F397" s="99">
        <f t="shared" si="32"/>
        <v>-1600</v>
      </c>
      <c r="G397" s="99">
        <f t="shared" si="33"/>
        <v>-1406.875</v>
      </c>
      <c r="H397" s="93" t="str">
        <f t="shared" si="34"/>
        <v/>
      </c>
      <c r="I397" s="100" t="s">
        <v>487</v>
      </c>
      <c r="J397" s="99">
        <v>115</v>
      </c>
      <c r="K397" s="99">
        <v>-1600</v>
      </c>
      <c r="L397" s="99">
        <v>1969.0374999999999</v>
      </c>
      <c r="M397" s="99">
        <v>-202.5380952381</v>
      </c>
      <c r="N397" s="99">
        <f t="shared" si="35"/>
        <v>-1485</v>
      </c>
      <c r="O397" s="99">
        <f t="shared" si="36"/>
        <v>1766.4994047619</v>
      </c>
    </row>
    <row r="398" spans="1:15">
      <c r="A398" s="98" t="s">
        <v>488</v>
      </c>
      <c r="B398" s="99">
        <v>2598.52</v>
      </c>
      <c r="C398" s="99">
        <v>1580</v>
      </c>
      <c r="D398" s="99">
        <v>2979.6</v>
      </c>
      <c r="E398" s="99">
        <v>1681.6</v>
      </c>
      <c r="F398" s="99">
        <f t="shared" si="32"/>
        <v>-1580</v>
      </c>
      <c r="G398" s="99">
        <f t="shared" ref="G398:G453" si="37">-E398</f>
        <v>-1681.6</v>
      </c>
      <c r="H398" s="93" t="str">
        <f t="shared" si="34"/>
        <v/>
      </c>
      <c r="I398" s="100" t="s">
        <v>488</v>
      </c>
      <c r="J398" s="99">
        <v>628.98888888889996</v>
      </c>
      <c r="K398" s="99">
        <v>-1092.2625</v>
      </c>
      <c r="L398" s="99">
        <v>1785.92</v>
      </c>
      <c r="M398" s="99">
        <v>-781.55200000000002</v>
      </c>
      <c r="N398" s="99">
        <f t="shared" si="35"/>
        <v>-463.27361111110008</v>
      </c>
      <c r="O398" s="99">
        <f t="shared" si="36"/>
        <v>1004.3680000000001</v>
      </c>
    </row>
    <row r="399" spans="1:15">
      <c r="A399" s="98" t="s">
        <v>489</v>
      </c>
      <c r="B399" s="99">
        <v>2420.1666666667002</v>
      </c>
      <c r="C399" s="99">
        <v>1508.3333333333001</v>
      </c>
      <c r="D399" s="99">
        <v>2705.3333333332998</v>
      </c>
      <c r="E399" s="99">
        <v>2868.75</v>
      </c>
      <c r="F399" s="99">
        <f t="shared" si="32"/>
        <v>-1508.3333333333001</v>
      </c>
      <c r="G399" s="99">
        <f t="shared" si="37"/>
        <v>-2868.75</v>
      </c>
      <c r="H399" s="93" t="str">
        <f t="shared" si="34"/>
        <v/>
      </c>
      <c r="I399" s="100" t="s">
        <v>489</v>
      </c>
      <c r="J399" s="99">
        <v>349.9909090909</v>
      </c>
      <c r="K399" s="99">
        <v>-1569.1791666667</v>
      </c>
      <c r="L399" s="99">
        <v>1140.0583333333</v>
      </c>
      <c r="M399" s="99">
        <v>-838.54166666670005</v>
      </c>
      <c r="N399" s="99">
        <f t="shared" si="35"/>
        <v>-1219.1882575758</v>
      </c>
      <c r="O399" s="99">
        <f t="shared" si="36"/>
        <v>301.51666666659992</v>
      </c>
    </row>
    <row r="400" spans="1:15">
      <c r="A400" s="98" t="s">
        <v>454</v>
      </c>
      <c r="B400" s="99">
        <v>3106.25</v>
      </c>
      <c r="C400" s="99">
        <v>1550</v>
      </c>
      <c r="D400" s="99">
        <v>2324.4583333332998</v>
      </c>
      <c r="E400" s="99">
        <v>2999</v>
      </c>
      <c r="F400" s="99">
        <f t="shared" si="32"/>
        <v>-1550</v>
      </c>
      <c r="G400" s="99">
        <f t="shared" si="37"/>
        <v>-2999</v>
      </c>
      <c r="H400" s="93" t="str">
        <f t="shared" si="34"/>
        <v/>
      </c>
      <c r="I400" s="100" t="s">
        <v>454</v>
      </c>
      <c r="J400" s="99">
        <v>628.125</v>
      </c>
      <c r="K400" s="99">
        <v>-1189.3608695651999</v>
      </c>
      <c r="L400" s="99">
        <v>1413.7874999999999</v>
      </c>
      <c r="M400" s="99">
        <v>-340.95217391300002</v>
      </c>
      <c r="N400" s="99">
        <f t="shared" si="35"/>
        <v>-561.23586956519989</v>
      </c>
      <c r="O400" s="99">
        <f t="shared" si="36"/>
        <v>1072.8353260869999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459</v>
      </c>
    </row>
    <row r="4" spans="1:2">
      <c r="A4" t="s">
        <v>457</v>
      </c>
    </row>
    <row r="5" spans="1:2">
      <c r="A5" t="s">
        <v>490</v>
      </c>
    </row>
    <row r="6" spans="1:2">
      <c r="A6" t="s">
        <v>455</v>
      </c>
    </row>
    <row r="7" spans="1:2">
      <c r="A7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3.4199999999999999E-3</v>
      </c>
      <c r="D4" s="48">
        <f>Dat_01!C35</f>
        <v>-13.49619</v>
      </c>
      <c r="E4" s="48">
        <f>Dat_01!D35</f>
        <v>-13.49277</v>
      </c>
    </row>
    <row r="5" spans="1:8">
      <c r="B5" s="47" t="s">
        <v>3</v>
      </c>
      <c r="C5" s="48">
        <f>Dat_01!B36</f>
        <v>914.78695300000004</v>
      </c>
      <c r="D5" s="48">
        <f>Dat_01!C36</f>
        <v>-434.90949899999998</v>
      </c>
      <c r="E5" s="48">
        <f>Dat_01!D36</f>
        <v>479.87745400000006</v>
      </c>
    </row>
    <row r="6" spans="1:8">
      <c r="B6" s="47" t="s">
        <v>4</v>
      </c>
      <c r="C6" s="48">
        <f>Dat_01!B37</f>
        <v>50.705418000000002</v>
      </c>
      <c r="D6" s="48">
        <f>Dat_01!C37</f>
        <v>-199.22694000000001</v>
      </c>
      <c r="E6" s="48">
        <f>Dat_01!D37</f>
        <v>-148.521522</v>
      </c>
    </row>
    <row r="7" spans="1:8">
      <c r="B7" s="47" t="s">
        <v>5</v>
      </c>
      <c r="C7" s="48">
        <f>Dat_01!B38</f>
        <v>352.58504099999999</v>
      </c>
      <c r="D7" s="48">
        <f>Dat_01!C38</f>
        <v>-1045.1891049999999</v>
      </c>
      <c r="E7" s="48">
        <f>Dat_01!D38</f>
        <v>-692.60406399999988</v>
      </c>
    </row>
    <row r="8" spans="1:8">
      <c r="B8" s="45" t="s">
        <v>1</v>
      </c>
      <c r="C8" s="49">
        <f>SUM(C4:C7)</f>
        <v>1318.0808320000001</v>
      </c>
      <c r="D8" s="49">
        <f>SUM(D4:D7)</f>
        <v>-1692.8217339999999</v>
      </c>
      <c r="E8" s="49">
        <f>SUM(E4:E7)</f>
        <v>-374.74090199999983</v>
      </c>
      <c r="F8" s="83">
        <f>ABS(E8)</f>
        <v>374.74090199999983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-20.359000000000002</v>
      </c>
      <c r="E13" s="54">
        <f>Dat_01!D43</f>
        <v>-877.44768999999997</v>
      </c>
      <c r="F13" s="54">
        <f>Dat_01!E43</f>
        <v>-247.17786000000001</v>
      </c>
      <c r="G13" s="54">
        <f>Dat_01!F43</f>
        <v>-920.50160100000005</v>
      </c>
      <c r="H13" s="58">
        <f>SUM(D13:G13)</f>
        <v>-2065.4861510000001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-20.175650000000001</v>
      </c>
      <c r="E14" s="54">
        <f>Dat_01!D44</f>
        <v>-1184.9929509999999</v>
      </c>
      <c r="F14" s="54">
        <f>Dat_01!E44</f>
        <v>-114.15903</v>
      </c>
      <c r="G14" s="54">
        <f>Dat_01!F44</f>
        <v>-314.56846200000001</v>
      </c>
      <c r="H14" s="58">
        <f t="shared" ref="H14:H25" si="0">SUM(D14:G14)</f>
        <v>-1633.8960929999998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-39.88017</v>
      </c>
      <c r="E15" s="54">
        <f>Dat_01!D45</f>
        <v>-1462.426919</v>
      </c>
      <c r="F15" s="54">
        <f>Dat_01!E45</f>
        <v>-149.96709999999999</v>
      </c>
      <c r="G15" s="54">
        <f>Dat_01!F45</f>
        <v>535.04524400000003</v>
      </c>
      <c r="H15" s="58">
        <f t="shared" si="0"/>
        <v>-1117.2289449999998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-42.454129999999999</v>
      </c>
      <c r="E16" s="54">
        <f>Dat_01!D46</f>
        <v>-936.90142400000002</v>
      </c>
      <c r="F16" s="54">
        <f>Dat_01!E46</f>
        <v>-131.6919</v>
      </c>
      <c r="G16" s="54">
        <f>Dat_01!F46</f>
        <v>188.33423199999999</v>
      </c>
      <c r="H16" s="58">
        <f t="shared" si="0"/>
        <v>-922.71322200000009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-21.20552</v>
      </c>
      <c r="E17" s="54">
        <f>Dat_01!D47</f>
        <v>-592.49936700000001</v>
      </c>
      <c r="F17" s="54">
        <f>Dat_01!E47</f>
        <v>-187.1123</v>
      </c>
      <c r="G17" s="54">
        <f>Dat_01!F47</f>
        <v>-122.0257</v>
      </c>
      <c r="H17" s="58">
        <f t="shared" si="0"/>
        <v>-922.84288700000002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-23.107849999999999</v>
      </c>
      <c r="E18" s="54">
        <f>Dat_01!D48</f>
        <v>-1163.3328220000001</v>
      </c>
      <c r="F18" s="54">
        <f>Dat_01!E48</f>
        <v>-133.7039</v>
      </c>
      <c r="G18" s="54">
        <f>Dat_01!F48</f>
        <v>-1286.7012870000001</v>
      </c>
      <c r="H18" s="58">
        <f t="shared" si="0"/>
        <v>-2606.845859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-14.62682</v>
      </c>
      <c r="E19" s="54">
        <f>Dat_01!D49</f>
        <v>-836.50464099999999</v>
      </c>
      <c r="F19" s="54">
        <f>Dat_01!E49</f>
        <v>-105.4781</v>
      </c>
      <c r="G19" s="54">
        <f>Dat_01!F49</f>
        <v>-1404.4311909999999</v>
      </c>
      <c r="H19" s="58">
        <f t="shared" si="0"/>
        <v>-2361.0407519999999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-10.909219999999999</v>
      </c>
      <c r="E20" s="54">
        <f>Dat_01!D50</f>
        <v>-149.423383</v>
      </c>
      <c r="F20" s="54">
        <f>Dat_01!E50</f>
        <v>-115.7064</v>
      </c>
      <c r="G20" s="54">
        <f>Dat_01!F50</f>
        <v>-1398.8519650000001</v>
      </c>
      <c r="H20" s="58">
        <f t="shared" si="0"/>
        <v>-1674.8909680000002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-2.0796000000000001</v>
      </c>
      <c r="E21" s="54">
        <f>Dat_01!D51</f>
        <v>70.400464999999997</v>
      </c>
      <c r="F21" s="54">
        <f>Dat_01!E51</f>
        <v>-42.700690000000002</v>
      </c>
      <c r="G21" s="54">
        <f>Dat_01!F51</f>
        <v>-1096.7295939999999</v>
      </c>
      <c r="H21" s="58">
        <f t="shared" si="0"/>
        <v>-1071.1094189999999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-19.230930000000001</v>
      </c>
      <c r="E22" s="54">
        <f>Dat_01!D52</f>
        <v>877.05409999999995</v>
      </c>
      <c r="F22" s="54">
        <f>Dat_01!E52</f>
        <v>-174.71559999999999</v>
      </c>
      <c r="G22" s="54">
        <f>Dat_01!F52</f>
        <v>-1194.708635</v>
      </c>
      <c r="H22" s="58">
        <f t="shared" si="0"/>
        <v>-511.60106500000006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-19.937899999999999</v>
      </c>
      <c r="E23" s="54">
        <f>Dat_01!D53</f>
        <v>386.69659200000001</v>
      </c>
      <c r="F23" s="54">
        <f>Dat_01!E53</f>
        <v>-376.7937</v>
      </c>
      <c r="G23" s="54">
        <f>Dat_01!F53</f>
        <v>-1234.348062</v>
      </c>
      <c r="H23" s="59">
        <f t="shared" si="0"/>
        <v>-1244.3830700000001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-15.2217</v>
      </c>
      <c r="E24" s="54">
        <f>Dat_01!D54</f>
        <v>839.39185999999995</v>
      </c>
      <c r="F24" s="54">
        <f>Dat_01!E54</f>
        <v>-170.97569999999999</v>
      </c>
      <c r="G24" s="54">
        <f>Dat_01!F54</f>
        <v>-1297.75656</v>
      </c>
      <c r="H24" s="58">
        <f t="shared" si="0"/>
        <v>-644.5621000000001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08">
        <f>Dat_01!C55</f>
        <v>-13.49277</v>
      </c>
      <c r="E25" s="108">
        <f>Dat_01!D55</f>
        <v>479.877454</v>
      </c>
      <c r="F25" s="108">
        <f>Dat_01!E55</f>
        <v>-148.521522</v>
      </c>
      <c r="G25" s="108">
        <f>Dat_01!F55</f>
        <v>-692.60406399999999</v>
      </c>
      <c r="H25" s="61">
        <f t="shared" si="0"/>
        <v>-374.74090200000001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202212</v>
      </c>
      <c r="C29" s="110">
        <f>Dat_01!B64</f>
        <v>88.037634408599999</v>
      </c>
      <c r="D29" s="110">
        <f>Dat_01!C64</f>
        <v>2.2849462366000002</v>
      </c>
      <c r="E29" s="110">
        <f>Dat_01!D64</f>
        <v>9.6774193547999996</v>
      </c>
      <c r="F29" s="111"/>
    </row>
    <row r="30" spans="1:8">
      <c r="B30" s="124">
        <f>Dat_01!A65</f>
        <v>202301</v>
      </c>
      <c r="C30" s="110">
        <f>Dat_01!B65</f>
        <v>73.252688172000006</v>
      </c>
      <c r="D30" s="110">
        <f>Dat_01!C65</f>
        <v>7.9301075268999996</v>
      </c>
      <c r="E30" s="110">
        <f>Dat_01!D65</f>
        <v>18.817204301099999</v>
      </c>
      <c r="F30" s="111"/>
    </row>
    <row r="31" spans="1:8">
      <c r="B31" s="124">
        <f>Dat_01!A66</f>
        <v>202302</v>
      </c>
      <c r="C31" s="110">
        <f>Dat_01!B66</f>
        <v>56.398809523799997</v>
      </c>
      <c r="D31" s="110">
        <f>Dat_01!C66</f>
        <v>6.3988095237999998</v>
      </c>
      <c r="E31" s="110">
        <f>Dat_01!D66</f>
        <v>37.202380952399999</v>
      </c>
      <c r="F31" s="111"/>
    </row>
    <row r="32" spans="1:8">
      <c r="B32" s="124">
        <f>Dat_01!A67</f>
        <v>202303</v>
      </c>
      <c r="C32" s="110">
        <f>Dat_01!B67</f>
        <v>55.989232839800003</v>
      </c>
      <c r="D32" s="110">
        <f>Dat_01!C67</f>
        <v>6.998654105</v>
      </c>
      <c r="E32" s="110">
        <f>Dat_01!D67</f>
        <v>37.012113055199997</v>
      </c>
      <c r="F32" s="112"/>
    </row>
    <row r="33" spans="2:6">
      <c r="B33" s="124">
        <f>Dat_01!A68</f>
        <v>202304</v>
      </c>
      <c r="C33" s="110">
        <f>Dat_01!B68</f>
        <v>60.972222222200003</v>
      </c>
      <c r="D33" s="110">
        <f>Dat_01!C68</f>
        <v>9.1666666666999994</v>
      </c>
      <c r="E33" s="110">
        <f>Dat_01!D68</f>
        <v>29.861111111100001</v>
      </c>
      <c r="F33" s="111"/>
    </row>
    <row r="34" spans="2:6">
      <c r="B34" s="124">
        <f>Dat_01!A69</f>
        <v>202305</v>
      </c>
      <c r="C34" s="110">
        <f>Dat_01!B69</f>
        <v>35.2150537634</v>
      </c>
      <c r="D34" s="110">
        <f>Dat_01!C69</f>
        <v>29.032258064499999</v>
      </c>
      <c r="E34" s="110">
        <f>Dat_01!D69</f>
        <v>35.752688171999999</v>
      </c>
      <c r="F34" s="111"/>
    </row>
    <row r="35" spans="2:6">
      <c r="B35" s="124">
        <f>Dat_01!A70</f>
        <v>202306</v>
      </c>
      <c r="C35" s="110">
        <f>Dat_01!B70</f>
        <v>22.361111111100001</v>
      </c>
      <c r="D35" s="110">
        <f>Dat_01!C70</f>
        <v>29.722222222199999</v>
      </c>
      <c r="E35" s="110">
        <f>Dat_01!D70</f>
        <v>47.916666666700003</v>
      </c>
      <c r="F35" s="111"/>
    </row>
    <row r="36" spans="2:6">
      <c r="B36" s="124">
        <f>Dat_01!A71</f>
        <v>202307</v>
      </c>
      <c r="C36" s="110">
        <f>Dat_01!B71</f>
        <v>8.8709677418999995</v>
      </c>
      <c r="D36" s="110">
        <f>Dat_01!C71</f>
        <v>56.317204301099999</v>
      </c>
      <c r="E36" s="110">
        <f>Dat_01!D71</f>
        <v>34.811827956999998</v>
      </c>
      <c r="F36" s="111"/>
    </row>
    <row r="37" spans="2:6">
      <c r="B37" s="124">
        <f>Dat_01!A72</f>
        <v>202308</v>
      </c>
      <c r="C37" s="110">
        <f>Dat_01!B72</f>
        <v>15.860215053799999</v>
      </c>
      <c r="D37" s="110">
        <f>Dat_01!C72</f>
        <v>47.446236559100001</v>
      </c>
      <c r="E37" s="110">
        <f>Dat_01!D72</f>
        <v>36.693548387100002</v>
      </c>
      <c r="F37" s="111"/>
    </row>
    <row r="38" spans="2:6">
      <c r="B38" s="124">
        <f>Dat_01!A73</f>
        <v>202309</v>
      </c>
      <c r="C38" s="110">
        <f>Dat_01!B73</f>
        <v>8.3333333333000006</v>
      </c>
      <c r="D38" s="110">
        <f>Dat_01!C73</f>
        <v>56.666666666700003</v>
      </c>
      <c r="E38" s="110">
        <f>Dat_01!D73</f>
        <v>35</v>
      </c>
      <c r="F38" s="111"/>
    </row>
    <row r="39" spans="2:6">
      <c r="B39" s="124">
        <f>Dat_01!A74</f>
        <v>202310</v>
      </c>
      <c r="C39" s="110">
        <f>Dat_01!B74</f>
        <v>30.067114094000001</v>
      </c>
      <c r="D39" s="110">
        <f>Dat_01!C74</f>
        <v>43.758389261700003</v>
      </c>
      <c r="E39" s="110">
        <f>Dat_01!D74</f>
        <v>26.1744966443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202212</v>
      </c>
      <c r="C45" s="110">
        <f>Dat_01!G64</f>
        <v>0</v>
      </c>
      <c r="D45" s="110">
        <f>Dat_01!H64</f>
        <v>2.1505376344</v>
      </c>
      <c r="E45" s="110">
        <f>Dat_01!I64</f>
        <v>97.849462365600004</v>
      </c>
      <c r="F45" s="111"/>
    </row>
    <row r="46" spans="2:6">
      <c r="B46" s="124">
        <f>Dat_01!F65</f>
        <v>202301</v>
      </c>
      <c r="C46" s="110">
        <f>Dat_01!G65</f>
        <v>0.2688172043</v>
      </c>
      <c r="D46" s="110">
        <f>Dat_01!H65</f>
        <v>2.4193548386999999</v>
      </c>
      <c r="E46" s="110">
        <f>Dat_01!I65</f>
        <v>97.311827957000006</v>
      </c>
      <c r="F46" s="111"/>
    </row>
    <row r="47" spans="2:6">
      <c r="B47" s="124">
        <f>Dat_01!F66</f>
        <v>202302</v>
      </c>
      <c r="C47" s="110">
        <f>Dat_01!G66</f>
        <v>1.3392857143000001</v>
      </c>
      <c r="D47" s="110">
        <f>Dat_01!H66</f>
        <v>2.0833333333000001</v>
      </c>
      <c r="E47" s="110">
        <f>Dat_01!I66</f>
        <v>96.577380952400006</v>
      </c>
      <c r="F47" s="111"/>
    </row>
    <row r="48" spans="2:6">
      <c r="B48" s="124">
        <f>Dat_01!F67</f>
        <v>202303</v>
      </c>
      <c r="C48" s="110">
        <f>Dat_01!G67</f>
        <v>3.6339165544999998</v>
      </c>
      <c r="D48" s="110">
        <f>Dat_01!H67</f>
        <v>0</v>
      </c>
      <c r="E48" s="110">
        <f>Dat_01!I67</f>
        <v>96.366083445499996</v>
      </c>
      <c r="F48" s="111"/>
    </row>
    <row r="49" spans="2:6">
      <c r="B49" s="124">
        <f>Dat_01!F68</f>
        <v>202304</v>
      </c>
      <c r="C49" s="110">
        <f>Dat_01!G68</f>
        <v>11.527777777800001</v>
      </c>
      <c r="D49" s="110">
        <f>Dat_01!H68</f>
        <v>0</v>
      </c>
      <c r="E49" s="110">
        <f>Dat_01!I68</f>
        <v>88.472222222200003</v>
      </c>
      <c r="F49" s="111"/>
    </row>
    <row r="50" spans="2:6">
      <c r="B50" s="124">
        <f>Dat_01!F69</f>
        <v>202305</v>
      </c>
      <c r="C50" s="110">
        <f>Dat_01!G69</f>
        <v>5.1075268817000001</v>
      </c>
      <c r="D50" s="110">
        <f>Dat_01!H69</f>
        <v>0</v>
      </c>
      <c r="E50" s="110">
        <f>Dat_01!I69</f>
        <v>94.892473118300003</v>
      </c>
      <c r="F50" s="111"/>
    </row>
    <row r="51" spans="2:6">
      <c r="B51" s="124">
        <f>Dat_01!F70</f>
        <v>202306</v>
      </c>
      <c r="C51" s="110">
        <f>Dat_01!G70</f>
        <v>10.5555555556</v>
      </c>
      <c r="D51" s="110">
        <f>Dat_01!H70</f>
        <v>0.13888888890000001</v>
      </c>
      <c r="E51" s="110">
        <f>Dat_01!I70</f>
        <v>89.305555555599994</v>
      </c>
      <c r="F51" s="111"/>
    </row>
    <row r="52" spans="2:6">
      <c r="B52" s="124">
        <f>Dat_01!F71</f>
        <v>202307</v>
      </c>
      <c r="C52" s="110">
        <f>Dat_01!G71</f>
        <v>9.5430107527000008</v>
      </c>
      <c r="D52" s="110">
        <f>Dat_01!H71</f>
        <v>0</v>
      </c>
      <c r="E52" s="110">
        <f>Dat_01!I71</f>
        <v>90.456989247300001</v>
      </c>
      <c r="F52" s="111"/>
    </row>
    <row r="53" spans="2:6">
      <c r="B53" s="124">
        <f>Dat_01!F72</f>
        <v>202308</v>
      </c>
      <c r="C53" s="110">
        <f>Dat_01!G72</f>
        <v>5.9139784946000002</v>
      </c>
      <c r="D53" s="110">
        <f>Dat_01!H72</f>
        <v>0</v>
      </c>
      <c r="E53" s="110">
        <f>Dat_01!I72</f>
        <v>94.086021505399998</v>
      </c>
      <c r="F53" s="111"/>
    </row>
    <row r="54" spans="2:6">
      <c r="B54" s="124">
        <f>Dat_01!F73</f>
        <v>202309</v>
      </c>
      <c r="C54" s="110">
        <f>Dat_01!G73</f>
        <v>4.3055555555999998</v>
      </c>
      <c r="D54" s="110">
        <f>Dat_01!H73</f>
        <v>0</v>
      </c>
      <c r="E54" s="110">
        <f>Dat_01!I73</f>
        <v>95.694444444400006</v>
      </c>
      <c r="F54" s="111"/>
    </row>
    <row r="55" spans="2:6">
      <c r="B55" s="124">
        <f>Dat_01!F74</f>
        <v>202310</v>
      </c>
      <c r="C55" s="110">
        <f>Dat_01!G74</f>
        <v>0.53691275169999997</v>
      </c>
      <c r="D55" s="110">
        <f>Dat_01!H74</f>
        <v>1.8791946309000001</v>
      </c>
      <c r="E55" s="110">
        <f>Dat_01!I74</f>
        <v>97.583892617399997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2023-11-16T07:57:38Z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