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SEP\INF_ELABORADA\"/>
    </mc:Choice>
  </mc:AlternateContent>
  <bookViews>
    <workbookView xWindow="0" yWindow="0" windowWidth="28800" windowHeight="11835" tabRatio="761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[0]!ccc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[0]!CUADRO_ANTERIOR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[0]!CUADRO_PROXIMO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[0]!IMPRESION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[0]!nnn</definedName>
    <definedName name="nnnn" localSheetId="9">'Data 2'!nnnn</definedName>
    <definedName name="nnnn" localSheetId="10">'Data 3'!nnnn</definedName>
    <definedName name="nnnn">[0]!nnnn</definedName>
    <definedName name="nu" localSheetId="9">'Data 2'!nu</definedName>
    <definedName name="nu" localSheetId="10">'Data 3'!nu</definedName>
    <definedName name="nu">[0]!nu</definedName>
    <definedName name="nuevo">#N/A</definedName>
    <definedName name="PRINCIPAL" localSheetId="9">'Data 2'!PRINCIPAL</definedName>
    <definedName name="PRINCIPAL" localSheetId="10">'Data 3'!PRINCIPAL</definedName>
    <definedName name="PRINCIPAL">[0]!PRINCIPAL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[0]!rosa</definedName>
    <definedName name="rosa2" localSheetId="9">'Data 2'!rosa2</definedName>
    <definedName name="rosa2" localSheetId="10">'Data 3'!rosa2</definedName>
    <definedName name="rosa2">[0]!rosa2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[0]!VV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[0]!x</definedName>
    <definedName name="XX" localSheetId="9">'Data 2'!XX</definedName>
    <definedName name="XX" localSheetId="10">'Data 3'!XX</definedName>
    <definedName name="XX">[0]!XX</definedName>
    <definedName name="xxx" localSheetId="9">'Data 2'!xxx</definedName>
    <definedName name="xxx" localSheetId="10">'Data 3'!xxx</definedName>
    <definedName name="xxx">[0]!xxx</definedName>
    <definedName name="XXXX" localSheetId="9">'Data 2'!XXXX</definedName>
    <definedName name="XXXX" localSheetId="10">'Data 3'!XXXX</definedName>
    <definedName name="XXXX">[0]!XXXX</definedName>
    <definedName name="xxxxx" localSheetId="9">'Data 2'!xxxxx</definedName>
    <definedName name="xxxxx" localSheetId="10">'Data 3'!xxxxx</definedName>
    <definedName name="xxxxx">[0]!xxxxx</definedName>
    <definedName name="Z_22B26D9C_611A_11D3_B8AC_0008C7298EBA_.wvu.PrintArea" localSheetId="0" hidden="1">Dat_02!$I$1:$M$399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0" l="1"/>
  <c r="C14" i="20"/>
  <c r="C15" i="20"/>
  <c r="C16" i="20"/>
  <c r="C17" i="20"/>
  <c r="C18" i="20"/>
  <c r="C19" i="20"/>
  <c r="C20" i="20"/>
  <c r="C21" i="20"/>
  <c r="C22" i="20"/>
  <c r="C23" i="20"/>
  <c r="C24" i="20"/>
  <c r="C13" i="20"/>
  <c r="B14" i="20" l="1"/>
  <c r="B15" i="20"/>
  <c r="B16" i="20"/>
  <c r="B17" i="20"/>
  <c r="B18" i="20"/>
  <c r="B19" i="20"/>
  <c r="B20" i="20"/>
  <c r="B21" i="20"/>
  <c r="B22" i="20"/>
  <c r="B23" i="20"/>
  <c r="B24" i="20"/>
  <c r="B25" i="20"/>
  <c r="B13" i="20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400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H464" i="19"/>
  <c r="H463" i="19"/>
  <c r="H462" i="19"/>
  <c r="H461" i="19"/>
  <c r="H460" i="19"/>
  <c r="H459" i="19"/>
  <c r="H458" i="19"/>
  <c r="H457" i="19"/>
  <c r="H456" i="19"/>
  <c r="H455" i="19"/>
  <c r="H454" i="19"/>
  <c r="H453" i="19"/>
  <c r="H452" i="19"/>
  <c r="H451" i="19"/>
  <c r="H450" i="19"/>
  <c r="H449" i="19"/>
  <c r="H448" i="19"/>
  <c r="H447" i="19"/>
  <c r="H446" i="19"/>
  <c r="H445" i="19"/>
  <c r="H444" i="19"/>
  <c r="H443" i="19"/>
  <c r="H442" i="19"/>
  <c r="H441" i="19"/>
  <c r="H440" i="19"/>
  <c r="H439" i="19"/>
  <c r="H438" i="19"/>
  <c r="H437" i="19"/>
  <c r="H436" i="19"/>
  <c r="H435" i="19"/>
  <c r="H434" i="19"/>
  <c r="H433" i="19"/>
  <c r="H432" i="19"/>
  <c r="H431" i="19"/>
  <c r="H430" i="19"/>
  <c r="H429" i="19"/>
  <c r="H428" i="19"/>
  <c r="H427" i="19"/>
  <c r="H426" i="19"/>
  <c r="H425" i="19"/>
  <c r="H424" i="19"/>
  <c r="H423" i="19"/>
  <c r="H422" i="19"/>
  <c r="H421" i="19"/>
  <c r="H420" i="19"/>
  <c r="H419" i="19"/>
  <c r="H418" i="19"/>
  <c r="H417" i="19"/>
  <c r="H416" i="19"/>
  <c r="H415" i="19"/>
  <c r="H414" i="19"/>
  <c r="H413" i="19"/>
  <c r="H412" i="19"/>
  <c r="H411" i="19"/>
  <c r="H410" i="19"/>
  <c r="H409" i="19"/>
  <c r="H408" i="19"/>
  <c r="H407" i="19"/>
  <c r="H406" i="19"/>
  <c r="H405" i="19"/>
  <c r="H404" i="19"/>
  <c r="H403" i="19"/>
  <c r="H402" i="19"/>
  <c r="H401" i="19"/>
  <c r="H400" i="19"/>
  <c r="H399" i="19"/>
  <c r="H398" i="19"/>
  <c r="H397" i="19"/>
  <c r="H396" i="19"/>
  <c r="H395" i="19"/>
  <c r="H394" i="19"/>
  <c r="H393" i="19"/>
  <c r="H392" i="19"/>
  <c r="H391" i="19"/>
  <c r="H390" i="19"/>
  <c r="H389" i="19"/>
  <c r="H388" i="19"/>
  <c r="H387" i="19"/>
  <c r="H386" i="19"/>
  <c r="H385" i="19"/>
  <c r="H384" i="19"/>
  <c r="H383" i="19"/>
  <c r="H382" i="19"/>
  <c r="H381" i="19"/>
  <c r="H380" i="19"/>
  <c r="H379" i="19"/>
  <c r="H378" i="19"/>
  <c r="H377" i="19"/>
  <c r="H376" i="19"/>
  <c r="H375" i="19"/>
  <c r="H374" i="19"/>
  <c r="H373" i="19"/>
  <c r="H372" i="19"/>
  <c r="H371" i="19"/>
  <c r="H370" i="19"/>
  <c r="H369" i="19"/>
  <c r="H368" i="19"/>
  <c r="H367" i="19"/>
  <c r="H366" i="19"/>
  <c r="H365" i="19"/>
  <c r="H364" i="19"/>
  <c r="H363" i="19"/>
  <c r="H362" i="19"/>
  <c r="H361" i="19"/>
  <c r="H360" i="19"/>
  <c r="H359" i="19"/>
  <c r="H358" i="19"/>
  <c r="H357" i="19"/>
  <c r="H356" i="19"/>
  <c r="H355" i="19"/>
  <c r="H354" i="19"/>
  <c r="H353" i="19"/>
  <c r="H352" i="19"/>
  <c r="H351" i="19"/>
  <c r="H350" i="19"/>
  <c r="H349" i="19"/>
  <c r="H348" i="19"/>
  <c r="H347" i="19"/>
  <c r="H346" i="19"/>
  <c r="H345" i="19"/>
  <c r="H344" i="19"/>
  <c r="H343" i="19"/>
  <c r="H342" i="19"/>
  <c r="H341" i="19"/>
  <c r="H340" i="19"/>
  <c r="H339" i="19"/>
  <c r="H338" i="19"/>
  <c r="H337" i="19"/>
  <c r="H336" i="19"/>
  <c r="H335" i="19"/>
  <c r="H334" i="19"/>
  <c r="H333" i="19"/>
  <c r="H332" i="19"/>
  <c r="H331" i="19"/>
  <c r="H330" i="19"/>
  <c r="H329" i="19"/>
  <c r="H328" i="19"/>
  <c r="H327" i="19"/>
  <c r="H326" i="19"/>
  <c r="H325" i="19"/>
  <c r="H324" i="19"/>
  <c r="H323" i="19"/>
  <c r="H322" i="19"/>
  <c r="H321" i="19"/>
  <c r="H320" i="19"/>
  <c r="H319" i="19"/>
  <c r="H318" i="19"/>
  <c r="H317" i="19"/>
  <c r="H316" i="19"/>
  <c r="H315" i="19"/>
  <c r="H314" i="19"/>
  <c r="H313" i="19"/>
  <c r="H312" i="19"/>
  <c r="H311" i="19"/>
  <c r="H310" i="19"/>
  <c r="H309" i="19"/>
  <c r="H308" i="19"/>
  <c r="H307" i="19"/>
  <c r="H306" i="19"/>
  <c r="H305" i="19"/>
  <c r="H304" i="19"/>
  <c r="H303" i="19"/>
  <c r="H302" i="19"/>
  <c r="H301" i="19"/>
  <c r="H300" i="19"/>
  <c r="H299" i="19"/>
  <c r="H298" i="19"/>
  <c r="H297" i="19"/>
  <c r="H296" i="19"/>
  <c r="H295" i="19"/>
  <c r="H294" i="19"/>
  <c r="H293" i="19"/>
  <c r="H292" i="19"/>
  <c r="H291" i="19"/>
  <c r="H290" i="19"/>
  <c r="H289" i="19"/>
  <c r="H288" i="19"/>
  <c r="H287" i="19"/>
  <c r="H286" i="19"/>
  <c r="H285" i="19"/>
  <c r="H284" i="19"/>
  <c r="H283" i="19"/>
  <c r="H282" i="19"/>
  <c r="H281" i="19"/>
  <c r="H280" i="19"/>
  <c r="H279" i="19"/>
  <c r="H278" i="19"/>
  <c r="H277" i="19"/>
  <c r="H276" i="19"/>
  <c r="H275" i="19"/>
  <c r="H274" i="19"/>
  <c r="H273" i="19"/>
  <c r="H272" i="19"/>
  <c r="H271" i="19"/>
  <c r="H270" i="19"/>
  <c r="H269" i="19"/>
  <c r="H268" i="19"/>
  <c r="H267" i="19"/>
  <c r="H266" i="19"/>
  <c r="H265" i="19"/>
  <c r="H264" i="19"/>
  <c r="H263" i="19"/>
  <c r="H262" i="19"/>
  <c r="H261" i="19"/>
  <c r="H260" i="19"/>
  <c r="H259" i="19"/>
  <c r="H258" i="19"/>
  <c r="H257" i="19"/>
  <c r="H256" i="19"/>
  <c r="H255" i="19"/>
  <c r="H254" i="19"/>
  <c r="H253" i="19"/>
  <c r="H252" i="19"/>
  <c r="H251" i="19"/>
  <c r="H250" i="19"/>
  <c r="H249" i="19"/>
  <c r="H248" i="19"/>
  <c r="H247" i="19"/>
  <c r="H246" i="19"/>
  <c r="H245" i="19"/>
  <c r="H244" i="19"/>
  <c r="H243" i="19"/>
  <c r="H242" i="19"/>
  <c r="H241" i="19"/>
  <c r="H240" i="19"/>
  <c r="H239" i="19"/>
  <c r="H238" i="19"/>
  <c r="H237" i="19"/>
  <c r="H236" i="19"/>
  <c r="H235" i="19"/>
  <c r="H234" i="19"/>
  <c r="H233" i="19"/>
  <c r="H232" i="19"/>
  <c r="H231" i="19"/>
  <c r="H230" i="19"/>
  <c r="H229" i="19"/>
  <c r="H228" i="19"/>
  <c r="H227" i="19"/>
  <c r="H226" i="19"/>
  <c r="H225" i="19"/>
  <c r="H224" i="19"/>
  <c r="H223" i="19"/>
  <c r="H222" i="19"/>
  <c r="H221" i="19"/>
  <c r="H220" i="19"/>
  <c r="H219" i="19"/>
  <c r="H218" i="19"/>
  <c r="H217" i="19"/>
  <c r="H216" i="19"/>
  <c r="H215" i="19"/>
  <c r="H214" i="19"/>
  <c r="H213" i="19"/>
  <c r="H212" i="19"/>
  <c r="H211" i="19"/>
  <c r="H210" i="19"/>
  <c r="H209" i="19"/>
  <c r="H208" i="19"/>
  <c r="H207" i="19"/>
  <c r="H206" i="19"/>
  <c r="H205" i="19"/>
  <c r="H204" i="19"/>
  <c r="H203" i="19"/>
  <c r="H202" i="19"/>
  <c r="H201" i="19"/>
  <c r="H200" i="19"/>
  <c r="H199" i="19"/>
  <c r="H198" i="19"/>
  <c r="H197" i="19"/>
  <c r="H196" i="19"/>
  <c r="H195" i="19"/>
  <c r="H194" i="19"/>
  <c r="H193" i="19"/>
  <c r="H192" i="19"/>
  <c r="H191" i="19"/>
  <c r="H190" i="19"/>
  <c r="H189" i="19"/>
  <c r="H188" i="19"/>
  <c r="H187" i="19"/>
  <c r="H186" i="19"/>
  <c r="H185" i="19"/>
  <c r="H184" i="19"/>
  <c r="H183" i="19"/>
  <c r="H182" i="19"/>
  <c r="H181" i="19"/>
  <c r="H180" i="19"/>
  <c r="H179" i="19"/>
  <c r="H178" i="19"/>
  <c r="H177" i="19"/>
  <c r="H176" i="19"/>
  <c r="H175" i="19"/>
  <c r="H174" i="19"/>
  <c r="H173" i="19"/>
  <c r="H172" i="19"/>
  <c r="H171" i="19"/>
  <c r="H170" i="19"/>
  <c r="H169" i="19"/>
  <c r="H168" i="19"/>
  <c r="H167" i="19"/>
  <c r="H166" i="19"/>
  <c r="H165" i="19"/>
  <c r="H164" i="19"/>
  <c r="H163" i="19"/>
  <c r="H162" i="19"/>
  <c r="H161" i="19"/>
  <c r="H160" i="19"/>
  <c r="H159" i="19"/>
  <c r="H158" i="19"/>
  <c r="H157" i="19"/>
  <c r="H156" i="19"/>
  <c r="H155" i="19"/>
  <c r="H154" i="19"/>
  <c r="H153" i="19"/>
  <c r="H152" i="19"/>
  <c r="H151" i="19"/>
  <c r="H150" i="19"/>
  <c r="H149" i="19"/>
  <c r="H148" i="19"/>
  <c r="H147" i="19"/>
  <c r="H146" i="19"/>
  <c r="H145" i="19"/>
  <c r="H144" i="19"/>
  <c r="H143" i="19"/>
  <c r="H142" i="19"/>
  <c r="H141" i="19"/>
  <c r="H140" i="19"/>
  <c r="H139" i="19"/>
  <c r="H138" i="19"/>
  <c r="H137" i="19"/>
  <c r="H136" i="19"/>
  <c r="H135" i="19"/>
  <c r="H134" i="19"/>
  <c r="H133" i="19"/>
  <c r="H132" i="19"/>
  <c r="H131" i="19"/>
  <c r="H130" i="19"/>
  <c r="H129" i="19"/>
  <c r="H128" i="19"/>
  <c r="H127" i="19"/>
  <c r="H126" i="19"/>
  <c r="H125" i="19"/>
  <c r="H124" i="19"/>
  <c r="H123" i="19"/>
  <c r="H122" i="19"/>
  <c r="H121" i="19"/>
  <c r="H120" i="19"/>
  <c r="H119" i="19"/>
  <c r="H118" i="19"/>
  <c r="H117" i="19"/>
  <c r="H116" i="19"/>
  <c r="H115" i="19"/>
  <c r="H114" i="19"/>
  <c r="H113" i="19"/>
  <c r="H112" i="19"/>
  <c r="H111" i="19"/>
  <c r="H110" i="19"/>
  <c r="H109" i="19"/>
  <c r="H108" i="19"/>
  <c r="H107" i="19"/>
  <c r="H106" i="19"/>
  <c r="H105" i="19"/>
  <c r="H104" i="19"/>
  <c r="H103" i="19"/>
  <c r="H102" i="19"/>
  <c r="H101" i="19"/>
  <c r="H100" i="19"/>
  <c r="H99" i="19"/>
  <c r="H98" i="19"/>
  <c r="H97" i="19"/>
  <c r="H96" i="19"/>
  <c r="H95" i="19"/>
  <c r="H94" i="19"/>
  <c r="H93" i="19"/>
  <c r="H92" i="19"/>
  <c r="H91" i="19"/>
  <c r="H90" i="19"/>
  <c r="H89" i="19"/>
  <c r="H88" i="19"/>
  <c r="H87" i="19"/>
  <c r="H86" i="19"/>
  <c r="H85" i="19"/>
  <c r="H84" i="19"/>
  <c r="H83" i="19"/>
  <c r="H82" i="19"/>
  <c r="H81" i="19"/>
  <c r="H80" i="19"/>
  <c r="H79" i="19"/>
  <c r="H78" i="19"/>
  <c r="H77" i="19"/>
  <c r="H76" i="19"/>
  <c r="H75" i="19"/>
  <c r="H74" i="19"/>
  <c r="H73" i="19"/>
  <c r="H72" i="19"/>
  <c r="H71" i="19"/>
  <c r="H70" i="19"/>
  <c r="H69" i="19"/>
  <c r="H68" i="19"/>
  <c r="H67" i="19"/>
  <c r="H66" i="19"/>
  <c r="H65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G58" i="16"/>
  <c r="D58" i="16"/>
  <c r="C58" i="16"/>
  <c r="B58" i="16"/>
  <c r="B55" i="16" l="1"/>
  <c r="E3" i="10"/>
  <c r="E3" i="6" s="1"/>
  <c r="A55" i="16" l="1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5" i="16"/>
  <c r="D4" i="20" s="1"/>
  <c r="B35" i="16"/>
  <c r="C4" i="20" s="1"/>
  <c r="C37" i="16"/>
  <c r="D6" i="20" s="1"/>
  <c r="B38" i="16"/>
  <c r="C7" i="20" s="1"/>
  <c r="B54" i="16"/>
  <c r="D2" i="3"/>
  <c r="E3" i="5"/>
  <c r="E3" i="7"/>
  <c r="D2" i="4"/>
  <c r="D2" i="2"/>
  <c r="D8" i="20" l="1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8" i="20" l="1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H23" i="20" l="1"/>
  <c r="D52" i="16"/>
  <c r="E22" i="20" s="1"/>
  <c r="E52" i="16"/>
  <c r="F22" i="20" s="1"/>
  <c r="F52" i="16"/>
  <c r="G22" i="20" s="1"/>
  <c r="C52" i="16"/>
  <c r="D22" i="20" s="1"/>
  <c r="B51" i="16"/>
  <c r="G53" i="16"/>
  <c r="A52" i="16"/>
  <c r="H22" i="20" l="1"/>
  <c r="D51" i="16"/>
  <c r="E21" i="20" s="1"/>
  <c r="E51" i="16"/>
  <c r="F21" i="20" s="1"/>
  <c r="F51" i="16"/>
  <c r="G21" i="20" s="1"/>
  <c r="C51" i="16"/>
  <c r="D21" i="20" s="1"/>
  <c r="G52" i="16"/>
  <c r="B50" i="16"/>
  <c r="A51" i="16"/>
  <c r="H21" i="20" l="1"/>
  <c r="D50" i="16"/>
  <c r="E20" i="20" s="1"/>
  <c r="E50" i="16"/>
  <c r="F20" i="20" s="1"/>
  <c r="F50" i="16"/>
  <c r="G20" i="20" s="1"/>
  <c r="C50" i="16"/>
  <c r="D20" i="20" s="1"/>
  <c r="G51" i="16"/>
  <c r="B49" i="16"/>
  <c r="A50" i="16"/>
  <c r="H20" i="20" l="1"/>
  <c r="D49" i="16"/>
  <c r="E19" i="20" s="1"/>
  <c r="E49" i="16"/>
  <c r="F19" i="20" s="1"/>
  <c r="F49" i="16"/>
  <c r="G19" i="20" s="1"/>
  <c r="C49" i="16"/>
  <c r="D19" i="20" s="1"/>
  <c r="G50" i="16"/>
  <c r="B48" i="16"/>
  <c r="A49" i="16"/>
  <c r="H19" i="20" l="1"/>
  <c r="D48" i="16"/>
  <c r="E18" i="20" s="1"/>
  <c r="E48" i="16"/>
  <c r="F18" i="20" s="1"/>
  <c r="F48" i="16"/>
  <c r="G18" i="20" s="1"/>
  <c r="C48" i="16"/>
  <c r="D18" i="20" s="1"/>
  <c r="B47" i="16"/>
  <c r="G49" i="16"/>
  <c r="A48" i="16"/>
  <c r="H18" i="20" l="1"/>
  <c r="D47" i="16"/>
  <c r="E17" i="20" s="1"/>
  <c r="E47" i="16"/>
  <c r="F17" i="20" s="1"/>
  <c r="F47" i="16"/>
  <c r="G17" i="20" s="1"/>
  <c r="C47" i="16"/>
  <c r="D17" i="20" s="1"/>
  <c r="G48" i="16"/>
  <c r="B46" i="16"/>
  <c r="A47" i="16"/>
  <c r="H17" i="20" l="1"/>
  <c r="D46" i="16"/>
  <c r="E16" i="20" s="1"/>
  <c r="E46" i="16"/>
  <c r="F16" i="20" s="1"/>
  <c r="F46" i="16"/>
  <c r="G16" i="20" s="1"/>
  <c r="C46" i="16"/>
  <c r="D16" i="20" s="1"/>
  <c r="G47" i="16"/>
  <c r="B45" i="16"/>
  <c r="A46" i="16"/>
  <c r="H16" i="20" l="1"/>
  <c r="D45" i="16"/>
  <c r="E15" i="20" s="1"/>
  <c r="E45" i="16"/>
  <c r="F15" i="20" s="1"/>
  <c r="F45" i="16"/>
  <c r="G15" i="20" s="1"/>
  <c r="C45" i="16"/>
  <c r="D15" i="20" s="1"/>
  <c r="G46" i="16"/>
  <c r="B44" i="16"/>
  <c r="A45" i="16"/>
  <c r="H15" i="20" l="1"/>
  <c r="D44" i="16"/>
  <c r="E14" i="20" s="1"/>
  <c r="E44" i="16"/>
  <c r="F14" i="20" s="1"/>
  <c r="F44" i="16"/>
  <c r="G14" i="20" s="1"/>
  <c r="C44" i="16"/>
  <c r="D14" i="20" s="1"/>
  <c r="G45" i="16"/>
  <c r="B43" i="16"/>
  <c r="A44" i="16"/>
  <c r="H14" i="20" l="1"/>
  <c r="A43" i="16"/>
  <c r="F43" i="16"/>
  <c r="G13" i="20" s="1"/>
  <c r="E43" i="16"/>
  <c r="F13" i="20" s="1"/>
  <c r="C43" i="16"/>
  <c r="D13" i="20" s="1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<sst xmlns="http://schemas.openxmlformats.org/spreadsheetml/2006/main" count="1097" uniqueCount="491">
  <si>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</si>
  <si>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</si>
  <si>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</si>
  <si>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</si>
  <si>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</si>
  <si>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</si>
  <si>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</si>
  <si>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</si>
  <si>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</si>
  <si>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</si>
  <si>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</si>
  <si>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</si>
  <si>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</si>
  <si>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</si>
  <si>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</si>
  <si>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</si>
  <si>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</si>
  <si>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</si>
  <si>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</si>
  <si>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</si>
  <si>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</si>
  <si>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</si>
  <si>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</si>
  <si>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</si>
  <si>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</si>
  <si>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</si>
  <si>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</si>
  <si>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</si>
  <si>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Febrero 2018</t>
  </si>
  <si>
    <t>28/02/2018</t>
  </si>
  <si>
    <t>Mes</t>
  </si>
  <si>
    <t>Último día mes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</si>
  <si>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</si>
  <si>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</si>
  <si>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</si>
  <si>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</si>
  <si>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</si>
  <si>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</si>
  <si>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</si>
  <si>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</si>
  <si>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</si>
  <si>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</si>
  <si>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</si>
  <si>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</si>
  <si>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</si>
  <si>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Marzo 2018</t>
  </si>
  <si>
    <t>Abril 2018</t>
  </si>
  <si>
    <t>Intercambios (GWh)</t>
  </si>
  <si>
    <t>ANDORRA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</si>
  <si>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</si>
  <si>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</si>
  <si>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</si>
  <si>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</si>
  <si>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</si>
  <si>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</si>
  <si>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</si>
  <si>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</si>
  <si>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</si>
  <si>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</si>
  <si>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</si>
  <si>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</si>
  <si>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</si>
  <si>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01/09/2017</t>
  </si>
  <si>
    <t>02/09/2017</t>
  </si>
  <si>
    <t>03/09/2017</t>
  </si>
  <si>
    <t>04/09/2017</t>
  </si>
  <si>
    <t>05/09/2017</t>
  </si>
  <si>
    <t>06/09/2017</t>
  </si>
  <si>
    <t>07/09/2017</t>
  </si>
  <si>
    <t>08/09/2017</t>
  </si>
  <si>
    <t>09/09/2017</t>
  </si>
  <si>
    <t>10/09/2017</t>
  </si>
  <si>
    <t>11/09/2017</t>
  </si>
  <si>
    <t>12/09/2017</t>
  </si>
  <si>
    <t>13/09/2017</t>
  </si>
  <si>
    <t>14/09/2017</t>
  </si>
  <si>
    <t>15/09/2017</t>
  </si>
  <si>
    <t>16/09/2017</t>
  </si>
  <si>
    <t>17/09/2017</t>
  </si>
  <si>
    <t>18/09/2017</t>
  </si>
  <si>
    <t>19/09/2017</t>
  </si>
  <si>
    <t>20/09/2017</t>
  </si>
  <si>
    <t>21/09/2017</t>
  </si>
  <si>
    <t>22/09/2017</t>
  </si>
  <si>
    <t>23/09/2017</t>
  </si>
  <si>
    <t>24/09/2017</t>
  </si>
  <si>
    <t>25/09/2017</t>
  </si>
  <si>
    <t>26/09/2017</t>
  </si>
  <si>
    <t>27/09/2017</t>
  </si>
  <si>
    <t>28/09/2017</t>
  </si>
  <si>
    <t>29/09/2017</t>
  </si>
  <si>
    <t>30/09/2017</t>
  </si>
  <si>
    <t>01/10/2017</t>
  </si>
  <si>
    <t>02/10/2017</t>
  </si>
  <si>
    <t>03/10/2017</t>
  </si>
  <si>
    <t>04/10/2017</t>
  </si>
  <si>
    <t>05/10/2017</t>
  </si>
  <si>
    <t>06/10/2017</t>
  </si>
  <si>
    <t>07/10/2017</t>
  </si>
  <si>
    <t>08/10/2017</t>
  </si>
  <si>
    <t>09/10/2017</t>
  </si>
  <si>
    <t>10/10/2017</t>
  </si>
  <si>
    <t>11/10/2017</t>
  </si>
  <si>
    <t>12/10/2017</t>
  </si>
  <si>
    <t>13/10/2017</t>
  </si>
  <si>
    <t>14/10/2017</t>
  </si>
  <si>
    <t>15/10/2017</t>
  </si>
  <si>
    <t>16/10/2017</t>
  </si>
  <si>
    <t>17/10/2017</t>
  </si>
  <si>
    <t>18/10/2017</t>
  </si>
  <si>
    <t>19/10/2017</t>
  </si>
  <si>
    <t>20/10/2017</t>
  </si>
  <si>
    <t>21/10/2017</t>
  </si>
  <si>
    <t>22/10/2017</t>
  </si>
  <si>
    <t>23/10/2017</t>
  </si>
  <si>
    <t>24/10/2017</t>
  </si>
  <si>
    <t>25/10/2017</t>
  </si>
  <si>
    <t>26/10/2017</t>
  </si>
  <si>
    <t>27/10/2017</t>
  </si>
  <si>
    <t>28/10/2017</t>
  </si>
  <si>
    <t>29/10/2017</t>
  </si>
  <si>
    <t>30/10/2017</t>
  </si>
  <si>
    <t>31/10/2017</t>
  </si>
  <si>
    <t>01/11/2017</t>
  </si>
  <si>
    <t>02/11/2017</t>
  </si>
  <si>
    <t>03/11/2017</t>
  </si>
  <si>
    <t>04/11/2017</t>
  </si>
  <si>
    <t>05/11/2017</t>
  </si>
  <si>
    <t>06/11/2017</t>
  </si>
  <si>
    <t>07/11/2017</t>
  </si>
  <si>
    <t>08/11/2017</t>
  </si>
  <si>
    <t>09/11/2017</t>
  </si>
  <si>
    <t>10/11/2017</t>
  </si>
  <si>
    <t>11/11/2017</t>
  </si>
  <si>
    <t>12/11/2017</t>
  </si>
  <si>
    <t>13/11/2017</t>
  </si>
  <si>
    <t>14/11/2017</t>
  </si>
  <si>
    <t>15/11/2017</t>
  </si>
  <si>
    <t>16/11/2017</t>
  </si>
  <si>
    <t>17/11/2017</t>
  </si>
  <si>
    <t>18/11/2017</t>
  </si>
  <si>
    <t>19/11/2017</t>
  </si>
  <si>
    <t>20/11/2017</t>
  </si>
  <si>
    <t>21/11/2017</t>
  </si>
  <si>
    <t>22/11/2017</t>
  </si>
  <si>
    <t>23/11/2017</t>
  </si>
  <si>
    <t>24/11/2017</t>
  </si>
  <si>
    <t>25/11/2017</t>
  </si>
  <si>
    <t>26/11/2017</t>
  </si>
  <si>
    <t>27/11/2017</t>
  </si>
  <si>
    <t>28/11/2017</t>
  </si>
  <si>
    <t>29/11/2017</t>
  </si>
  <si>
    <t>30/11/2017</t>
  </si>
  <si>
    <t>01/12/2017</t>
  </si>
  <si>
    <t>02/12/2017</t>
  </si>
  <si>
    <t>03/12/2017</t>
  </si>
  <si>
    <t>04/12/2017</t>
  </si>
  <si>
    <t>05/12/2017</t>
  </si>
  <si>
    <t>06/12/2017</t>
  </si>
  <si>
    <t>07/12/2017</t>
  </si>
  <si>
    <t>08/12/2017</t>
  </si>
  <si>
    <t>09/12/2017</t>
  </si>
  <si>
    <t>10/12/2017</t>
  </si>
  <si>
    <t>11/12/2017</t>
  </si>
  <si>
    <t>12/12/2017</t>
  </si>
  <si>
    <t>13/12/2017</t>
  </si>
  <si>
    <t>14/12/2017</t>
  </si>
  <si>
    <t>15/12/2017</t>
  </si>
  <si>
    <t>16/12/2017</t>
  </si>
  <si>
    <t>17/12/2017</t>
  </si>
  <si>
    <t>18/12/2017</t>
  </si>
  <si>
    <t>19/12/2017</t>
  </si>
  <si>
    <t>20/12/2017</t>
  </si>
  <si>
    <t>21/12/2017</t>
  </si>
  <si>
    <t>22/12/2017</t>
  </si>
  <si>
    <t>23/12/2017</t>
  </si>
  <si>
    <t>24/12/2017</t>
  </si>
  <si>
    <t>25/12/2017</t>
  </si>
  <si>
    <t>26/12/2017</t>
  </si>
  <si>
    <t>27/12/2017</t>
  </si>
  <si>
    <t>28/12/2017</t>
  </si>
  <si>
    <t>29/12/2017</t>
  </si>
  <si>
    <t>30/12/2017</t>
  </si>
  <si>
    <t>31/12/2017</t>
  </si>
  <si>
    <t>01/01/2018</t>
  </si>
  <si>
    <t>02/01/2018</t>
  </si>
  <si>
    <t>03/01/2018</t>
  </si>
  <si>
    <t>04/01/2018</t>
  </si>
  <si>
    <t>05/01/2018</t>
  </si>
  <si>
    <t>06/01/2018</t>
  </si>
  <si>
    <t>07/01/2018</t>
  </si>
  <si>
    <t>08/01/2018</t>
  </si>
  <si>
    <t>09/01/2018</t>
  </si>
  <si>
    <t>10/01/2018</t>
  </si>
  <si>
    <t>11/01/2018</t>
  </si>
  <si>
    <t>12/01/2018</t>
  </si>
  <si>
    <t>13/01/2018</t>
  </si>
  <si>
    <t>14/01/2018</t>
  </si>
  <si>
    <t>15/01/2018</t>
  </si>
  <si>
    <t>16/01/2018</t>
  </si>
  <si>
    <t>17/01/2018</t>
  </si>
  <si>
    <t>18/01/2018</t>
  </si>
  <si>
    <t>19/01/2018</t>
  </si>
  <si>
    <t>20/01/2018</t>
  </si>
  <si>
    <t>21/01/2018</t>
  </si>
  <si>
    <t>22/01/2018</t>
  </si>
  <si>
    <t>23/01/2018</t>
  </si>
  <si>
    <t>24/01/2018</t>
  </si>
  <si>
    <t>25/01/2018</t>
  </si>
  <si>
    <t>26/01/2018</t>
  </si>
  <si>
    <t>27/01/2018</t>
  </si>
  <si>
    <t>28/01/2018</t>
  </si>
  <si>
    <t>29/01/2018</t>
  </si>
  <si>
    <t>30/01/2018</t>
  </si>
  <si>
    <t>31/01/2018</t>
  </si>
  <si>
    <t>01/02/2018</t>
  </si>
  <si>
    <t>02/02/2018</t>
  </si>
  <si>
    <t>03/02/2018</t>
  </si>
  <si>
    <t>04/02/2018</t>
  </si>
  <si>
    <t>05/02/2018</t>
  </si>
  <si>
    <t>06/02/2018</t>
  </si>
  <si>
    <t>07/02/2018</t>
  </si>
  <si>
    <t>08/02/2018</t>
  </si>
  <si>
    <t>09/02/2018</t>
  </si>
  <si>
    <t>10/02/2018</t>
  </si>
  <si>
    <t>11/02/2018</t>
  </si>
  <si>
    <t>12/02/2018</t>
  </si>
  <si>
    <t>13/02/2018</t>
  </si>
  <si>
    <t>14/02/2018</t>
  </si>
  <si>
    <t>15/02/2018</t>
  </si>
  <si>
    <t>16/02/2018</t>
  </si>
  <si>
    <t>17/02/2018</t>
  </si>
  <si>
    <t>18/02/2018</t>
  </si>
  <si>
    <t>19/02/2018</t>
  </si>
  <si>
    <t>20/02/2018</t>
  </si>
  <si>
    <t>21/02/2018</t>
  </si>
  <si>
    <t>22/02/2018</t>
  </si>
  <si>
    <t>23/02/2018</t>
  </si>
  <si>
    <t>24/02/2018</t>
  </si>
  <si>
    <t>25/02/2018</t>
  </si>
  <si>
    <t>26/02/2018</t>
  </si>
  <si>
    <t>27/02/2018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</si>
  <si>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</si>
  <si>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</si>
  <si>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</si>
  <si>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</si>
  <si>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</si>
  <si>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</si>
  <si>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</si>
  <si>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</si>
  <si>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31/03/2018</t>
  </si>
  <si>
    <t>01/03/2018</t>
  </si>
  <si>
    <t>02/03/2018</t>
  </si>
  <si>
    <t>03/03/2018</t>
  </si>
  <si>
    <t>04/03/2018</t>
  </si>
  <si>
    <t>05/03/2018</t>
  </si>
  <si>
    <t>06/03/2018</t>
  </si>
  <si>
    <t>07/03/2018</t>
  </si>
  <si>
    <t>08/03/2018</t>
  </si>
  <si>
    <t>09/03/2018</t>
  </si>
  <si>
    <t>10/03/2018</t>
  </si>
  <si>
    <t>11/03/2018</t>
  </si>
  <si>
    <t>12/03/2018</t>
  </si>
  <si>
    <t>13/03/2018</t>
  </si>
  <si>
    <t>14/03/2018</t>
  </si>
  <si>
    <t>15/03/2018</t>
  </si>
  <si>
    <t>16/03/2018</t>
  </si>
  <si>
    <t>17/03/2018</t>
  </si>
  <si>
    <t>18/03/2018</t>
  </si>
  <si>
    <t>19/03/2018</t>
  </si>
  <si>
    <t>20/03/2018</t>
  </si>
  <si>
    <t>21/03/2018</t>
  </si>
  <si>
    <t>22/03/2018</t>
  </si>
  <si>
    <t>23/03/2018</t>
  </si>
  <si>
    <t>24/03/2018</t>
  </si>
  <si>
    <t>25/03/2018</t>
  </si>
  <si>
    <t>26/03/2018</t>
  </si>
  <si>
    <t>27/03/2018</t>
  </si>
  <si>
    <t>28/03/2018</t>
  </si>
  <si>
    <t>29/03/2018</t>
  </si>
  <si>
    <t>30/03/2018</t>
  </si>
  <si>
    <t>30/04/2018</t>
  </si>
  <si>
    <t>Mayo 2018</t>
  </si>
  <si>
    <t>01/04/2018</t>
  </si>
  <si>
    <t>02/04/2018</t>
  </si>
  <si>
    <t>03/04/2018</t>
  </si>
  <si>
    <t>04/04/2018</t>
  </si>
  <si>
    <t>05/04/2018</t>
  </si>
  <si>
    <t>06/04/2018</t>
  </si>
  <si>
    <t>07/04/2018</t>
  </si>
  <si>
    <t>08/04/2018</t>
  </si>
  <si>
    <t>09/04/2018</t>
  </si>
  <si>
    <t>10/04/2018</t>
  </si>
  <si>
    <t>11/04/2018</t>
  </si>
  <si>
    <t>12/04/2018</t>
  </si>
  <si>
    <t>13/04/2018</t>
  </si>
  <si>
    <t>14/04/2018</t>
  </si>
  <si>
    <t>15/04/2018</t>
  </si>
  <si>
    <t>16/04/2018</t>
  </si>
  <si>
    <t>17/04/2018</t>
  </si>
  <si>
    <t>18/04/2018</t>
  </si>
  <si>
    <t>19/04/2018</t>
  </si>
  <si>
    <t>20/04/2018</t>
  </si>
  <si>
    <t>21/04/2018</t>
  </si>
  <si>
    <t>22/04/2018</t>
  </si>
  <si>
    <t>23/04/2018</t>
  </si>
  <si>
    <t>24/04/2018</t>
  </si>
  <si>
    <t>25/04/2018</t>
  </si>
  <si>
    <t>26/04/2018</t>
  </si>
  <si>
    <t>27/04/2018</t>
  </si>
  <si>
    <t>28/04/2018</t>
  </si>
  <si>
    <t>29/04/2018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</si>
  <si>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</si>
  <si>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</si>
  <si>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</si>
  <si>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</si>
  <si>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</si>
  <si>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</si>
  <si>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</si>
  <si>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</si>
  <si>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</si>
  <si>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10/05/2018</t>
  </si>
  <si>
    <t>11/05/2018</t>
  </si>
  <si>
    <t>12/05/2018</t>
  </si>
  <si>
    <t>13/05/2018</t>
  </si>
  <si>
    <t>14/05/2018</t>
  </si>
  <si>
    <t>15/05/2018</t>
  </si>
  <si>
    <t>16/05/2018</t>
  </si>
  <si>
    <t>17/05/2018</t>
  </si>
  <si>
    <t>18/05/2018</t>
  </si>
  <si>
    <t>19/05/2018</t>
  </si>
  <si>
    <t>20/05/2018</t>
  </si>
  <si>
    <t>21/05/2018</t>
  </si>
  <si>
    <t>22/05/2018</t>
  </si>
  <si>
    <t>23/05/2018</t>
  </si>
  <si>
    <t>24/05/2018</t>
  </si>
  <si>
    <t>25/05/2018</t>
  </si>
  <si>
    <t>26/05/2018</t>
  </si>
  <si>
    <t>27/05/2018</t>
  </si>
  <si>
    <t>28/05/2018</t>
  </si>
  <si>
    <t>29/05/2018</t>
  </si>
  <si>
    <t>30/05/2018</t>
  </si>
  <si>
    <t>31/05/2018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</si>
  <si>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</si>
  <si>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</si>
  <si>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</si>
  <si>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</si>
  <si>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</si>
  <si>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</si>
  <si>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</si>
  <si>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</si>
  <si>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</si>
  <si>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</si>
  <si>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</si>
  <si>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</si>
  <si>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</si>
  <si>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</si>
  <si>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</si>
  <si>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</si>
  <si>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</si>
  <si>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</si>
  <si>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</si>
  <si>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</si>
  <si>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</si>
  <si>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</si>
  <si>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</si>
  <si>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</si>
  <si>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</si>
  <si>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</si>
  <si>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</si>
  <si>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</si>
  <si>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</si>
  <si>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</si>
  <si>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</si>
  <si>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</si>
  <si>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</si>
  <si>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</si>
  <si>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</si>
  <si>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</si>
  <si>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</si>
  <si>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</si>
  <si>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</si>
  <si>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</si>
  <si>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</si>
  <si>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</si>
  <si>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</si>
  <si>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</si>
  <si>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</si>
  <si>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</si>
  <si>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</si>
  <si>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</si>
  <si>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</si>
  <si>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</si>
  <si>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</si>
  <si>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</si>
  <si>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</si>
  <si>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</si>
  <si>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</si>
  <si>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</si>
  <si>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</si>
  <si>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</si>
  <si>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</si>
  <si>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</si>
  <si>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</si>
  <si>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</si>
  <si>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</si>
  <si>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</si>
  <si>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</si>
  <si>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</si>
  <si>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</si>
  <si>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</si>
  <si>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</si>
  <si>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</si>
  <si>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</si>
  <si>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</si>
  <si>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</si>
  <si>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</si>
  <si>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</si>
  <si>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</si>
  <si>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</si>
  <si>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</si>
  <si>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</si>
  <si>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</si>
  <si>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</si>
  <si>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</si>
  <si>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</si>
  <si>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</si>
  <si>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</si>
  <si>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</si>
  <si>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</si>
  <si>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</si>
  <si>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</si>
  <si>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</si>
  <si>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</si>
  <si>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</si>
  <si>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Agosto 2018</t>
  </si>
  <si>
    <t>Junio 2018</t>
  </si>
  <si>
    <t>Julio 2018</t>
  </si>
  <si>
    <t>Septiembre 2018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</si>
  <si>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</si>
  <si>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</si>
  <si>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</si>
  <si>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</si>
  <si>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</si>
  <si>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</si>
  <si>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</si>
  <si>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</si>
  <si>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</si>
  <si>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</si>
  <si>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</si>
  <si>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</si>
  <si>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</si>
  <si>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</si>
  <si>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ut="10/08/2018 07:57:07" si="2.000000012d241cb8362ee958ed49317688f37cd801abe77f6a6f447443a9e2175d71c2af457681bbbcc38d5ac7dfbd947a989469e7412bf7fdce75cb9aa7d51facf816489e5f0e4d4d87dab98b3aabf863421242a8698f843f08fed03520e9f7bec76396e28567211fd5e225d2bbaf12c3cb3e101507f50568a870686055c29e596d.3082.0.1.Europe/Madrid.upriv*_1*_pidn2*_7*_session*-lat*_1.00000001b2f98e9e68d650b5442ed874a98edeecb5ee3e726f593e3beb5e651bf6370171a58bc5901ea02fb1902af2188c755199494f264f.00000001a8b3f608cf2264658cd9e419db9444ecb5ee3e72fa64b65530260c234d7f09211552e2040cb70ebc35cdf32b1103e65977e07541.0.1.1.SIOSbi.A04572404A6ABF2446090B938515E87E.0-3082.1.1_-0.1.0_-3082.1.1_5.5.0.*0.00000001bce68dc50e9eef5c3c6b5e9b7f24e4bdc911585a6e12774c471eb13733e5613debe279e0.0.10*.25*.15*.214.23.10*.4*.0400*.0074J.e.00000001dd4e1616bf56a0ab3a96abf8c0bf134fc911585a3a88258dd708dd5b2f369d000ada3c49.0" msgID="B19D482111E8CACF7BE70080EF25431B"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nrr="169" nrc="39"&gt;&lt;pg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</si>
  <si>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30/09/2018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</si>
  <si>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ut="10/08/2018 07:57:14" si="2.00000001944f8500031e44a0547a6eef62cbb7b063aa976fc9103c19928b5d5c130dba2f6cb7042cee554841413ec9ba1aa1976f6814179dfcb99f0c90dc076b706ed2229270774b5fd252d7a311373d6c999f35dfafb6a41298fd5d5e63a1f75f641ec5eef7a3b9d7640dbc3d1c0eff1f3f53ceda7f6c0d2381642ac5325233292a.3082.0.1.Europe/Madrid.upriv*_1*_pidn2*_7*_session*-lat*_1.00000001f31700692c765b0fa7247ef58c1a6c8eb5ee3e72d27430418ae4159bbbd6e8a63e64dfb37e65ea276d7e9911e739680c8648e222.00000001b85f63b4978a0a0ee8aafa4e7e91b095b5ee3e720de5eea18bb8fde8a2725ccd6c7694b8074a9795605b7b4b8a4b4c8cf9882f29.0.1.1.BDEbi.D066E1C611E6257C10D00080EF253B44.0-3082.1.1_-0.1.0_-3082.1.1_5.5.0.*0.0000000194fa023d717f979bc2c2f636d084b3efc911585a06ef16e0e66be4d0304db56b4834ba27.0.10*.25*.15*.214.23.10*.4*.0400*.0074J.e.00000001267b9bc6f7ed9fa18699c8aaef1f3ce1c911585aadb92310127f0dd28fc67e1efa2e5d28.0" msgID="B1A1919711E8CACF0D760080EF95B2D1"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</si>
  <si>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ut="10/08/2018 07:57:16" si="2.000000012d241cb8362ee958ed49317688f37cd801abe77f6a6f447443a9e2175d71c2af457681bbbcc38d5ac7dfbd947a989469e7412bf7fdce75cb9aa7d51facf816489e5f0e4d4d87dab98b3aabf863421242a8698f843f08fed03520e9f7bec76396e28567211fd5e225d2bbaf12c3cb3e101507f50568a870686055c29e596d.3082.0.1.Europe/Madrid.upriv*_1*_pidn2*_7*_session*-lat*_1.00000001b2f98e9e68d650b5442ed874a98edeecb5ee3e726f593e3beb5e651bf6370171a58bc5901ea02fb1902af2188c755199494f264f.00000001a8b3f608cf2264658cd9e419db9444ecb5ee3e72fa64b65530260c234d7f09211552e2040cb70ebc35cdf32b1103e65977e07541.0.1.1.SIOSbi.A04572404A6ABF2446090B938515E87E.0-3082.1.1_-0.1.0_-3082.1.1_5.5.0.*0.00000001bce68dc50e9eef5c3c6b5e9b7f24e4bdc911585a6e12774c471eb13733e5613debe279e0.0.10*.25*.15*.214.23.10*.4*.0400*.0074J.e.00000001dd4e1616bf56a0ab3a96abf8c0bf134fc911585a3a88258dd708dd5b2f369d000ada3c49.0" msgID="C1E800E411E8CACF7BE70080EFD5A41D"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nrr="169" nrc="39"&gt;&lt;pg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</si>
  <si>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</si>
  <si>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</si>
  <si>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</si>
  <si>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</si>
  <si>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</si>
  <si>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</si>
  <si>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</si>
  <si>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</si>
  <si>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</si>
  <si>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</si>
  <si>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</si>
  <si>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</si>
  <si>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</si>
  <si>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</si>
  <si>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</si>
  <si>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</si>
  <si>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</si>
  <si>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</si>
  <si>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</si>
  <si>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</si>
  <si>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</si>
  <si>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</si>
  <si>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</si>
  <si>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24/09/2018</t>
  </si>
  <si>
    <t>25/09/2018</t>
  </si>
  <si>
    <t>26/09/2018</t>
  </si>
  <si>
    <t>27/09/2018</t>
  </si>
  <si>
    <t>28/09/2018</t>
  </si>
  <si>
    <t>29/09/2018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</si>
  <si>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ut="10/08/2018 07:57:21" si="2.000000012d241cb8362ee958ed49317688f37cd801abe77f6a6f447443a9e2175d71c2af457681bbbcc38d5ac7dfbd947a989469e7412bf7fdce75cb9aa7d51facf816489e5f0e4d4d87dab98b3aabf863421242a8698f843f08fed03520e9f7bec76396e28567211fd5e225d2bbaf12c3cb3e101507f50568a870686055c29e596d.3082.0.1.Europe/Madrid.upriv*_1*_pidn2*_7*_session*-lat*_1.00000001b2f98e9e68d650b5442ed874a98edeecb5ee3e726f593e3beb5e651bf6370171a58bc5901ea02fb1902af2188c755199494f264f.00000001a8b3f608cf2264658cd9e419db9444ecb5ee3e72fa64b65530260c234d7f09211552e2040cb70ebc35cdf32b1103e65977e07541.0.1.1.SIOSbi.A04572404A6ABF2446090B938515E87E.0-3082.1.1_-0.1.0_-3082.1.1_5.5.0.*0.00000001bce68dc50e9eef5c3c6b5e9b7f24e4bdc911585a6e12774c471eb13733e5613debe279e0.0.10*.25*.15*.214.23.10*.4*.0400*.0074J.e.00000001dd4e1616bf56a0ab3a96abf8c0bf134fc911585a3a88258dd708dd5b2f369d000ada3c49.0" msgID="B1D02A4311E8CACF7BE70080EF75E21A"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rows="399" cols="5" /&gt;&lt;esdo ews="" ece="" ptn="" /&gt;&lt;/excel&gt;&lt;pgs&gt;&lt;pg rows="395" cols="4" nrr="5129" nrc="52"&gt;&lt;pg /&gt;&lt;bls&gt;&lt;bl sr="1" sc="1" rfetch="395" cfetch="4" posid="1" darows="0" dacols="1"&gt;&lt;excel&gt;&lt;epo ews="Dat_02" ece="A1" enr="MSTR.Promedio_capacidad_intercambio_FRA_y_POR"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</si>
  <si>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Octubre 2018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</si>
  <si>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ut="10/08/2018 07:58:16" si="2.00000001944f8500031e44a0547a6eef62cbb7b063aa976fc9103c19928b5d5c130dba2f6cb7042cee554841413ec9ba1aa1976f6814179dfcb99f0c90dc076b706ed2229270774b5fd252d7a311373d6c999f35dfafb6a41298fd5d5e63a1f75f641ec5eef7a3b9d7640dbc3d1c0eff1f3f53ceda7f6c0d2381642ac5325233292a.3082.0.1.Europe/Madrid.upriv*_1*_pidn2*_7*_session*-lat*_1.00000001f31700692c765b0fa7247ef58c1a6c8eb5ee3e72d27430418ae4159bbbd6e8a63e64dfb37e65ea276d7e9911e739680c8648e222.00000001b85f63b4978a0a0ee8aafa4e7e91b095b5ee3e720de5eea18bb8fde8a2725ccd6c7694b8074a9795605b7b4b8a4b4c8cf9882f29.0.1.1.BDEbi.D066E1C611E6257C10D00080EF253B44.0-3082.1.1_-0.1.0_-3082.1.1_5.5.0.*0.0000000194fa023d717f979bc2c2f636d084b3efc911585a06ef16e0e66be4d0304db56b4834ba27.0.10*.25*.15*.214.23.10*.4*.0400*.0074J.e.00000001267b9bc6f7ed9fa18699c8aaef1f3ce1c911585aadb92310127f0dd28fc67e1efa2e5d28.0" msgID="B1D70A9D11E8CACF0D760080EFA5D2D1"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enr="MSTR.Intercambios_por_frontera_y_sentido" ptn="" qtn="" rows="26" cols="13" /&gt;&lt;esdo ews="" ece="" ptn="" /&gt;&lt;/excel&gt;&lt;pgs&gt;&lt;pg rows="22" cols="12" nrr="232" nrc="156"&gt;&lt;pg /&gt;&lt;bls&gt;&lt;bl sr="1" sc="1" rfetch="22" cfetch="12" posid="1" darows="0" dacols="1"&gt;&lt;excel&gt;&lt;epo ews="Dat_01" ece="A4" enr="MSTR.Intercambios_por_frontera_y_sentido" ptn="" qtn="" rows="26" cols="13" /&gt;&lt;esdo ews="" ece="" ptn="" /&gt;&lt;/excel&gt;&lt;gridRng&gt;&lt;sect id="TITLE_AREA" rngprop="1:1:4:1" /&gt;&lt;sect id="ROWHEADERS_AREA" rngprop="5:1:22:1" /&gt;&lt;sect id="COLUMNHEADERS_AREA" rngprop="1:2:4:12" /&gt;&lt;sect id="DATA_AREA" rngprop="5:2:22:12" /&gt;&lt;/gridRng&gt;&lt;shapes /&gt;&lt;/bl&gt;&lt;/bls&gt;&lt;/pg&gt;&lt;/pgs&gt;&lt;/rptloc&gt;&lt;/mi&gt;</t>
  </si>
  <si>
    <t>6bd8ced5ea8e4c70b2d545788448b652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</si>
  <si>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ut="10/08/2018 08:02:08" si="2.000000012d241cb8362ee958ed49317688f37cd801abe77f6a6f447443a9e2175d71c2af457681bbbcc38d5ac7dfbd947a989469e7412bf7fdce75cb9aa7d51facf816489e5f0e4d4d87dab98b3aabf863421242a8698f843f08fed03520e9f7bec76396e28567211fd5e225d2bbaf12c3cb3e101507f50568a870686055c29e596d.3082.0.1.Europe/Madrid.upriv*_1*_pidn2*_7*_session*-lat*_1.00000001b2f98e9e68d650b5442ed874a98edeecb5ee3e726f593e3beb5e651bf6370171a58bc5901ea02fb1902af2188c755199494f264f.00000001a8b3f608cf2264658cd9e419db9444ecb5ee3e72fa64b65530260c234d7f09211552e2040cb70ebc35cdf32b1103e65977e07541.0.1.1.SIOSbi.A04572404A6ABF2446090B938515E87E.0-3082.1.1_-0.1.0_-3082.1.1_5.5.0.*0.00000001bce68dc50e9eef5c3c6b5e9b7f24e4bdc911585a6e12774c471eb13733e5613debe279e0.0.10*.25*.15*.214.23.10*.4*.0400*.0074J.e.00000001dd4e1616bf56a0ab3a96abf8c0bf134fc911585a3a88258dd708dd5b2f369d000ada3c49.0" msgID="B1E5C76C11E8CACF7BE70080EFF5E31B"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rows="399" cols="5" /&gt;&lt;esdo ews="" ece="" ptn="" /&gt;&lt;/excel&gt;&lt;pgs&gt;&lt;pg rows="395" cols="4" nrr="6308" nrc="64"&gt;&lt;pg /&gt;&lt;bls&gt;&lt;bl sr="1" sc="1" rfetch="395" cfetch="4" posid="1" darows="0" dacols="1"&gt;&lt;excel&gt;&lt;epo ews="Dat_02" ece="I1" enr="MSTR.Promedio_saldo_intercambio_FRA_y_POR"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</si>
</sst>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  <font>
      <sz val="8"/>
      <color rgb="FFFFFFFF"/>
      <name val="Arial"/>
      <family val="2"/>
    </font>
    <font>
      <sz val="8"/>
      <color rgb="FFF7FD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9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4" fillId="5" borderId="6" xfId="12" applyAlignment="1">
      <alignment vertical="center"/>
    </xf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4" fontId="33" fillId="2" borderId="0" xfId="3" applyNumberFormat="1" applyFont="1" applyFill="1" applyAlignment="1">
      <alignment horizontal="right"/>
    </xf>
    <xf numFmtId="3" fontId="33" fillId="2" borderId="0" xfId="3" applyNumberFormat="1" applyFont="1" applyFill="1" applyAlignment="1">
      <alignment horizontal="right"/>
    </xf>
    <xf numFmtId="14" fontId="34" fillId="2" borderId="0" xfId="3" applyNumberFormat="1" applyFont="1" applyFill="1" applyAlignment="1">
      <alignment horizontal="right"/>
    </xf>
    <xf numFmtId="3" fontId="34" fillId="2" borderId="0" xfId="3" applyNumberFormat="1" applyFont="1" applyFill="1" applyAlignment="1">
      <alignment horizontal="right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/>
    <cellStyle name="MSTRStyle.Todos.c1_f2a1e802-84a1-4baa-b51e-ae360b12ddb9" xfId="11"/>
    <cellStyle name="MSTRStyle.Todos.c12_8b2c87c1-1953-4123-bb73-34a322813f43" xfId="18"/>
    <cellStyle name="MSTRStyle.Todos.c13_ac5bd254-bf01-4796-aa0e-15115d9f914b" xfId="16"/>
    <cellStyle name="MSTRStyle.Todos.c14_2ab6381b-390f-4489-8a20-5477e711b598" xfId="22"/>
    <cellStyle name="MSTRStyle.Todos.c15_18072ba4-f45d-4b3b-8916-a1c244c244eb" xfId="15"/>
    <cellStyle name="MSTRStyle.Todos.c15_6dc0653e-b6d9-442e-8b2f-fd8ecb954fe2" xfId="23"/>
    <cellStyle name="MSTRStyle.Todos.c16_3fe146b2-f603-48bc-90a8-e5ab01591398" xfId="14"/>
    <cellStyle name="MSTRStyle.Todos.c2_7cf2b4b1-af7c-4069-9f4c-b89ddbcb2dd4" xfId="12"/>
    <cellStyle name="MSTRStyle.Todos.c2_bf6aa25d-337e-4764-b82a-5d2f66a3a28a" xfId="19"/>
    <cellStyle name="MSTRStyle.Todos.c3_756d6837-38db-40ec-a1c2-01059bb0a00b" xfId="20"/>
    <cellStyle name="MSTRStyle.Todos.c3_b57fd867-c7ab-4692-94ae-031a2e1e2c9f" xfId="9"/>
    <cellStyle name="MSTRStyle.Todos.c7_18c75d77-8263-4a80-8da6-d1d9a06f245c" xfId="21"/>
    <cellStyle name="MSTRStyle.Todos.c7_2b3edf6f-970a-4068-8c9d-2aa1db80a0b7" xfId="10"/>
    <cellStyle name="MSTRStyle.Todos.c7_6ad5d5af-2f8c-4933-89cb-865be8c51189" xfId="13"/>
    <cellStyle name="MSTRStyle.Todos.c7_fa02d6a5-f803-4011-8d12-fc2769c45d2f" xfId="17"/>
    <cellStyle name="Normal" xfId="0" builtinId="0"/>
    <cellStyle name="Normal 2 2" xfId="7"/>
    <cellStyle name="Normal 3 2" xfId="1"/>
    <cellStyle name="Normal 7" xfId="3"/>
    <cellStyle name="Normal_3 Regimen Ordinario" xfId="4"/>
    <cellStyle name="Normal_5 Regimen Especial" xfId="6"/>
    <cellStyle name="Normal_A1 Comparacion Internacional" xfId="2"/>
    <cellStyle name="Normal_Sector Electrico en 2007" xf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-9.7231199999999998</c:v>
                </c:pt>
                <c:pt idx="1">
                  <c:v>-30.451750000000001</c:v>
                </c:pt>
                <c:pt idx="2">
                  <c:v>-15.9092</c:v>
                </c:pt>
                <c:pt idx="3">
                  <c:v>-27.709230000000002</c:v>
                </c:pt>
                <c:pt idx="4">
                  <c:v>-24.79644</c:v>
                </c:pt>
                <c:pt idx="5">
                  <c:v>-25.30969</c:v>
                </c:pt>
                <c:pt idx="6">
                  <c:v>-38.757150000000003</c:v>
                </c:pt>
                <c:pt idx="7">
                  <c:v>-19.567299999999999</c:v>
                </c:pt>
                <c:pt idx="8">
                  <c:v>-12.00333</c:v>
                </c:pt>
                <c:pt idx="9">
                  <c:v>-0.13555</c:v>
                </c:pt>
                <c:pt idx="10">
                  <c:v>-0.22558</c:v>
                </c:pt>
                <c:pt idx="11">
                  <c:v>-4.6145899999999997</c:v>
                </c:pt>
                <c:pt idx="12">
                  <c:v>-3.3386100000000001</c:v>
                </c:pt>
              </c:numCache>
            </c:numRef>
          </c:val>
          <c:extLst/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1633.864996</c:v>
                </c:pt>
                <c:pt idx="1">
                  <c:v>1068.9272960000001</c:v>
                </c:pt>
                <c:pt idx="2">
                  <c:v>-39.767958</c:v>
                </c:pt>
                <c:pt idx="3">
                  <c:v>172.37872899999999</c:v>
                </c:pt>
                <c:pt idx="4">
                  <c:v>1810.6192189999999</c:v>
                </c:pt>
                <c:pt idx="5">
                  <c:v>1316.0201179999999</c:v>
                </c:pt>
                <c:pt idx="6">
                  <c:v>-716.09856000000002</c:v>
                </c:pt>
                <c:pt idx="7">
                  <c:v>1043.230157</c:v>
                </c:pt>
                <c:pt idx="8">
                  <c:v>1858.2264130000001</c:v>
                </c:pt>
                <c:pt idx="9">
                  <c:v>1569.712843</c:v>
                </c:pt>
                <c:pt idx="10">
                  <c:v>1742.7252510000001</c:v>
                </c:pt>
                <c:pt idx="11">
                  <c:v>1125.3566470000001</c:v>
                </c:pt>
                <c:pt idx="12">
                  <c:v>1270.1097990000001</c:v>
                </c:pt>
              </c:numCache>
            </c:numRef>
          </c:val>
          <c:extLst/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-483.14870000000002</c:v>
                </c:pt>
                <c:pt idx="1">
                  <c:v>-409.54998000000001</c:v>
                </c:pt>
                <c:pt idx="2">
                  <c:v>-355.98518000000001</c:v>
                </c:pt>
                <c:pt idx="3">
                  <c:v>-261.63760000000002</c:v>
                </c:pt>
                <c:pt idx="4">
                  <c:v>-470.01609999999999</c:v>
                </c:pt>
                <c:pt idx="5">
                  <c:v>-393.30840000000001</c:v>
                </c:pt>
                <c:pt idx="6">
                  <c:v>-394.26979999999998</c:v>
                </c:pt>
                <c:pt idx="7">
                  <c:v>-378.6463</c:v>
                </c:pt>
                <c:pt idx="8">
                  <c:v>-405.05959999999999</c:v>
                </c:pt>
                <c:pt idx="9">
                  <c:v>-200.62710000000001</c:v>
                </c:pt>
                <c:pt idx="10">
                  <c:v>-445.9871</c:v>
                </c:pt>
                <c:pt idx="11">
                  <c:v>-201.62309999999999</c:v>
                </c:pt>
                <c:pt idx="12">
                  <c:v>-251.75810000000001</c:v>
                </c:pt>
              </c:numCache>
            </c:numRef>
          </c:val>
          <c:extLst/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252.31616500000001</c:v>
                </c:pt>
                <c:pt idx="1">
                  <c:v>-345.94594799999999</c:v>
                </c:pt>
                <c:pt idx="2">
                  <c:v>61.447460999999997</c:v>
                </c:pt>
                <c:pt idx="3">
                  <c:v>-222.960015</c:v>
                </c:pt>
                <c:pt idx="4">
                  <c:v>24.491584</c:v>
                </c:pt>
                <c:pt idx="5">
                  <c:v>-40.299035000000003</c:v>
                </c:pt>
                <c:pt idx="6">
                  <c:v>875.50347799999997</c:v>
                </c:pt>
                <c:pt idx="7">
                  <c:v>237.58196899999999</c:v>
                </c:pt>
                <c:pt idx="8">
                  <c:v>-72.802546000000007</c:v>
                </c:pt>
                <c:pt idx="9">
                  <c:v>495.01410700000002</c:v>
                </c:pt>
                <c:pt idx="10">
                  <c:v>597.21451999999999</c:v>
                </c:pt>
                <c:pt idx="11">
                  <c:v>324.90311800000001</c:v>
                </c:pt>
                <c:pt idx="12">
                  <c:v>109.449062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7226064"/>
        <c:axId val="337227240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1393.3093409999999</c:v>
                </c:pt>
                <c:pt idx="1">
                  <c:v>282.97961800000013</c:v>
                </c:pt>
                <c:pt idx="2">
                  <c:v>-350.21487700000006</c:v>
                </c:pt>
                <c:pt idx="3">
                  <c:v>-339.92811600000005</c:v>
                </c:pt>
                <c:pt idx="4">
                  <c:v>1340.2982629999999</c:v>
                </c:pt>
                <c:pt idx="5">
                  <c:v>857.10299299999986</c:v>
                </c:pt>
                <c:pt idx="6">
                  <c:v>-273.6220320000001</c:v>
                </c:pt>
                <c:pt idx="7">
                  <c:v>882.59852599999988</c:v>
                </c:pt>
                <c:pt idx="8">
                  <c:v>1368.3609369999999</c:v>
                </c:pt>
                <c:pt idx="9">
                  <c:v>1863.9643000000001</c:v>
                </c:pt>
                <c:pt idx="10">
                  <c:v>1893.727091</c:v>
                </c:pt>
                <c:pt idx="11">
                  <c:v>1244.0220750000001</c:v>
                </c:pt>
                <c:pt idx="12">
                  <c:v>1124.4621509999999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226064"/>
        <c:axId val="337227240"/>
      </c:lineChart>
      <c:catAx>
        <c:axId val="337226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227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7227240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226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66"/>
                <c:pt idx="0">
                  <c:v>S</c:v>
                </c:pt>
                <c:pt idx="30">
                  <c:v>O</c:v>
                </c:pt>
                <c:pt idx="61">
                  <c:v>N</c:v>
                </c:pt>
                <c:pt idx="91">
                  <c:v>D</c:v>
                </c:pt>
                <c:pt idx="122">
                  <c:v>E</c:v>
                </c:pt>
                <c:pt idx="153">
                  <c:v>F</c:v>
                </c:pt>
                <c:pt idx="181">
                  <c:v>M</c:v>
                </c:pt>
                <c:pt idx="212">
                  <c:v>A</c:v>
                </c:pt>
                <c:pt idx="242">
                  <c:v>M</c:v>
                </c:pt>
                <c:pt idx="273">
                  <c:v>J</c:v>
                </c:pt>
                <c:pt idx="303">
                  <c:v>J</c:v>
                </c:pt>
                <c:pt idx="334">
                  <c:v>A</c:v>
                </c:pt>
                <c:pt idx="365">
                  <c:v>S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5"/>
                <c:pt idx="0">
                  <c:v>2872.4166666667002</c:v>
                </c:pt>
                <c:pt idx="1">
                  <c:v>2712.5833333332998</c:v>
                </c:pt>
                <c:pt idx="2">
                  <c:v>2759</c:v>
                </c:pt>
                <c:pt idx="3">
                  <c:v>2025</c:v>
                </c:pt>
                <c:pt idx="4">
                  <c:v>2300</c:v>
                </c:pt>
                <c:pt idx="5">
                  <c:v>2225.5833333332998</c:v>
                </c:pt>
                <c:pt idx="6">
                  <c:v>2427.5</c:v>
                </c:pt>
                <c:pt idx="7">
                  <c:v>2599.75</c:v>
                </c:pt>
                <c:pt idx="8">
                  <c:v>2208.3266666667</c:v>
                </c:pt>
                <c:pt idx="9">
                  <c:v>2058.9982456141001</c:v>
                </c:pt>
                <c:pt idx="10">
                  <c:v>1805.8366666667002</c:v>
                </c:pt>
                <c:pt idx="11">
                  <c:v>1969.9</c:v>
                </c:pt>
                <c:pt idx="12">
                  <c:v>1968.75</c:v>
                </c:pt>
                <c:pt idx="13">
                  <c:v>1909.7166666666999</c:v>
                </c:pt>
                <c:pt idx="14">
                  <c:v>1689.0041666665998</c:v>
                </c:pt>
                <c:pt idx="15">
                  <c:v>1845.6277777777002</c:v>
                </c:pt>
                <c:pt idx="16">
                  <c:v>1452.2083333332998</c:v>
                </c:pt>
                <c:pt idx="17">
                  <c:v>1261.1363095238</c:v>
                </c:pt>
                <c:pt idx="18">
                  <c:v>1444.2333333332999</c:v>
                </c:pt>
                <c:pt idx="19">
                  <c:v>1832.375</c:v>
                </c:pt>
                <c:pt idx="20">
                  <c:v>1473.4166666666999</c:v>
                </c:pt>
                <c:pt idx="21">
                  <c:v>1672.9166666666999</c:v>
                </c:pt>
                <c:pt idx="22">
                  <c:v>2591.6666666667002</c:v>
                </c:pt>
                <c:pt idx="23">
                  <c:v>1858.7916666667002</c:v>
                </c:pt>
                <c:pt idx="24">
                  <c:v>1667.9479166666999</c:v>
                </c:pt>
                <c:pt idx="25">
                  <c:v>1934.9250000000002</c:v>
                </c:pt>
                <c:pt idx="26">
                  <c:v>1878.6083333334</c:v>
                </c:pt>
                <c:pt idx="27">
                  <c:v>2143.6083333332999</c:v>
                </c:pt>
                <c:pt idx="28">
                  <c:v>2107.7660256409999</c:v>
                </c:pt>
                <c:pt idx="29">
                  <c:v>2457.3166666667003</c:v>
                </c:pt>
                <c:pt idx="30">
                  <c:v>2193.7701754385998</c:v>
                </c:pt>
                <c:pt idx="31">
                  <c:v>2020.5874999999999</c:v>
                </c:pt>
                <c:pt idx="32">
                  <c:v>1736.0231060606</c:v>
                </c:pt>
                <c:pt idx="33">
                  <c:v>1502.6556818182</c:v>
                </c:pt>
                <c:pt idx="34">
                  <c:v>1668.2916666666999</c:v>
                </c:pt>
                <c:pt idx="35">
                  <c:v>1304.4166666667002</c:v>
                </c:pt>
                <c:pt idx="36">
                  <c:v>1612.1333333333</c:v>
                </c:pt>
                <c:pt idx="37">
                  <c:v>1758.8960526316</c:v>
                </c:pt>
                <c:pt idx="38">
                  <c:v>1177.0846014493002</c:v>
                </c:pt>
                <c:pt idx="39">
                  <c:v>724.45362318839989</c:v>
                </c:pt>
                <c:pt idx="40">
                  <c:v>1188.375</c:v>
                </c:pt>
                <c:pt idx="41">
                  <c:v>823.40289855069989</c:v>
                </c:pt>
                <c:pt idx="42">
                  <c:v>1802.4432692308001</c:v>
                </c:pt>
                <c:pt idx="43">
                  <c:v>2206.7924999999996</c:v>
                </c:pt>
                <c:pt idx="44">
                  <c:v>1904.0208333332998</c:v>
                </c:pt>
                <c:pt idx="45">
                  <c:v>1831.8337719299</c:v>
                </c:pt>
                <c:pt idx="46">
                  <c:v>404.26818181819988</c:v>
                </c:pt>
                <c:pt idx="47">
                  <c:v>792.1555555555999</c:v>
                </c:pt>
                <c:pt idx="48">
                  <c:v>353.51166666669997</c:v>
                </c:pt>
                <c:pt idx="49">
                  <c:v>1454.2472222222</c:v>
                </c:pt>
                <c:pt idx="50">
                  <c:v>2451.7208333333001</c:v>
                </c:pt>
                <c:pt idx="51">
                  <c:v>1847.9166666666001</c:v>
                </c:pt>
                <c:pt idx="52">
                  <c:v>1842.6583333332999</c:v>
                </c:pt>
                <c:pt idx="53">
                  <c:v>1183.9312020461</c:v>
                </c:pt>
                <c:pt idx="54">
                  <c:v>726.47252964430004</c:v>
                </c:pt>
                <c:pt idx="55">
                  <c:v>1522.3608695652001</c:v>
                </c:pt>
                <c:pt idx="56">
                  <c:v>649.12518115939997</c:v>
                </c:pt>
                <c:pt idx="57">
                  <c:v>2090.7464285714004</c:v>
                </c:pt>
                <c:pt idx="58">
                  <c:v>2153.5057777778002</c:v>
                </c:pt>
                <c:pt idx="59">
                  <c:v>-617.15217391299996</c:v>
                </c:pt>
                <c:pt idx="60">
                  <c:v>385.15148741420001</c:v>
                </c:pt>
                <c:pt idx="61">
                  <c:v>2349.6470238095999</c:v>
                </c:pt>
                <c:pt idx="62">
                  <c:v>212.71571428569996</c:v>
                </c:pt>
                <c:pt idx="63">
                  <c:v>840.02095588240013</c:v>
                </c:pt>
                <c:pt idx="64">
                  <c:v>2639.0991666666996</c:v>
                </c:pt>
                <c:pt idx="65">
                  <c:v>1908.6077380951999</c:v>
                </c:pt>
                <c:pt idx="66">
                  <c:v>-1042.0985714285998</c:v>
                </c:pt>
                <c:pt idx="67">
                  <c:v>-1436.1725000000001</c:v>
                </c:pt>
                <c:pt idx="68">
                  <c:v>-2875.8166666666998</c:v>
                </c:pt>
                <c:pt idx="69">
                  <c:v>-2768.3458333333001</c:v>
                </c:pt>
                <c:pt idx="70">
                  <c:v>-2555.2375000000002</c:v>
                </c:pt>
                <c:pt idx="71">
                  <c:v>-21.301785714299967</c:v>
                </c:pt>
                <c:pt idx="72">
                  <c:v>841.27049689440003</c:v>
                </c:pt>
                <c:pt idx="73">
                  <c:v>-1311.9053030303</c:v>
                </c:pt>
                <c:pt idx="74">
                  <c:v>-2283.5616666666997</c:v>
                </c:pt>
                <c:pt idx="75">
                  <c:v>-1222.4000000000001</c:v>
                </c:pt>
                <c:pt idx="76">
                  <c:v>-1096.6791666667002</c:v>
                </c:pt>
                <c:pt idx="77">
                  <c:v>-1661.9295289854999</c:v>
                </c:pt>
                <c:pt idx="78">
                  <c:v>705.12440476189988</c:v>
                </c:pt>
                <c:pt idx="79">
                  <c:v>1044.0694444444</c:v>
                </c:pt>
                <c:pt idx="80">
                  <c:v>160.3019047619</c:v>
                </c:pt>
                <c:pt idx="81">
                  <c:v>65.848970251799983</c:v>
                </c:pt>
                <c:pt idx="82">
                  <c:v>-120.26666666660003</c:v>
                </c:pt>
                <c:pt idx="83">
                  <c:v>1055.4251336899001</c:v>
                </c:pt>
                <c:pt idx="84">
                  <c:v>1089.5446969697</c:v>
                </c:pt>
                <c:pt idx="85">
                  <c:v>1964.7874999999999</c:v>
                </c:pt>
                <c:pt idx="86">
                  <c:v>1870.3995614035</c:v>
                </c:pt>
                <c:pt idx="87">
                  <c:v>1689.8596153846001</c:v>
                </c:pt>
                <c:pt idx="88">
                  <c:v>270.61936274510003</c:v>
                </c:pt>
                <c:pt idx="89">
                  <c:v>69.380128205199981</c:v>
                </c:pt>
                <c:pt idx="90">
                  <c:v>-1094.2477564102001</c:v>
                </c:pt>
                <c:pt idx="91">
                  <c:v>-1698.4833333332999</c:v>
                </c:pt>
                <c:pt idx="92">
                  <c:v>-2308.0166666667001</c:v>
                </c:pt>
                <c:pt idx="93">
                  <c:v>-234.66449275369996</c:v>
                </c:pt>
                <c:pt idx="94">
                  <c:v>-1431.9816666667</c:v>
                </c:pt>
                <c:pt idx="95">
                  <c:v>-694.92045454539993</c:v>
                </c:pt>
                <c:pt idx="96">
                  <c:v>-774.43181818180005</c:v>
                </c:pt>
                <c:pt idx="97">
                  <c:v>391.03583333329993</c:v>
                </c:pt>
                <c:pt idx="98">
                  <c:v>267.63519668740003</c:v>
                </c:pt>
                <c:pt idx="99">
                  <c:v>-394.66325757579989</c:v>
                </c:pt>
                <c:pt idx="100">
                  <c:v>-1391.2097222222001</c:v>
                </c:pt>
                <c:pt idx="101">
                  <c:v>-995.61459330140019</c:v>
                </c:pt>
                <c:pt idx="102">
                  <c:v>298.01333333330012</c:v>
                </c:pt>
                <c:pt idx="103">
                  <c:v>-15.636818181799981</c:v>
                </c:pt>
                <c:pt idx="104">
                  <c:v>752.74810606060009</c:v>
                </c:pt>
                <c:pt idx="105">
                  <c:v>141.12916666670003</c:v>
                </c:pt>
                <c:pt idx="106">
                  <c:v>996.72857142859993</c:v>
                </c:pt>
                <c:pt idx="107">
                  <c:v>944.75294117650003</c:v>
                </c:pt>
                <c:pt idx="108">
                  <c:v>820.32786377699995</c:v>
                </c:pt>
                <c:pt idx="109">
                  <c:v>-769.32173913040003</c:v>
                </c:pt>
                <c:pt idx="110">
                  <c:v>242.35416666659989</c:v>
                </c:pt>
                <c:pt idx="111">
                  <c:v>-0.97083333329999277</c:v>
                </c:pt>
                <c:pt idx="112">
                  <c:v>1817.3140151515001</c:v>
                </c:pt>
                <c:pt idx="113">
                  <c:v>2677.2583333334001</c:v>
                </c:pt>
                <c:pt idx="114">
                  <c:v>2344.6791666667</c:v>
                </c:pt>
                <c:pt idx="115">
                  <c:v>2330.4499999999998</c:v>
                </c:pt>
                <c:pt idx="116">
                  <c:v>1914.9625000000001</c:v>
                </c:pt>
                <c:pt idx="117">
                  <c:v>362.5809782609</c:v>
                </c:pt>
                <c:pt idx="118">
                  <c:v>583.18409090909995</c:v>
                </c:pt>
                <c:pt idx="119">
                  <c:v>939.15942028979998</c:v>
                </c:pt>
                <c:pt idx="120">
                  <c:v>1765.9616666667</c:v>
                </c:pt>
                <c:pt idx="121">
                  <c:v>2034.1333333333</c:v>
                </c:pt>
                <c:pt idx="122">
                  <c:v>503.49126984129987</c:v>
                </c:pt>
                <c:pt idx="123">
                  <c:v>1000.5083333333</c:v>
                </c:pt>
                <c:pt idx="124">
                  <c:v>2374.9030303031</c:v>
                </c:pt>
                <c:pt idx="125">
                  <c:v>2575.9583333333003</c:v>
                </c:pt>
                <c:pt idx="126">
                  <c:v>2683.0958333333001</c:v>
                </c:pt>
                <c:pt idx="127">
                  <c:v>1887.4476190475998</c:v>
                </c:pt>
                <c:pt idx="128">
                  <c:v>1040.5500000000002</c:v>
                </c:pt>
                <c:pt idx="129">
                  <c:v>2066.6666666667002</c:v>
                </c:pt>
                <c:pt idx="130">
                  <c:v>2420.9124999999999</c:v>
                </c:pt>
                <c:pt idx="131">
                  <c:v>1800.9263888889</c:v>
                </c:pt>
                <c:pt idx="132">
                  <c:v>1569.2197101450001</c:v>
                </c:pt>
                <c:pt idx="133">
                  <c:v>2358.3333333332998</c:v>
                </c:pt>
                <c:pt idx="134">
                  <c:v>2558.5</c:v>
                </c:pt>
                <c:pt idx="135">
                  <c:v>2312.5</c:v>
                </c:pt>
                <c:pt idx="136">
                  <c:v>2712</c:v>
                </c:pt>
                <c:pt idx="137">
                  <c:v>2563.25</c:v>
                </c:pt>
                <c:pt idx="138">
                  <c:v>2421.4545454545</c:v>
                </c:pt>
                <c:pt idx="139">
                  <c:v>2461.4583333332998</c:v>
                </c:pt>
                <c:pt idx="140">
                  <c:v>2000</c:v>
                </c:pt>
                <c:pt idx="141">
                  <c:v>1914.2437499999999</c:v>
                </c:pt>
                <c:pt idx="142">
                  <c:v>1817.5</c:v>
                </c:pt>
                <c:pt idx="143">
                  <c:v>2544.165</c:v>
                </c:pt>
                <c:pt idx="144">
                  <c:v>2252.7833333332997</c:v>
                </c:pt>
                <c:pt idx="145">
                  <c:v>2785.7142857142999</c:v>
                </c:pt>
                <c:pt idx="146">
                  <c:v>2641.65</c:v>
                </c:pt>
                <c:pt idx="147">
                  <c:v>1967.7958333333002</c:v>
                </c:pt>
                <c:pt idx="148">
                  <c:v>2666.1833333333002</c:v>
                </c:pt>
                <c:pt idx="149">
                  <c:v>2593.75</c:v>
                </c:pt>
                <c:pt idx="150">
                  <c:v>2581.25</c:v>
                </c:pt>
                <c:pt idx="151">
                  <c:v>2652.5</c:v>
                </c:pt>
                <c:pt idx="152">
                  <c:v>2836.66</c:v>
                </c:pt>
                <c:pt idx="153">
                  <c:v>2764.9083333333001</c:v>
                </c:pt>
                <c:pt idx="154">
                  <c:v>2729.6416666667001</c:v>
                </c:pt>
                <c:pt idx="155">
                  <c:v>2360.7479166667003</c:v>
                </c:pt>
                <c:pt idx="156">
                  <c:v>2513</c:v>
                </c:pt>
                <c:pt idx="157">
                  <c:v>2315.4904761903999</c:v>
                </c:pt>
                <c:pt idx="158">
                  <c:v>1729.6583333333001</c:v>
                </c:pt>
                <c:pt idx="159">
                  <c:v>1713.5778846154003</c:v>
                </c:pt>
                <c:pt idx="160">
                  <c:v>1694.9712374582</c:v>
                </c:pt>
                <c:pt idx="161">
                  <c:v>2366.3666666667</c:v>
                </c:pt>
                <c:pt idx="162">
                  <c:v>2698.3863636363999</c:v>
                </c:pt>
                <c:pt idx="163">
                  <c:v>2269.6666666667002</c:v>
                </c:pt>
                <c:pt idx="164">
                  <c:v>2642.2027777777998</c:v>
                </c:pt>
                <c:pt idx="165">
                  <c:v>2548.5750000000003</c:v>
                </c:pt>
                <c:pt idx="166">
                  <c:v>2392.2501672241001</c:v>
                </c:pt>
                <c:pt idx="167">
                  <c:v>2513.0833333332998</c:v>
                </c:pt>
                <c:pt idx="168">
                  <c:v>2958.3333333332998</c:v>
                </c:pt>
                <c:pt idx="169">
                  <c:v>2690.35</c:v>
                </c:pt>
                <c:pt idx="170">
                  <c:v>2524.3000000000002</c:v>
                </c:pt>
                <c:pt idx="171">
                  <c:v>1645.1530303031002</c:v>
                </c:pt>
                <c:pt idx="172">
                  <c:v>1259.4583333333003</c:v>
                </c:pt>
                <c:pt idx="173">
                  <c:v>941.28878718539988</c:v>
                </c:pt>
                <c:pt idx="174">
                  <c:v>1474.5972222221999</c:v>
                </c:pt>
                <c:pt idx="175">
                  <c:v>2311.4990384614998</c:v>
                </c:pt>
                <c:pt idx="176">
                  <c:v>2521.0625</c:v>
                </c:pt>
                <c:pt idx="177">
                  <c:v>1960.9791666667002</c:v>
                </c:pt>
                <c:pt idx="178">
                  <c:v>-539.70833333339988</c:v>
                </c:pt>
                <c:pt idx="179">
                  <c:v>-2125.0106060605999</c:v>
                </c:pt>
                <c:pt idx="180">
                  <c:v>-2316.6083333332999</c:v>
                </c:pt>
                <c:pt idx="181">
                  <c:v>-2179.1666666667002</c:v>
                </c:pt>
                <c:pt idx="182">
                  <c:v>-2166.6333333333</c:v>
                </c:pt>
                <c:pt idx="183">
                  <c:v>-1127.1437070939</c:v>
                </c:pt>
                <c:pt idx="184">
                  <c:v>985.96969696970007</c:v>
                </c:pt>
                <c:pt idx="185">
                  <c:v>-602.93749999999989</c:v>
                </c:pt>
                <c:pt idx="186">
                  <c:v>-438.11818181820013</c:v>
                </c:pt>
                <c:pt idx="187">
                  <c:v>2058.96</c:v>
                </c:pt>
                <c:pt idx="188">
                  <c:v>2668.8375000000001</c:v>
                </c:pt>
                <c:pt idx="189">
                  <c:v>1285.0572463767999</c:v>
                </c:pt>
                <c:pt idx="190">
                  <c:v>-1734.5254901960998</c:v>
                </c:pt>
                <c:pt idx="191">
                  <c:v>-2454.1666666667002</c:v>
                </c:pt>
                <c:pt idx="192">
                  <c:v>-691.69761904759991</c:v>
                </c:pt>
                <c:pt idx="193">
                  <c:v>640.56862745090007</c:v>
                </c:pt>
                <c:pt idx="194">
                  <c:v>-1328.3684523809998</c:v>
                </c:pt>
                <c:pt idx="195">
                  <c:v>-1103.0541666667</c:v>
                </c:pt>
                <c:pt idx="196">
                  <c:v>-1488.1395833332999</c:v>
                </c:pt>
                <c:pt idx="197">
                  <c:v>-1343.8833333334001</c:v>
                </c:pt>
                <c:pt idx="198">
                  <c:v>-1678.2941666667</c:v>
                </c:pt>
                <c:pt idx="199">
                  <c:v>-1910.2541666666998</c:v>
                </c:pt>
                <c:pt idx="200">
                  <c:v>-1901.9541666666998</c:v>
                </c:pt>
                <c:pt idx="201">
                  <c:v>-1896.4541666666998</c:v>
                </c:pt>
                <c:pt idx="202">
                  <c:v>-2037.3791666666</c:v>
                </c:pt>
                <c:pt idx="203">
                  <c:v>-1972.9833333332999</c:v>
                </c:pt>
                <c:pt idx="204">
                  <c:v>-1872.6166666667</c:v>
                </c:pt>
                <c:pt idx="205">
                  <c:v>-1048.0847826087002</c:v>
                </c:pt>
                <c:pt idx="206">
                  <c:v>-777.24485294119995</c:v>
                </c:pt>
                <c:pt idx="207">
                  <c:v>682.91388888890015</c:v>
                </c:pt>
                <c:pt idx="208">
                  <c:v>631.92499999999995</c:v>
                </c:pt>
                <c:pt idx="209">
                  <c:v>-1405.7291666666999</c:v>
                </c:pt>
                <c:pt idx="210">
                  <c:v>-1600</c:v>
                </c:pt>
                <c:pt idx="211">
                  <c:v>-432.07916666669996</c:v>
                </c:pt>
                <c:pt idx="212">
                  <c:v>-545.1528708134</c:v>
                </c:pt>
                <c:pt idx="213">
                  <c:v>-79.892583732000048</c:v>
                </c:pt>
                <c:pt idx="214">
                  <c:v>121.35341614909987</c:v>
                </c:pt>
                <c:pt idx="215">
                  <c:v>-379.64027777779995</c:v>
                </c:pt>
                <c:pt idx="216">
                  <c:v>784.56008771929999</c:v>
                </c:pt>
                <c:pt idx="217">
                  <c:v>648.37921052629986</c:v>
                </c:pt>
                <c:pt idx="218">
                  <c:v>1543.75</c:v>
                </c:pt>
                <c:pt idx="219">
                  <c:v>836.85271739129985</c:v>
                </c:pt>
                <c:pt idx="220">
                  <c:v>1106.5739130434999</c:v>
                </c:pt>
                <c:pt idx="221">
                  <c:v>1029.8545454546002</c:v>
                </c:pt>
                <c:pt idx="222">
                  <c:v>-433.95730994150006</c:v>
                </c:pt>
                <c:pt idx="223">
                  <c:v>797.67832817340002</c:v>
                </c:pt>
                <c:pt idx="224">
                  <c:v>1615.2557692308001</c:v>
                </c:pt>
                <c:pt idx="225">
                  <c:v>2816.1320512821003</c:v>
                </c:pt>
                <c:pt idx="226">
                  <c:v>2166.0583333333002</c:v>
                </c:pt>
                <c:pt idx="227">
                  <c:v>733.82460317459993</c:v>
                </c:pt>
                <c:pt idx="228">
                  <c:v>1470.7041666667001</c:v>
                </c:pt>
                <c:pt idx="229">
                  <c:v>1808.7874999999999</c:v>
                </c:pt>
                <c:pt idx="230">
                  <c:v>1403.4220238096</c:v>
                </c:pt>
                <c:pt idx="231">
                  <c:v>842.79191919200002</c:v>
                </c:pt>
                <c:pt idx="232">
                  <c:v>2174.9458333333</c:v>
                </c:pt>
                <c:pt idx="233">
                  <c:v>1935.4166666666999</c:v>
                </c:pt>
                <c:pt idx="234">
                  <c:v>2137.7083333332998</c:v>
                </c:pt>
                <c:pt idx="235">
                  <c:v>2241.6666666667002</c:v>
                </c:pt>
                <c:pt idx="236">
                  <c:v>2225</c:v>
                </c:pt>
                <c:pt idx="237">
                  <c:v>2134.9</c:v>
                </c:pt>
                <c:pt idx="238">
                  <c:v>2116.2125000000001</c:v>
                </c:pt>
                <c:pt idx="239">
                  <c:v>2688.5374999999999</c:v>
                </c:pt>
                <c:pt idx="240">
                  <c:v>2181.291025641</c:v>
                </c:pt>
                <c:pt idx="241">
                  <c:v>2962.5</c:v>
                </c:pt>
                <c:pt idx="242">
                  <c:v>2850</c:v>
                </c:pt>
                <c:pt idx="243">
                  <c:v>1844.0982142856999</c:v>
                </c:pt>
                <c:pt idx="244">
                  <c:v>1263.6909090909</c:v>
                </c:pt>
                <c:pt idx="245">
                  <c:v>2453.9359848484996</c:v>
                </c:pt>
                <c:pt idx="246">
                  <c:v>2818.75</c:v>
                </c:pt>
                <c:pt idx="247">
                  <c:v>2531.9333333332997</c:v>
                </c:pt>
                <c:pt idx="248">
                  <c:v>1747.8916666667001</c:v>
                </c:pt>
                <c:pt idx="249">
                  <c:v>2656.25</c:v>
                </c:pt>
                <c:pt idx="250">
                  <c:v>2688.5083333333</c:v>
                </c:pt>
                <c:pt idx="251">
                  <c:v>2656.25</c:v>
                </c:pt>
                <c:pt idx="252">
                  <c:v>2962.4875000000002</c:v>
                </c:pt>
                <c:pt idx="253">
                  <c:v>2193.6430555555999</c:v>
                </c:pt>
                <c:pt idx="254">
                  <c:v>2175.4547619047003</c:v>
                </c:pt>
                <c:pt idx="255">
                  <c:v>2278.0499999999997</c:v>
                </c:pt>
                <c:pt idx="256">
                  <c:v>2240.6736024844004</c:v>
                </c:pt>
                <c:pt idx="257">
                  <c:v>2169.6958333333</c:v>
                </c:pt>
                <c:pt idx="258">
                  <c:v>2808.3333333332998</c:v>
                </c:pt>
                <c:pt idx="259">
                  <c:v>2558.3333333332998</c:v>
                </c:pt>
                <c:pt idx="260">
                  <c:v>1518.75</c:v>
                </c:pt>
                <c:pt idx="261">
                  <c:v>1725.0333333332999</c:v>
                </c:pt>
                <c:pt idx="262">
                  <c:v>1718.75</c:v>
                </c:pt>
                <c:pt idx="263">
                  <c:v>2160.8472222222999</c:v>
                </c:pt>
                <c:pt idx="264">
                  <c:v>2071.0333333333001</c:v>
                </c:pt>
                <c:pt idx="265">
                  <c:v>2454.1666666667002</c:v>
                </c:pt>
                <c:pt idx="266">
                  <c:v>2145.4743589744003</c:v>
                </c:pt>
                <c:pt idx="267">
                  <c:v>2189.16</c:v>
                </c:pt>
                <c:pt idx="268">
                  <c:v>1865.625</c:v>
                </c:pt>
                <c:pt idx="269">
                  <c:v>1946.4611111110999</c:v>
                </c:pt>
                <c:pt idx="270">
                  <c:v>2454.1666666667002</c:v>
                </c:pt>
                <c:pt idx="271">
                  <c:v>1757.9625000000001</c:v>
                </c:pt>
                <c:pt idx="272">
                  <c:v>2207.2916666667002</c:v>
                </c:pt>
                <c:pt idx="273">
                  <c:v>1795.8333333332998</c:v>
                </c:pt>
                <c:pt idx="274">
                  <c:v>2181.25</c:v>
                </c:pt>
                <c:pt idx="275">
                  <c:v>1735.4166666666999</c:v>
                </c:pt>
                <c:pt idx="276">
                  <c:v>1116.5041666666998</c:v>
                </c:pt>
                <c:pt idx="277">
                  <c:v>1328.0708333333</c:v>
                </c:pt>
                <c:pt idx="278">
                  <c:v>2072.625</c:v>
                </c:pt>
                <c:pt idx="279">
                  <c:v>1743.0774999999999</c:v>
                </c:pt>
                <c:pt idx="280">
                  <c:v>1963.3333333332998</c:v>
                </c:pt>
                <c:pt idx="281">
                  <c:v>2082.3333333332998</c:v>
                </c:pt>
                <c:pt idx="282">
                  <c:v>1527.8333333333001</c:v>
                </c:pt>
                <c:pt idx="283">
                  <c:v>1287.0727272727001</c:v>
                </c:pt>
                <c:pt idx="284">
                  <c:v>1554.15</c:v>
                </c:pt>
                <c:pt idx="285">
                  <c:v>2162.9083333333001</c:v>
                </c:pt>
                <c:pt idx="286">
                  <c:v>2035.4166666667002</c:v>
                </c:pt>
                <c:pt idx="287">
                  <c:v>2117.7874999999999</c:v>
                </c:pt>
                <c:pt idx="288">
                  <c:v>2516.6666666667002</c:v>
                </c:pt>
                <c:pt idx="289">
                  <c:v>2043.75</c:v>
                </c:pt>
                <c:pt idx="290">
                  <c:v>2295.2583333333</c:v>
                </c:pt>
                <c:pt idx="291">
                  <c:v>1992.3166666667</c:v>
                </c:pt>
                <c:pt idx="292">
                  <c:v>2114.3083333333002</c:v>
                </c:pt>
                <c:pt idx="293">
                  <c:v>2318.75</c:v>
                </c:pt>
                <c:pt idx="294">
                  <c:v>2414.5833333332998</c:v>
                </c:pt>
                <c:pt idx="295">
                  <c:v>2451.5916666666999</c:v>
                </c:pt>
                <c:pt idx="296">
                  <c:v>2418.75</c:v>
                </c:pt>
                <c:pt idx="297">
                  <c:v>2395.9458333333</c:v>
                </c:pt>
                <c:pt idx="298">
                  <c:v>2400</c:v>
                </c:pt>
                <c:pt idx="299">
                  <c:v>2366.6666666667002</c:v>
                </c:pt>
                <c:pt idx="300">
                  <c:v>2195.2083333332998</c:v>
                </c:pt>
                <c:pt idx="301">
                  <c:v>1929.6374999999998</c:v>
                </c:pt>
                <c:pt idx="302">
                  <c:v>2549.0708333333</c:v>
                </c:pt>
                <c:pt idx="303">
                  <c:v>2393.75</c:v>
                </c:pt>
                <c:pt idx="304">
                  <c:v>2789.4124999999999</c:v>
                </c:pt>
                <c:pt idx="305">
                  <c:v>2308.5083333333</c:v>
                </c:pt>
                <c:pt idx="306">
                  <c:v>26.100000000000136</c:v>
                </c:pt>
                <c:pt idx="307">
                  <c:v>2638.9208333332999</c:v>
                </c:pt>
                <c:pt idx="308">
                  <c:v>2800</c:v>
                </c:pt>
                <c:pt idx="309">
                  <c:v>2544.4124999999999</c:v>
                </c:pt>
                <c:pt idx="310">
                  <c:v>2229.8458333333001</c:v>
                </c:pt>
                <c:pt idx="311">
                  <c:v>2525.4041666666999</c:v>
                </c:pt>
                <c:pt idx="312">
                  <c:v>2506.25</c:v>
                </c:pt>
                <c:pt idx="313">
                  <c:v>2563.8125</c:v>
                </c:pt>
                <c:pt idx="314">
                  <c:v>1364.6</c:v>
                </c:pt>
                <c:pt idx="315">
                  <c:v>2524.0875000000001</c:v>
                </c:pt>
                <c:pt idx="316">
                  <c:v>2612.5</c:v>
                </c:pt>
                <c:pt idx="317">
                  <c:v>2294.2291666667002</c:v>
                </c:pt>
                <c:pt idx="318">
                  <c:v>1446.1666666666997</c:v>
                </c:pt>
                <c:pt idx="319">
                  <c:v>2633.3333333332998</c:v>
                </c:pt>
                <c:pt idx="320">
                  <c:v>1738.1982142857</c:v>
                </c:pt>
                <c:pt idx="321">
                  <c:v>2633.3333333332998</c:v>
                </c:pt>
                <c:pt idx="322">
                  <c:v>2090.0333333334002</c:v>
                </c:pt>
                <c:pt idx="323">
                  <c:v>1843.75</c:v>
                </c:pt>
                <c:pt idx="324">
                  <c:v>2266.1458333332998</c:v>
                </c:pt>
                <c:pt idx="325">
                  <c:v>1923.4083333333001</c:v>
                </c:pt>
                <c:pt idx="326">
                  <c:v>1424.5</c:v>
                </c:pt>
                <c:pt idx="327">
                  <c:v>2435.1166666667</c:v>
                </c:pt>
                <c:pt idx="328">
                  <c:v>1325.0803030303</c:v>
                </c:pt>
                <c:pt idx="329">
                  <c:v>1784.8458333333001</c:v>
                </c:pt>
                <c:pt idx="330">
                  <c:v>2200</c:v>
                </c:pt>
                <c:pt idx="331">
                  <c:v>2076.3333333332998</c:v>
                </c:pt>
                <c:pt idx="332">
                  <c:v>1732.6458333332998</c:v>
                </c:pt>
                <c:pt idx="333">
                  <c:v>1017.9916666667</c:v>
                </c:pt>
                <c:pt idx="334">
                  <c:v>2440.3541666667002</c:v>
                </c:pt>
                <c:pt idx="335">
                  <c:v>1037.0695652173999</c:v>
                </c:pt>
                <c:pt idx="336">
                  <c:v>920.24126984129998</c:v>
                </c:pt>
                <c:pt idx="337">
                  <c:v>2507.0749999999998</c:v>
                </c:pt>
                <c:pt idx="338">
                  <c:v>1780.4708333333001</c:v>
                </c:pt>
                <c:pt idx="339">
                  <c:v>1369.2013888888998</c:v>
                </c:pt>
                <c:pt idx="340">
                  <c:v>598.97329545449998</c:v>
                </c:pt>
                <c:pt idx="341">
                  <c:v>2002.3844696969002</c:v>
                </c:pt>
                <c:pt idx="342">
                  <c:v>1354.9374999999998</c:v>
                </c:pt>
                <c:pt idx="343">
                  <c:v>2643.7458333333002</c:v>
                </c:pt>
                <c:pt idx="344">
                  <c:v>2525</c:v>
                </c:pt>
                <c:pt idx="345">
                  <c:v>1741.0766666667</c:v>
                </c:pt>
                <c:pt idx="346">
                  <c:v>1755.2583333333</c:v>
                </c:pt>
                <c:pt idx="347">
                  <c:v>1579.7708333332998</c:v>
                </c:pt>
                <c:pt idx="348">
                  <c:v>2202.6875</c:v>
                </c:pt>
                <c:pt idx="349">
                  <c:v>1689.9678571428999</c:v>
                </c:pt>
                <c:pt idx="350">
                  <c:v>1528.5793650794001</c:v>
                </c:pt>
                <c:pt idx="351">
                  <c:v>1236.8181818182002</c:v>
                </c:pt>
                <c:pt idx="352">
                  <c:v>1773.0708333333</c:v>
                </c:pt>
                <c:pt idx="353">
                  <c:v>760.50420168060009</c:v>
                </c:pt>
                <c:pt idx="354">
                  <c:v>447.9033333333</c:v>
                </c:pt>
                <c:pt idx="355">
                  <c:v>570.53749999999991</c:v>
                </c:pt>
                <c:pt idx="356">
                  <c:v>216.19166666659999</c:v>
                </c:pt>
                <c:pt idx="357">
                  <c:v>1109.6095238094999</c:v>
                </c:pt>
                <c:pt idx="358">
                  <c:v>1731.3041666667</c:v>
                </c:pt>
                <c:pt idx="359">
                  <c:v>2463.0291666666999</c:v>
                </c:pt>
                <c:pt idx="360">
                  <c:v>594.21684210529997</c:v>
                </c:pt>
                <c:pt idx="361">
                  <c:v>241.08263888889996</c:v>
                </c:pt>
                <c:pt idx="362">
                  <c:v>375.05705882350003</c:v>
                </c:pt>
                <c:pt idx="363">
                  <c:v>111.75999999999999</c:v>
                </c:pt>
                <c:pt idx="364">
                  <c:v>1262.1500000000001</c:v>
                </c:pt>
                <c:pt idx="365">
                  <c:v>2323.0666666665998</c:v>
                </c:pt>
                <c:pt idx="366">
                  <c:v>2042.1291666666998</c:v>
                </c:pt>
                <c:pt idx="367">
                  <c:v>1661.8652173912999</c:v>
                </c:pt>
                <c:pt idx="368">
                  <c:v>1531.3369047618999</c:v>
                </c:pt>
                <c:pt idx="369">
                  <c:v>1091.680952381</c:v>
                </c:pt>
                <c:pt idx="370">
                  <c:v>1309.5425</c:v>
                </c:pt>
                <c:pt idx="371">
                  <c:v>1918.6878542510001</c:v>
                </c:pt>
                <c:pt idx="372">
                  <c:v>2111.0208333332998</c:v>
                </c:pt>
                <c:pt idx="373">
                  <c:v>1807.2458333333</c:v>
                </c:pt>
                <c:pt idx="374">
                  <c:v>1413.2444444444</c:v>
                </c:pt>
                <c:pt idx="375">
                  <c:v>1515.2829545454997</c:v>
                </c:pt>
                <c:pt idx="376">
                  <c:v>1895.3931818182</c:v>
                </c:pt>
                <c:pt idx="377">
                  <c:v>440.50555555559981</c:v>
                </c:pt>
                <c:pt idx="378">
                  <c:v>1669.9286956521998</c:v>
                </c:pt>
                <c:pt idx="379">
                  <c:v>1918.5624999999998</c:v>
                </c:pt>
                <c:pt idx="380">
                  <c:v>1302.8583333333002</c:v>
                </c:pt>
                <c:pt idx="381">
                  <c:v>1320.8110047846999</c:v>
                </c:pt>
                <c:pt idx="382">
                  <c:v>1832.5632575758</c:v>
                </c:pt>
                <c:pt idx="383">
                  <c:v>2023.6916666666998</c:v>
                </c:pt>
                <c:pt idx="384">
                  <c:v>868.42380952379995</c:v>
                </c:pt>
                <c:pt idx="385">
                  <c:v>2016.2170454544998</c:v>
                </c:pt>
                <c:pt idx="386">
                  <c:v>1652.9557971014999</c:v>
                </c:pt>
                <c:pt idx="387">
                  <c:v>1581.5625</c:v>
                </c:pt>
                <c:pt idx="388">
                  <c:v>-271.27569444439996</c:v>
                </c:pt>
                <c:pt idx="389">
                  <c:v>927.92421052630016</c:v>
                </c:pt>
                <c:pt idx="390">
                  <c:v>654.03684210529991</c:v>
                </c:pt>
                <c:pt idx="391">
                  <c:v>1159.1518796992</c:v>
                </c:pt>
                <c:pt idx="392">
                  <c:v>2163.9499999999998</c:v>
                </c:pt>
                <c:pt idx="393">
                  <c:v>2486.0597222222</c:v>
                </c:pt>
                <c:pt idx="394">
                  <c:v>1720.9115942029002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225672"/>
        <c:axId val="337227632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5"/>
                <c:pt idx="0">
                  <c:v>2966.6666666667002</c:v>
                </c:pt>
                <c:pt idx="1">
                  <c:v>2858.3333333332998</c:v>
                </c:pt>
                <c:pt idx="2">
                  <c:v>2875</c:v>
                </c:pt>
                <c:pt idx="3">
                  <c:v>2525</c:v>
                </c:pt>
                <c:pt idx="4">
                  <c:v>2300</c:v>
                </c:pt>
                <c:pt idx="5">
                  <c:v>2300</c:v>
                </c:pt>
                <c:pt idx="6">
                  <c:v>2462.5</c:v>
                </c:pt>
                <c:pt idx="7">
                  <c:v>2962.5</c:v>
                </c:pt>
                <c:pt idx="8">
                  <c:v>2475</c:v>
                </c:pt>
                <c:pt idx="9">
                  <c:v>2183.3333333332998</c:v>
                </c:pt>
                <c:pt idx="10">
                  <c:v>2220.8333333332998</c:v>
                </c:pt>
                <c:pt idx="11">
                  <c:v>2262.5</c:v>
                </c:pt>
                <c:pt idx="12">
                  <c:v>2281.25</c:v>
                </c:pt>
                <c:pt idx="13">
                  <c:v>2212.5</c:v>
                </c:pt>
                <c:pt idx="14">
                  <c:v>2287.5</c:v>
                </c:pt>
                <c:pt idx="15">
                  <c:v>2275</c:v>
                </c:pt>
                <c:pt idx="16">
                  <c:v>1975</c:v>
                </c:pt>
                <c:pt idx="17">
                  <c:v>2008.3333333333001</c:v>
                </c:pt>
                <c:pt idx="18">
                  <c:v>1833.3333333333001</c:v>
                </c:pt>
                <c:pt idx="19">
                  <c:v>1833.3333333333001</c:v>
                </c:pt>
                <c:pt idx="20">
                  <c:v>1833.3333333333001</c:v>
                </c:pt>
                <c:pt idx="21">
                  <c:v>1979.1666666666999</c:v>
                </c:pt>
                <c:pt idx="22">
                  <c:v>2750</c:v>
                </c:pt>
                <c:pt idx="23">
                  <c:v>2404.1666666667002</c:v>
                </c:pt>
                <c:pt idx="24">
                  <c:v>2466.6666666667002</c:v>
                </c:pt>
                <c:pt idx="25">
                  <c:v>2466.6666666667002</c:v>
                </c:pt>
                <c:pt idx="26">
                  <c:v>2466.6666666667002</c:v>
                </c:pt>
                <c:pt idx="27">
                  <c:v>2466.6666666667002</c:v>
                </c:pt>
                <c:pt idx="28">
                  <c:v>2541.6666666667002</c:v>
                </c:pt>
                <c:pt idx="29">
                  <c:v>2720.8333333332998</c:v>
                </c:pt>
                <c:pt idx="30">
                  <c:v>2293.75</c:v>
                </c:pt>
                <c:pt idx="31">
                  <c:v>2097.9166666667002</c:v>
                </c:pt>
                <c:pt idx="32">
                  <c:v>2137.5</c:v>
                </c:pt>
                <c:pt idx="33">
                  <c:v>2058.3333333332998</c:v>
                </c:pt>
                <c:pt idx="34">
                  <c:v>2002.0833333333001</c:v>
                </c:pt>
                <c:pt idx="35">
                  <c:v>2047.9166666666999</c:v>
                </c:pt>
                <c:pt idx="36">
                  <c:v>1879.1666666666999</c:v>
                </c:pt>
                <c:pt idx="37">
                  <c:v>1808.3333333333001</c:v>
                </c:pt>
                <c:pt idx="38">
                  <c:v>1925</c:v>
                </c:pt>
                <c:pt idx="39">
                  <c:v>1987.5</c:v>
                </c:pt>
                <c:pt idx="40">
                  <c:v>1816.6666666666999</c:v>
                </c:pt>
                <c:pt idx="41">
                  <c:v>1895.8333333333001</c:v>
                </c:pt>
                <c:pt idx="42">
                  <c:v>2141.7083333332998</c:v>
                </c:pt>
                <c:pt idx="43">
                  <c:v>2379.1666666667002</c:v>
                </c:pt>
                <c:pt idx="44">
                  <c:v>2341.6666666667002</c:v>
                </c:pt>
                <c:pt idx="45">
                  <c:v>2262.5</c:v>
                </c:pt>
                <c:pt idx="46">
                  <c:v>2179.1666666667002</c:v>
                </c:pt>
                <c:pt idx="47">
                  <c:v>2166.6666666667002</c:v>
                </c:pt>
                <c:pt idx="48">
                  <c:v>2179.1666666667002</c:v>
                </c:pt>
                <c:pt idx="49">
                  <c:v>2275</c:v>
                </c:pt>
                <c:pt idx="50">
                  <c:v>2704.1666666667002</c:v>
                </c:pt>
                <c:pt idx="51">
                  <c:v>1837.5</c:v>
                </c:pt>
                <c:pt idx="52">
                  <c:v>2750</c:v>
                </c:pt>
                <c:pt idx="53">
                  <c:v>3062.5</c:v>
                </c:pt>
                <c:pt idx="54">
                  <c:v>2887.5</c:v>
                </c:pt>
                <c:pt idx="55">
                  <c:v>2933.3333333332998</c:v>
                </c:pt>
                <c:pt idx="56">
                  <c:v>3050</c:v>
                </c:pt>
                <c:pt idx="57">
                  <c:v>2737.5</c:v>
                </c:pt>
                <c:pt idx="58">
                  <c:v>2788</c:v>
                </c:pt>
                <c:pt idx="59">
                  <c:v>2733.3333333332998</c:v>
                </c:pt>
                <c:pt idx="60">
                  <c:v>2733.3333333332998</c:v>
                </c:pt>
                <c:pt idx="61">
                  <c:v>2787.5</c:v>
                </c:pt>
                <c:pt idx="62">
                  <c:v>2733.3333333332998</c:v>
                </c:pt>
                <c:pt idx="63">
                  <c:v>2733.3333333332998</c:v>
                </c:pt>
                <c:pt idx="64">
                  <c:v>3029.1666666667002</c:v>
                </c:pt>
                <c:pt idx="65">
                  <c:v>2695.8333333332998</c:v>
                </c:pt>
                <c:pt idx="66">
                  <c:v>3258.3333333332998</c:v>
                </c:pt>
                <c:pt idx="67">
                  <c:v>3333.3333333332998</c:v>
                </c:pt>
                <c:pt idx="68">
                  <c:v>3333.3333333332998</c:v>
                </c:pt>
                <c:pt idx="69">
                  <c:v>3333.3333333332998</c:v>
                </c:pt>
                <c:pt idx="70">
                  <c:v>3312.5</c:v>
                </c:pt>
                <c:pt idx="71">
                  <c:v>2843.75</c:v>
                </c:pt>
                <c:pt idx="72">
                  <c:v>1977.0833333333001</c:v>
                </c:pt>
                <c:pt idx="73">
                  <c:v>3033.3333333332998</c:v>
                </c:pt>
                <c:pt idx="74">
                  <c:v>3033.3333333332998</c:v>
                </c:pt>
                <c:pt idx="75">
                  <c:v>3033.3333333332998</c:v>
                </c:pt>
                <c:pt idx="76">
                  <c:v>2939.5833333332998</c:v>
                </c:pt>
                <c:pt idx="77">
                  <c:v>2920.8333333332998</c:v>
                </c:pt>
                <c:pt idx="78">
                  <c:v>2550</c:v>
                </c:pt>
                <c:pt idx="79">
                  <c:v>2491.6666666667002</c:v>
                </c:pt>
                <c:pt idx="80">
                  <c:v>2866.6666666667002</c:v>
                </c:pt>
                <c:pt idx="81">
                  <c:v>2854.1666666667002</c:v>
                </c:pt>
                <c:pt idx="82">
                  <c:v>2825</c:v>
                </c:pt>
                <c:pt idx="83">
                  <c:v>2554.1666666667002</c:v>
                </c:pt>
                <c:pt idx="84">
                  <c:v>2891.6666666667002</c:v>
                </c:pt>
                <c:pt idx="85">
                  <c:v>2950</c:v>
                </c:pt>
                <c:pt idx="86">
                  <c:v>2858.3333333332998</c:v>
                </c:pt>
                <c:pt idx="87">
                  <c:v>2616.6666666667002</c:v>
                </c:pt>
                <c:pt idx="88">
                  <c:v>2616.6666666667002</c:v>
                </c:pt>
                <c:pt idx="89">
                  <c:v>2616.6666666667002</c:v>
                </c:pt>
                <c:pt idx="90">
                  <c:v>2616.6666666667002</c:v>
                </c:pt>
                <c:pt idx="91">
                  <c:v>2616.6666666667002</c:v>
                </c:pt>
                <c:pt idx="92">
                  <c:v>1850</c:v>
                </c:pt>
                <c:pt idx="93">
                  <c:v>2268.75</c:v>
                </c:pt>
                <c:pt idx="94">
                  <c:v>1795.8333333333001</c:v>
                </c:pt>
                <c:pt idx="95">
                  <c:v>1725</c:v>
                </c:pt>
                <c:pt idx="96">
                  <c:v>1808.3333333333001</c:v>
                </c:pt>
                <c:pt idx="97">
                  <c:v>1808.3333333333001</c:v>
                </c:pt>
                <c:pt idx="98">
                  <c:v>1808.3333333333001</c:v>
                </c:pt>
                <c:pt idx="99">
                  <c:v>2750</c:v>
                </c:pt>
                <c:pt idx="100">
                  <c:v>2385.4166666667002</c:v>
                </c:pt>
                <c:pt idx="101">
                  <c:v>2770.8333333332998</c:v>
                </c:pt>
                <c:pt idx="102">
                  <c:v>1937.5</c:v>
                </c:pt>
                <c:pt idx="103">
                  <c:v>2562.5</c:v>
                </c:pt>
                <c:pt idx="104">
                  <c:v>2770.8333333332998</c:v>
                </c:pt>
                <c:pt idx="105">
                  <c:v>2770.8333333332998</c:v>
                </c:pt>
                <c:pt idx="106">
                  <c:v>2787.5</c:v>
                </c:pt>
                <c:pt idx="107">
                  <c:v>2283.3333333332998</c:v>
                </c:pt>
                <c:pt idx="108">
                  <c:v>2808.3333333332998</c:v>
                </c:pt>
                <c:pt idx="109">
                  <c:v>2808.3333333332998</c:v>
                </c:pt>
                <c:pt idx="110">
                  <c:v>2808.3333333332998</c:v>
                </c:pt>
                <c:pt idx="111">
                  <c:v>2808.3333333332998</c:v>
                </c:pt>
                <c:pt idx="112">
                  <c:v>2808.3333333332998</c:v>
                </c:pt>
                <c:pt idx="113">
                  <c:v>2812.5</c:v>
                </c:pt>
                <c:pt idx="114">
                  <c:v>2562.5</c:v>
                </c:pt>
                <c:pt idx="115">
                  <c:v>2562.5</c:v>
                </c:pt>
                <c:pt idx="116">
                  <c:v>2833.3333333332998</c:v>
                </c:pt>
                <c:pt idx="117">
                  <c:v>2833.3333333332998</c:v>
                </c:pt>
                <c:pt idx="118">
                  <c:v>2833.3333333332998</c:v>
                </c:pt>
                <c:pt idx="119">
                  <c:v>2587.5</c:v>
                </c:pt>
                <c:pt idx="120">
                  <c:v>2229.1666666667002</c:v>
                </c:pt>
                <c:pt idx="121">
                  <c:v>2825</c:v>
                </c:pt>
                <c:pt idx="122">
                  <c:v>2825</c:v>
                </c:pt>
                <c:pt idx="123">
                  <c:v>2933.3333333332998</c:v>
                </c:pt>
                <c:pt idx="124">
                  <c:v>2795.8333333332998</c:v>
                </c:pt>
                <c:pt idx="125">
                  <c:v>2933.3333333332998</c:v>
                </c:pt>
                <c:pt idx="126">
                  <c:v>2933.3333333332998</c:v>
                </c:pt>
                <c:pt idx="127">
                  <c:v>2397.9166666667002</c:v>
                </c:pt>
                <c:pt idx="128">
                  <c:v>2056.25</c:v>
                </c:pt>
                <c:pt idx="129">
                  <c:v>2383.3333333332998</c:v>
                </c:pt>
                <c:pt idx="130">
                  <c:v>2500</c:v>
                </c:pt>
                <c:pt idx="131">
                  <c:v>2450</c:v>
                </c:pt>
                <c:pt idx="132">
                  <c:v>2633.3333333332998</c:v>
                </c:pt>
                <c:pt idx="133">
                  <c:v>2633.3333333332998</c:v>
                </c:pt>
                <c:pt idx="134">
                  <c:v>2762.5</c:v>
                </c:pt>
                <c:pt idx="135">
                  <c:v>2312.5</c:v>
                </c:pt>
                <c:pt idx="136">
                  <c:v>2800</c:v>
                </c:pt>
                <c:pt idx="137">
                  <c:v>2800</c:v>
                </c:pt>
                <c:pt idx="138">
                  <c:v>2683.3333333332998</c:v>
                </c:pt>
                <c:pt idx="139">
                  <c:v>2787.5</c:v>
                </c:pt>
                <c:pt idx="140">
                  <c:v>2800</c:v>
                </c:pt>
                <c:pt idx="141">
                  <c:v>2412.5</c:v>
                </c:pt>
                <c:pt idx="142">
                  <c:v>2200</c:v>
                </c:pt>
                <c:pt idx="143">
                  <c:v>2616.6666666667002</c:v>
                </c:pt>
                <c:pt idx="144">
                  <c:v>2404.1666666667002</c:v>
                </c:pt>
                <c:pt idx="145">
                  <c:v>2937.5</c:v>
                </c:pt>
                <c:pt idx="146">
                  <c:v>2941.6666666667002</c:v>
                </c:pt>
                <c:pt idx="147">
                  <c:v>2925</c:v>
                </c:pt>
                <c:pt idx="148">
                  <c:v>2968.75</c:v>
                </c:pt>
                <c:pt idx="149">
                  <c:v>2593.75</c:v>
                </c:pt>
                <c:pt idx="150">
                  <c:v>3000</c:v>
                </c:pt>
                <c:pt idx="151">
                  <c:v>2979.1666666667002</c:v>
                </c:pt>
                <c:pt idx="152">
                  <c:v>2964.5833333332998</c:v>
                </c:pt>
                <c:pt idx="153">
                  <c:v>3000</c:v>
                </c:pt>
                <c:pt idx="154">
                  <c:v>2906.25</c:v>
                </c:pt>
                <c:pt idx="155">
                  <c:v>2750</c:v>
                </c:pt>
                <c:pt idx="156">
                  <c:v>2550</c:v>
                </c:pt>
                <c:pt idx="157">
                  <c:v>2766.6666666667002</c:v>
                </c:pt>
                <c:pt idx="158">
                  <c:v>2766.6666666667002</c:v>
                </c:pt>
                <c:pt idx="159">
                  <c:v>2766.6666666667002</c:v>
                </c:pt>
                <c:pt idx="160">
                  <c:v>2766.6666666667002</c:v>
                </c:pt>
                <c:pt idx="161">
                  <c:v>2766.6666666667002</c:v>
                </c:pt>
                <c:pt idx="162">
                  <c:v>2862.5</c:v>
                </c:pt>
                <c:pt idx="163">
                  <c:v>2529.1666666667002</c:v>
                </c:pt>
                <c:pt idx="164">
                  <c:v>2945.8333333332998</c:v>
                </c:pt>
                <c:pt idx="165">
                  <c:v>3008.3333333332998</c:v>
                </c:pt>
                <c:pt idx="166">
                  <c:v>3008.3333333332998</c:v>
                </c:pt>
                <c:pt idx="167">
                  <c:v>3008.3333333332998</c:v>
                </c:pt>
                <c:pt idx="168">
                  <c:v>3008.3333333332998</c:v>
                </c:pt>
                <c:pt idx="169">
                  <c:v>2922.9166666667002</c:v>
                </c:pt>
                <c:pt idx="170">
                  <c:v>2662.5</c:v>
                </c:pt>
                <c:pt idx="171">
                  <c:v>2945.8333333332998</c:v>
                </c:pt>
                <c:pt idx="172">
                  <c:v>2945.8333333332998</c:v>
                </c:pt>
                <c:pt idx="173">
                  <c:v>2945.8333333332998</c:v>
                </c:pt>
                <c:pt idx="174">
                  <c:v>2945.8333333332998</c:v>
                </c:pt>
                <c:pt idx="175">
                  <c:v>2945.8333333332998</c:v>
                </c:pt>
                <c:pt idx="176">
                  <c:v>2812.5</c:v>
                </c:pt>
                <c:pt idx="177">
                  <c:v>2562.5</c:v>
                </c:pt>
                <c:pt idx="178">
                  <c:v>2802.0833333332998</c:v>
                </c:pt>
                <c:pt idx="179">
                  <c:v>2800</c:v>
                </c:pt>
                <c:pt idx="180">
                  <c:v>1650</c:v>
                </c:pt>
                <c:pt idx="181">
                  <c:v>2400</c:v>
                </c:pt>
                <c:pt idx="182">
                  <c:v>2533.3333333332998</c:v>
                </c:pt>
                <c:pt idx="183">
                  <c:v>2918.75</c:v>
                </c:pt>
                <c:pt idx="184">
                  <c:v>2587.5</c:v>
                </c:pt>
                <c:pt idx="185">
                  <c:v>2947.9166666667002</c:v>
                </c:pt>
                <c:pt idx="186">
                  <c:v>2922.9166666667002</c:v>
                </c:pt>
                <c:pt idx="187">
                  <c:v>2947.9166666667002</c:v>
                </c:pt>
                <c:pt idx="188">
                  <c:v>2947.9166666667002</c:v>
                </c:pt>
                <c:pt idx="189">
                  <c:v>2947.9166666667002</c:v>
                </c:pt>
                <c:pt idx="190">
                  <c:v>3175</c:v>
                </c:pt>
                <c:pt idx="191">
                  <c:v>2875</c:v>
                </c:pt>
                <c:pt idx="192">
                  <c:v>2535.4166666667002</c:v>
                </c:pt>
                <c:pt idx="193">
                  <c:v>2375</c:v>
                </c:pt>
                <c:pt idx="194">
                  <c:v>2375</c:v>
                </c:pt>
                <c:pt idx="195">
                  <c:v>2566.6666666667002</c:v>
                </c:pt>
                <c:pt idx="196">
                  <c:v>3200</c:v>
                </c:pt>
                <c:pt idx="197">
                  <c:v>3212.5</c:v>
                </c:pt>
                <c:pt idx="198">
                  <c:v>2962.5</c:v>
                </c:pt>
                <c:pt idx="199">
                  <c:v>3233.3333333332998</c:v>
                </c:pt>
                <c:pt idx="200">
                  <c:v>3233.3333333332998</c:v>
                </c:pt>
                <c:pt idx="201">
                  <c:v>3233.3333333332998</c:v>
                </c:pt>
                <c:pt idx="202">
                  <c:v>2829.1666666667002</c:v>
                </c:pt>
                <c:pt idx="203">
                  <c:v>3233.3333333332998</c:v>
                </c:pt>
                <c:pt idx="204">
                  <c:v>3337.5</c:v>
                </c:pt>
                <c:pt idx="205">
                  <c:v>2991.3043478261002</c:v>
                </c:pt>
                <c:pt idx="206">
                  <c:v>3183.3333333332998</c:v>
                </c:pt>
                <c:pt idx="207">
                  <c:v>3366.6666666667002</c:v>
                </c:pt>
                <c:pt idx="208">
                  <c:v>2454.5833333332998</c:v>
                </c:pt>
                <c:pt idx="209">
                  <c:v>2400</c:v>
                </c:pt>
                <c:pt idx="210">
                  <c:v>2400</c:v>
                </c:pt>
                <c:pt idx="211">
                  <c:v>2100</c:v>
                </c:pt>
                <c:pt idx="212">
                  <c:v>1700</c:v>
                </c:pt>
                <c:pt idx="213">
                  <c:v>1700</c:v>
                </c:pt>
                <c:pt idx="214">
                  <c:v>2133.3333333332998</c:v>
                </c:pt>
                <c:pt idx="215">
                  <c:v>2133.3333333332998</c:v>
                </c:pt>
                <c:pt idx="216">
                  <c:v>2133.3333333332998</c:v>
                </c:pt>
                <c:pt idx="217">
                  <c:v>2133.3333333332998</c:v>
                </c:pt>
                <c:pt idx="218">
                  <c:v>1943.75</c:v>
                </c:pt>
                <c:pt idx="219">
                  <c:v>1447.9166666666999</c:v>
                </c:pt>
                <c:pt idx="220">
                  <c:v>1820.8333333333001</c:v>
                </c:pt>
                <c:pt idx="221">
                  <c:v>1958.3333333333001</c:v>
                </c:pt>
                <c:pt idx="222">
                  <c:v>1958.3333333333001</c:v>
                </c:pt>
                <c:pt idx="223">
                  <c:v>1958.3333333333001</c:v>
                </c:pt>
                <c:pt idx="224">
                  <c:v>2502.0833333332998</c:v>
                </c:pt>
                <c:pt idx="225">
                  <c:v>3037.5</c:v>
                </c:pt>
                <c:pt idx="226">
                  <c:v>2312.5</c:v>
                </c:pt>
                <c:pt idx="227">
                  <c:v>2456.25</c:v>
                </c:pt>
                <c:pt idx="228">
                  <c:v>2141.6666666667002</c:v>
                </c:pt>
                <c:pt idx="229">
                  <c:v>2125</c:v>
                </c:pt>
                <c:pt idx="230">
                  <c:v>2191.6666666667002</c:v>
                </c:pt>
                <c:pt idx="231">
                  <c:v>2191.6666666667002</c:v>
                </c:pt>
                <c:pt idx="232">
                  <c:v>2175</c:v>
                </c:pt>
                <c:pt idx="233">
                  <c:v>1997.9166666666999</c:v>
                </c:pt>
                <c:pt idx="234">
                  <c:v>2233.3333333332998</c:v>
                </c:pt>
                <c:pt idx="235">
                  <c:v>2241.6666666667002</c:v>
                </c:pt>
                <c:pt idx="236">
                  <c:v>2275</c:v>
                </c:pt>
                <c:pt idx="237">
                  <c:v>2275</c:v>
                </c:pt>
                <c:pt idx="238">
                  <c:v>2304.1666666667002</c:v>
                </c:pt>
                <c:pt idx="239">
                  <c:v>2979.1666666667002</c:v>
                </c:pt>
                <c:pt idx="240">
                  <c:v>2825</c:v>
                </c:pt>
                <c:pt idx="241">
                  <c:v>3154.1666666667002</c:v>
                </c:pt>
                <c:pt idx="242">
                  <c:v>2850</c:v>
                </c:pt>
                <c:pt idx="243">
                  <c:v>2285.4166666667002</c:v>
                </c:pt>
                <c:pt idx="244">
                  <c:v>2239.5833333332998</c:v>
                </c:pt>
                <c:pt idx="245">
                  <c:v>3162.5</c:v>
                </c:pt>
                <c:pt idx="246">
                  <c:v>3127.0833333332998</c:v>
                </c:pt>
                <c:pt idx="247">
                  <c:v>2858.3333333332998</c:v>
                </c:pt>
                <c:pt idx="248">
                  <c:v>2841.6666666667002</c:v>
                </c:pt>
                <c:pt idx="249">
                  <c:v>2656.25</c:v>
                </c:pt>
                <c:pt idx="250">
                  <c:v>2883.3333333332998</c:v>
                </c:pt>
                <c:pt idx="251">
                  <c:v>2656.25</c:v>
                </c:pt>
                <c:pt idx="252">
                  <c:v>3025</c:v>
                </c:pt>
                <c:pt idx="253">
                  <c:v>2831.25</c:v>
                </c:pt>
                <c:pt idx="254">
                  <c:v>2550.625</c:v>
                </c:pt>
                <c:pt idx="255">
                  <c:v>2710.4166666667002</c:v>
                </c:pt>
                <c:pt idx="256">
                  <c:v>2754.1666666667002</c:v>
                </c:pt>
                <c:pt idx="257">
                  <c:v>2791.6666666667002</c:v>
                </c:pt>
                <c:pt idx="258">
                  <c:v>2808.3333333332998</c:v>
                </c:pt>
                <c:pt idx="259">
                  <c:v>2858.3333333332998</c:v>
                </c:pt>
                <c:pt idx="260">
                  <c:v>2581.25</c:v>
                </c:pt>
                <c:pt idx="261">
                  <c:v>2041.6666666666999</c:v>
                </c:pt>
                <c:pt idx="262">
                  <c:v>2218.75</c:v>
                </c:pt>
                <c:pt idx="263">
                  <c:v>2679.1666666667002</c:v>
                </c:pt>
                <c:pt idx="264">
                  <c:v>2427.0833333332998</c:v>
                </c:pt>
                <c:pt idx="265">
                  <c:v>2666.6666666667002</c:v>
                </c:pt>
                <c:pt idx="266">
                  <c:v>2654.1666666667002</c:v>
                </c:pt>
                <c:pt idx="267">
                  <c:v>2562.5</c:v>
                </c:pt>
                <c:pt idx="268">
                  <c:v>2264.5833333332998</c:v>
                </c:pt>
                <c:pt idx="269">
                  <c:v>2458.3333333332998</c:v>
                </c:pt>
                <c:pt idx="270">
                  <c:v>2454.1666666667002</c:v>
                </c:pt>
                <c:pt idx="271">
                  <c:v>2279.1666666667002</c:v>
                </c:pt>
                <c:pt idx="272">
                  <c:v>2431.25</c:v>
                </c:pt>
                <c:pt idx="273">
                  <c:v>2295.8333333332998</c:v>
                </c:pt>
                <c:pt idx="274">
                  <c:v>2181.25</c:v>
                </c:pt>
                <c:pt idx="275">
                  <c:v>1735.4166666666999</c:v>
                </c:pt>
                <c:pt idx="276">
                  <c:v>2125</c:v>
                </c:pt>
                <c:pt idx="277">
                  <c:v>2170.8333333332998</c:v>
                </c:pt>
                <c:pt idx="278">
                  <c:v>2158.3333333332998</c:v>
                </c:pt>
                <c:pt idx="279">
                  <c:v>2112.5</c:v>
                </c:pt>
                <c:pt idx="280">
                  <c:v>2158.3333333332998</c:v>
                </c:pt>
                <c:pt idx="281">
                  <c:v>2383.3333333332998</c:v>
                </c:pt>
                <c:pt idx="282">
                  <c:v>1772.9166666666999</c:v>
                </c:pt>
                <c:pt idx="283">
                  <c:v>2485.4166666667002</c:v>
                </c:pt>
                <c:pt idx="284">
                  <c:v>2485.4166666667002</c:v>
                </c:pt>
                <c:pt idx="285">
                  <c:v>2485.4166666667002</c:v>
                </c:pt>
                <c:pt idx="286">
                  <c:v>2447.9166666667002</c:v>
                </c:pt>
                <c:pt idx="287">
                  <c:v>2485.4166666667002</c:v>
                </c:pt>
                <c:pt idx="288">
                  <c:v>2516.6666666667002</c:v>
                </c:pt>
                <c:pt idx="289">
                  <c:v>2043.75</c:v>
                </c:pt>
                <c:pt idx="290">
                  <c:v>2331.25</c:v>
                </c:pt>
                <c:pt idx="291">
                  <c:v>2331.25</c:v>
                </c:pt>
                <c:pt idx="292">
                  <c:v>2331.25</c:v>
                </c:pt>
                <c:pt idx="293">
                  <c:v>2318.75</c:v>
                </c:pt>
                <c:pt idx="294">
                  <c:v>2425</c:v>
                </c:pt>
                <c:pt idx="295">
                  <c:v>2468.75</c:v>
                </c:pt>
                <c:pt idx="296">
                  <c:v>2418.75</c:v>
                </c:pt>
                <c:pt idx="297">
                  <c:v>2400</c:v>
                </c:pt>
                <c:pt idx="298">
                  <c:v>2400</c:v>
                </c:pt>
                <c:pt idx="299">
                  <c:v>2366.6666666667002</c:v>
                </c:pt>
                <c:pt idx="300">
                  <c:v>2366.6666666667002</c:v>
                </c:pt>
                <c:pt idx="301">
                  <c:v>2404.1666666667002</c:v>
                </c:pt>
                <c:pt idx="302">
                  <c:v>2743.75</c:v>
                </c:pt>
                <c:pt idx="303">
                  <c:v>2393.75</c:v>
                </c:pt>
                <c:pt idx="304">
                  <c:v>2804.1666666667002</c:v>
                </c:pt>
                <c:pt idx="305">
                  <c:v>2829.1666666667002</c:v>
                </c:pt>
                <c:pt idx="306">
                  <c:v>2800</c:v>
                </c:pt>
                <c:pt idx="307">
                  <c:v>2800</c:v>
                </c:pt>
                <c:pt idx="308">
                  <c:v>2800</c:v>
                </c:pt>
                <c:pt idx="309">
                  <c:v>2610.4166666667002</c:v>
                </c:pt>
                <c:pt idx="310">
                  <c:v>2264.5833333332998</c:v>
                </c:pt>
                <c:pt idx="311">
                  <c:v>2556.25</c:v>
                </c:pt>
                <c:pt idx="312">
                  <c:v>2506.25</c:v>
                </c:pt>
                <c:pt idx="313">
                  <c:v>2564.5833333332998</c:v>
                </c:pt>
                <c:pt idx="314">
                  <c:v>2497.9166666667002</c:v>
                </c:pt>
                <c:pt idx="315">
                  <c:v>2635.4166666667002</c:v>
                </c:pt>
                <c:pt idx="316">
                  <c:v>2612.5</c:v>
                </c:pt>
                <c:pt idx="317">
                  <c:v>2362.5</c:v>
                </c:pt>
                <c:pt idx="318">
                  <c:v>2350</c:v>
                </c:pt>
                <c:pt idx="319">
                  <c:v>2633.3333333332998</c:v>
                </c:pt>
                <c:pt idx="320">
                  <c:v>2341.6666666667002</c:v>
                </c:pt>
                <c:pt idx="321">
                  <c:v>2633.3333333332998</c:v>
                </c:pt>
                <c:pt idx="322">
                  <c:v>2579.1666666667002</c:v>
                </c:pt>
                <c:pt idx="323">
                  <c:v>2485.4166666667002</c:v>
                </c:pt>
                <c:pt idx="324">
                  <c:v>2275</c:v>
                </c:pt>
                <c:pt idx="325">
                  <c:v>2533.3333333332998</c:v>
                </c:pt>
                <c:pt idx="326">
                  <c:v>2125</c:v>
                </c:pt>
                <c:pt idx="327">
                  <c:v>2533.3333333332998</c:v>
                </c:pt>
                <c:pt idx="328">
                  <c:v>2533.3333333332998</c:v>
                </c:pt>
                <c:pt idx="329">
                  <c:v>2533.3333333332998</c:v>
                </c:pt>
                <c:pt idx="330">
                  <c:v>2500</c:v>
                </c:pt>
                <c:pt idx="331">
                  <c:v>2100</c:v>
                </c:pt>
                <c:pt idx="332">
                  <c:v>2533.3333333332998</c:v>
                </c:pt>
                <c:pt idx="333">
                  <c:v>2475</c:v>
                </c:pt>
                <c:pt idx="334">
                  <c:v>2533.3333333332998</c:v>
                </c:pt>
                <c:pt idx="335">
                  <c:v>2533.3333333332998</c:v>
                </c:pt>
                <c:pt idx="336">
                  <c:v>2533.3333333332998</c:v>
                </c:pt>
                <c:pt idx="337">
                  <c:v>2518.75</c:v>
                </c:pt>
                <c:pt idx="338">
                  <c:v>2375</c:v>
                </c:pt>
                <c:pt idx="339">
                  <c:v>2495.8333333332998</c:v>
                </c:pt>
                <c:pt idx="340">
                  <c:v>2383.3333333332998</c:v>
                </c:pt>
                <c:pt idx="341">
                  <c:v>2466.6666666667002</c:v>
                </c:pt>
                <c:pt idx="342">
                  <c:v>2358.3333333332998</c:v>
                </c:pt>
                <c:pt idx="343">
                  <c:v>2650</c:v>
                </c:pt>
                <c:pt idx="344">
                  <c:v>2525</c:v>
                </c:pt>
                <c:pt idx="345">
                  <c:v>2135.4166666667002</c:v>
                </c:pt>
                <c:pt idx="346">
                  <c:v>2537.5</c:v>
                </c:pt>
                <c:pt idx="347">
                  <c:v>2537.5</c:v>
                </c:pt>
                <c:pt idx="348">
                  <c:v>2260.4166666667002</c:v>
                </c:pt>
                <c:pt idx="349">
                  <c:v>2500</c:v>
                </c:pt>
                <c:pt idx="350">
                  <c:v>2425</c:v>
                </c:pt>
                <c:pt idx="351">
                  <c:v>2425</c:v>
                </c:pt>
                <c:pt idx="352">
                  <c:v>2287.5</c:v>
                </c:pt>
                <c:pt idx="353">
                  <c:v>2425</c:v>
                </c:pt>
                <c:pt idx="354">
                  <c:v>2425</c:v>
                </c:pt>
                <c:pt idx="355">
                  <c:v>2425</c:v>
                </c:pt>
                <c:pt idx="356">
                  <c:v>2425</c:v>
                </c:pt>
                <c:pt idx="357">
                  <c:v>2616.6666666667002</c:v>
                </c:pt>
                <c:pt idx="358">
                  <c:v>2775</c:v>
                </c:pt>
                <c:pt idx="359">
                  <c:v>2475</c:v>
                </c:pt>
                <c:pt idx="360">
                  <c:v>2258.3333333332998</c:v>
                </c:pt>
                <c:pt idx="361">
                  <c:v>2200</c:v>
                </c:pt>
                <c:pt idx="362">
                  <c:v>2283.3333333332998</c:v>
                </c:pt>
                <c:pt idx="363">
                  <c:v>2466.6666666667002</c:v>
                </c:pt>
                <c:pt idx="364">
                  <c:v>2570.8333333332998</c:v>
                </c:pt>
                <c:pt idx="365">
                  <c:v>2962.5</c:v>
                </c:pt>
                <c:pt idx="366">
                  <c:v>2512.5</c:v>
                </c:pt>
                <c:pt idx="367">
                  <c:v>2308.3333333332998</c:v>
                </c:pt>
                <c:pt idx="368">
                  <c:v>2187.5</c:v>
                </c:pt>
                <c:pt idx="369">
                  <c:v>2170.8333333332998</c:v>
                </c:pt>
                <c:pt idx="370">
                  <c:v>2558.3333333332998</c:v>
                </c:pt>
                <c:pt idx="371">
                  <c:v>2416.6666666667002</c:v>
                </c:pt>
                <c:pt idx="372">
                  <c:v>2266.6666666667002</c:v>
                </c:pt>
                <c:pt idx="373">
                  <c:v>2208.3333333332998</c:v>
                </c:pt>
                <c:pt idx="374">
                  <c:v>2300</c:v>
                </c:pt>
                <c:pt idx="375">
                  <c:v>2275</c:v>
                </c:pt>
                <c:pt idx="376">
                  <c:v>2241.6666666667002</c:v>
                </c:pt>
                <c:pt idx="377">
                  <c:v>2333.3333333332998</c:v>
                </c:pt>
                <c:pt idx="378">
                  <c:v>2333.3333333332998</c:v>
                </c:pt>
                <c:pt idx="379">
                  <c:v>2212.5</c:v>
                </c:pt>
                <c:pt idx="380">
                  <c:v>1464.5833333333001</c:v>
                </c:pt>
                <c:pt idx="381">
                  <c:v>2350</c:v>
                </c:pt>
                <c:pt idx="382">
                  <c:v>2358.3333333332998</c:v>
                </c:pt>
                <c:pt idx="383">
                  <c:v>2425</c:v>
                </c:pt>
                <c:pt idx="384">
                  <c:v>2433.3333333332998</c:v>
                </c:pt>
                <c:pt idx="385">
                  <c:v>2354.1666666667002</c:v>
                </c:pt>
                <c:pt idx="386">
                  <c:v>2279.1666666667002</c:v>
                </c:pt>
                <c:pt idx="387">
                  <c:v>1662.5</c:v>
                </c:pt>
                <c:pt idx="388">
                  <c:v>2366.6666666667002</c:v>
                </c:pt>
                <c:pt idx="389">
                  <c:v>2366.6666666667002</c:v>
                </c:pt>
                <c:pt idx="390">
                  <c:v>2366.6666666667002</c:v>
                </c:pt>
                <c:pt idx="391">
                  <c:v>2366.6666666667002</c:v>
                </c:pt>
                <c:pt idx="392">
                  <c:v>2508.3333333332998</c:v>
                </c:pt>
                <c:pt idx="393">
                  <c:v>2900</c:v>
                </c:pt>
                <c:pt idx="394">
                  <c:v>2620.8333333332998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5"/>
                <c:pt idx="0">
                  <c:v>-2447.9166666667002</c:v>
                </c:pt>
                <c:pt idx="1">
                  <c:v>-2537.5</c:v>
                </c:pt>
                <c:pt idx="2">
                  <c:v>-2954.1666666667002</c:v>
                </c:pt>
                <c:pt idx="3">
                  <c:v>-2495.8333333332998</c:v>
                </c:pt>
                <c:pt idx="4">
                  <c:v>-2485.4166666667002</c:v>
                </c:pt>
                <c:pt idx="5">
                  <c:v>-2485.4166666667002</c:v>
                </c:pt>
                <c:pt idx="6">
                  <c:v>-2485.4166666667002</c:v>
                </c:pt>
                <c:pt idx="7">
                  <c:v>-2495.8333333332998</c:v>
                </c:pt>
                <c:pt idx="8">
                  <c:v>-2525</c:v>
                </c:pt>
                <c:pt idx="9">
                  <c:v>-3102.0833333332998</c:v>
                </c:pt>
                <c:pt idx="10">
                  <c:v>-2468.75</c:v>
                </c:pt>
                <c:pt idx="11">
                  <c:v>-2458.3333333332998</c:v>
                </c:pt>
                <c:pt idx="12">
                  <c:v>-2458.3333333332998</c:v>
                </c:pt>
                <c:pt idx="13">
                  <c:v>-2458.3333333332998</c:v>
                </c:pt>
                <c:pt idx="14">
                  <c:v>-2458.3333333332998</c:v>
                </c:pt>
                <c:pt idx="15">
                  <c:v>-2893.75</c:v>
                </c:pt>
                <c:pt idx="16">
                  <c:v>-3197.9166666667002</c:v>
                </c:pt>
                <c:pt idx="17">
                  <c:v>-2852.0833333332998</c:v>
                </c:pt>
                <c:pt idx="18">
                  <c:v>-2760.4166666667002</c:v>
                </c:pt>
                <c:pt idx="19">
                  <c:v>-2760.4166666667002</c:v>
                </c:pt>
                <c:pt idx="20">
                  <c:v>-2760.4166666667002</c:v>
                </c:pt>
                <c:pt idx="21">
                  <c:v>-2739.5833333332998</c:v>
                </c:pt>
                <c:pt idx="22">
                  <c:v>-1850</c:v>
                </c:pt>
                <c:pt idx="23">
                  <c:v>-2666.6666666667002</c:v>
                </c:pt>
                <c:pt idx="24">
                  <c:v>-1950</c:v>
                </c:pt>
                <c:pt idx="25">
                  <c:v>-1912.5</c:v>
                </c:pt>
                <c:pt idx="26">
                  <c:v>-1912.5</c:v>
                </c:pt>
                <c:pt idx="27">
                  <c:v>-1912.5</c:v>
                </c:pt>
                <c:pt idx="28">
                  <c:v>-1995.8333333333001</c:v>
                </c:pt>
                <c:pt idx="29">
                  <c:v>-2387.5</c:v>
                </c:pt>
                <c:pt idx="30">
                  <c:v>-2879.1666666667002</c:v>
                </c:pt>
                <c:pt idx="31">
                  <c:v>-1387.5</c:v>
                </c:pt>
                <c:pt idx="32">
                  <c:v>-1062.5</c:v>
                </c:pt>
                <c:pt idx="33">
                  <c:v>-1041.6666666666999</c:v>
                </c:pt>
                <c:pt idx="34">
                  <c:v>-1062.5</c:v>
                </c:pt>
                <c:pt idx="35">
                  <c:v>-1062.5</c:v>
                </c:pt>
                <c:pt idx="36">
                  <c:v>-1025</c:v>
                </c:pt>
                <c:pt idx="37">
                  <c:v>-1437.5</c:v>
                </c:pt>
                <c:pt idx="38">
                  <c:v>-987.5</c:v>
                </c:pt>
                <c:pt idx="39">
                  <c:v>-987.5</c:v>
                </c:pt>
                <c:pt idx="40">
                  <c:v>-987.5</c:v>
                </c:pt>
                <c:pt idx="41">
                  <c:v>-987.5</c:v>
                </c:pt>
                <c:pt idx="42">
                  <c:v>-1312.5</c:v>
                </c:pt>
                <c:pt idx="43">
                  <c:v>-2187.5</c:v>
                </c:pt>
                <c:pt idx="44">
                  <c:v>-2950</c:v>
                </c:pt>
                <c:pt idx="45">
                  <c:v>-1725</c:v>
                </c:pt>
                <c:pt idx="46">
                  <c:v>-1500</c:v>
                </c:pt>
                <c:pt idx="47">
                  <c:v>-1500</c:v>
                </c:pt>
                <c:pt idx="48">
                  <c:v>-1479.1666666666999</c:v>
                </c:pt>
                <c:pt idx="49">
                  <c:v>-1687.5</c:v>
                </c:pt>
                <c:pt idx="50">
                  <c:v>-2593.75</c:v>
                </c:pt>
                <c:pt idx="51">
                  <c:v>-2920.8333333332998</c:v>
                </c:pt>
                <c:pt idx="52">
                  <c:v>-2558.3333333332998</c:v>
                </c:pt>
                <c:pt idx="53">
                  <c:v>-2558.3333333332998</c:v>
                </c:pt>
                <c:pt idx="54">
                  <c:v>-2558.3333333332998</c:v>
                </c:pt>
                <c:pt idx="55">
                  <c:v>-2558.3333333332998</c:v>
                </c:pt>
                <c:pt idx="56">
                  <c:v>-2558.3333333332998</c:v>
                </c:pt>
                <c:pt idx="57">
                  <c:v>-2956.25</c:v>
                </c:pt>
                <c:pt idx="58">
                  <c:v>-3052</c:v>
                </c:pt>
                <c:pt idx="59">
                  <c:v>-2912.5</c:v>
                </c:pt>
                <c:pt idx="60">
                  <c:v>-2945.8333333332998</c:v>
                </c:pt>
                <c:pt idx="61">
                  <c:v>-3162.5</c:v>
                </c:pt>
                <c:pt idx="62">
                  <c:v>-2987.5</c:v>
                </c:pt>
                <c:pt idx="63">
                  <c:v>-2987.5</c:v>
                </c:pt>
                <c:pt idx="64">
                  <c:v>-2762.5</c:v>
                </c:pt>
                <c:pt idx="65">
                  <c:v>-3239.5833333332998</c:v>
                </c:pt>
                <c:pt idx="66">
                  <c:v>-2966.6666666667002</c:v>
                </c:pt>
                <c:pt idx="67">
                  <c:v>-2966.6666666667002</c:v>
                </c:pt>
                <c:pt idx="68">
                  <c:v>-2966.6666666667002</c:v>
                </c:pt>
                <c:pt idx="69">
                  <c:v>-2966.6666666667002</c:v>
                </c:pt>
                <c:pt idx="70">
                  <c:v>-2793.75</c:v>
                </c:pt>
                <c:pt idx="71">
                  <c:v>-2937.5</c:v>
                </c:pt>
                <c:pt idx="72">
                  <c:v>-2306.25</c:v>
                </c:pt>
                <c:pt idx="73">
                  <c:v>-2904.1666666667002</c:v>
                </c:pt>
                <c:pt idx="74">
                  <c:v>-2710.4166666667002</c:v>
                </c:pt>
                <c:pt idx="75">
                  <c:v>-2608.3333333332998</c:v>
                </c:pt>
                <c:pt idx="76">
                  <c:v>-2420.8333333332998</c:v>
                </c:pt>
                <c:pt idx="77">
                  <c:v>-2495.8333333332998</c:v>
                </c:pt>
                <c:pt idx="78">
                  <c:v>-2612.5</c:v>
                </c:pt>
                <c:pt idx="79">
                  <c:v>-2922.9166666667002</c:v>
                </c:pt>
                <c:pt idx="80">
                  <c:v>-2629.1666666667002</c:v>
                </c:pt>
                <c:pt idx="81">
                  <c:v>-2618.75</c:v>
                </c:pt>
                <c:pt idx="82">
                  <c:v>-2622.9166666667002</c:v>
                </c:pt>
                <c:pt idx="83">
                  <c:v>-2429.1666666667002</c:v>
                </c:pt>
                <c:pt idx="84">
                  <c:v>-2635.4166666667002</c:v>
                </c:pt>
                <c:pt idx="85">
                  <c:v>-2622.9166666667002</c:v>
                </c:pt>
                <c:pt idx="86">
                  <c:v>-2937.5</c:v>
                </c:pt>
                <c:pt idx="87">
                  <c:v>-2608.3333333332998</c:v>
                </c:pt>
                <c:pt idx="88">
                  <c:v>-2708.3333333332998</c:v>
                </c:pt>
                <c:pt idx="89">
                  <c:v>-2691.6666666667002</c:v>
                </c:pt>
                <c:pt idx="90">
                  <c:v>-2708.3333333332998</c:v>
                </c:pt>
                <c:pt idx="91">
                  <c:v>-2683.3333333332998</c:v>
                </c:pt>
                <c:pt idx="92">
                  <c:v>-2820.8333333332998</c:v>
                </c:pt>
                <c:pt idx="93">
                  <c:v>-2658.3333333332998</c:v>
                </c:pt>
                <c:pt idx="94">
                  <c:v>-2741.6666666667002</c:v>
                </c:pt>
                <c:pt idx="95">
                  <c:v>-2595.8333333332998</c:v>
                </c:pt>
                <c:pt idx="96">
                  <c:v>-2825</c:v>
                </c:pt>
                <c:pt idx="97">
                  <c:v>-2829.1666666667002</c:v>
                </c:pt>
                <c:pt idx="98">
                  <c:v>-2622.9166666667002</c:v>
                </c:pt>
                <c:pt idx="99">
                  <c:v>-2491.6666666667002</c:v>
                </c:pt>
                <c:pt idx="100">
                  <c:v>-2816.6666666667002</c:v>
                </c:pt>
                <c:pt idx="101">
                  <c:v>-2458.3333333332998</c:v>
                </c:pt>
                <c:pt idx="102">
                  <c:v>-2495.8333333332998</c:v>
                </c:pt>
                <c:pt idx="103">
                  <c:v>-2458.3333333332998</c:v>
                </c:pt>
                <c:pt idx="104">
                  <c:v>-2458.3333333332998</c:v>
                </c:pt>
                <c:pt idx="105">
                  <c:v>-2458.3333333332998</c:v>
                </c:pt>
                <c:pt idx="106">
                  <c:v>-2637.5</c:v>
                </c:pt>
                <c:pt idx="107">
                  <c:v>-2387.5</c:v>
                </c:pt>
                <c:pt idx="108">
                  <c:v>-2606.25</c:v>
                </c:pt>
                <c:pt idx="109">
                  <c:v>-2606.25</c:v>
                </c:pt>
                <c:pt idx="110">
                  <c:v>-2606.25</c:v>
                </c:pt>
                <c:pt idx="111">
                  <c:v>-2606.25</c:v>
                </c:pt>
                <c:pt idx="112">
                  <c:v>-2606.25</c:v>
                </c:pt>
                <c:pt idx="113">
                  <c:v>-2687.5</c:v>
                </c:pt>
                <c:pt idx="114">
                  <c:v>-2847.9166666667002</c:v>
                </c:pt>
                <c:pt idx="115">
                  <c:v>-2847.9166666667002</c:v>
                </c:pt>
                <c:pt idx="116">
                  <c:v>-2606.25</c:v>
                </c:pt>
                <c:pt idx="117">
                  <c:v>-2535.4166666667002</c:v>
                </c:pt>
                <c:pt idx="118">
                  <c:v>-2535.4166666667002</c:v>
                </c:pt>
                <c:pt idx="119">
                  <c:v>-2556.25</c:v>
                </c:pt>
                <c:pt idx="120">
                  <c:v>-2068.75</c:v>
                </c:pt>
                <c:pt idx="121">
                  <c:v>-2729.1666666667002</c:v>
                </c:pt>
                <c:pt idx="122">
                  <c:v>-2729.1666666667002</c:v>
                </c:pt>
                <c:pt idx="123">
                  <c:v>-2441.6666666667002</c:v>
                </c:pt>
                <c:pt idx="124">
                  <c:v>-2441.6666666667002</c:v>
                </c:pt>
                <c:pt idx="125">
                  <c:v>-2441.6666666667002</c:v>
                </c:pt>
                <c:pt idx="126">
                  <c:v>-2441.6666666667002</c:v>
                </c:pt>
                <c:pt idx="127">
                  <c:v>-2637.5</c:v>
                </c:pt>
                <c:pt idx="128">
                  <c:v>-2662.5</c:v>
                </c:pt>
                <c:pt idx="129">
                  <c:v>-2202.0833333332998</c:v>
                </c:pt>
                <c:pt idx="130">
                  <c:v>-2154.1666666667002</c:v>
                </c:pt>
                <c:pt idx="131">
                  <c:v>-2293.75</c:v>
                </c:pt>
                <c:pt idx="132">
                  <c:v>-2570.8333333332998</c:v>
                </c:pt>
                <c:pt idx="133">
                  <c:v>-2570.8333333332998</c:v>
                </c:pt>
                <c:pt idx="134">
                  <c:v>-2352.0833333332998</c:v>
                </c:pt>
                <c:pt idx="135">
                  <c:v>-2656.25</c:v>
                </c:pt>
                <c:pt idx="136">
                  <c:v>-2322.9166666667002</c:v>
                </c:pt>
                <c:pt idx="137">
                  <c:v>-2322.9166666667002</c:v>
                </c:pt>
                <c:pt idx="138">
                  <c:v>-2322.9166666667002</c:v>
                </c:pt>
                <c:pt idx="139">
                  <c:v>-2322.9166666667002</c:v>
                </c:pt>
                <c:pt idx="140">
                  <c:v>-2322.9166666667002</c:v>
                </c:pt>
                <c:pt idx="141">
                  <c:v>-2206.25</c:v>
                </c:pt>
                <c:pt idx="142">
                  <c:v>-2575</c:v>
                </c:pt>
                <c:pt idx="143">
                  <c:v>-2170.8333333332998</c:v>
                </c:pt>
                <c:pt idx="144">
                  <c:v>-2045.8333333333001</c:v>
                </c:pt>
                <c:pt idx="145">
                  <c:v>-2170.8333333332998</c:v>
                </c:pt>
                <c:pt idx="146">
                  <c:v>-2125</c:v>
                </c:pt>
                <c:pt idx="147">
                  <c:v>-2145.8333333332998</c:v>
                </c:pt>
                <c:pt idx="148">
                  <c:v>-2437.5</c:v>
                </c:pt>
                <c:pt idx="149">
                  <c:v>-2854.1666666667002</c:v>
                </c:pt>
                <c:pt idx="150">
                  <c:v>-2395.8333333332998</c:v>
                </c:pt>
                <c:pt idx="151">
                  <c:v>-2395.8333333332998</c:v>
                </c:pt>
                <c:pt idx="152">
                  <c:v>-2395.8333333332998</c:v>
                </c:pt>
                <c:pt idx="153">
                  <c:v>-2395.8333333332998</c:v>
                </c:pt>
                <c:pt idx="154">
                  <c:v>-2395.8333333332998</c:v>
                </c:pt>
                <c:pt idx="155">
                  <c:v>-2187.5</c:v>
                </c:pt>
                <c:pt idx="156">
                  <c:v>-2512.5</c:v>
                </c:pt>
                <c:pt idx="157">
                  <c:v>-2154.1666666667002</c:v>
                </c:pt>
                <c:pt idx="158">
                  <c:v>-2154.1666666667002</c:v>
                </c:pt>
                <c:pt idx="159">
                  <c:v>-2154.1666666667002</c:v>
                </c:pt>
                <c:pt idx="160">
                  <c:v>-2154.1666666667002</c:v>
                </c:pt>
                <c:pt idx="161">
                  <c:v>-2154.1666666667002</c:v>
                </c:pt>
                <c:pt idx="162">
                  <c:v>-2093.75</c:v>
                </c:pt>
                <c:pt idx="163">
                  <c:v>-2604.1666666667002</c:v>
                </c:pt>
                <c:pt idx="164">
                  <c:v>-2041.6666666666999</c:v>
                </c:pt>
                <c:pt idx="165">
                  <c:v>-2041.6666666666999</c:v>
                </c:pt>
                <c:pt idx="166">
                  <c:v>-2041.6666666666999</c:v>
                </c:pt>
                <c:pt idx="167">
                  <c:v>-2041.6666666666999</c:v>
                </c:pt>
                <c:pt idx="168">
                  <c:v>-2041.6666666666999</c:v>
                </c:pt>
                <c:pt idx="169">
                  <c:v>-2412.5</c:v>
                </c:pt>
                <c:pt idx="170">
                  <c:v>-2600</c:v>
                </c:pt>
                <c:pt idx="171">
                  <c:v>-2389.5833333332998</c:v>
                </c:pt>
                <c:pt idx="172">
                  <c:v>-2377.0833333332998</c:v>
                </c:pt>
                <c:pt idx="173">
                  <c:v>-2377.0833333332998</c:v>
                </c:pt>
                <c:pt idx="174">
                  <c:v>-2377.0833333332998</c:v>
                </c:pt>
                <c:pt idx="175">
                  <c:v>-2379.1666666667002</c:v>
                </c:pt>
                <c:pt idx="176">
                  <c:v>-2462.5</c:v>
                </c:pt>
                <c:pt idx="177">
                  <c:v>-2741.6666666667002</c:v>
                </c:pt>
                <c:pt idx="178">
                  <c:v>-2377.0833333332998</c:v>
                </c:pt>
                <c:pt idx="179">
                  <c:v>-2312.5</c:v>
                </c:pt>
                <c:pt idx="180">
                  <c:v>-2420.8333333332998</c:v>
                </c:pt>
                <c:pt idx="181">
                  <c:v>-2379.1666666667002</c:v>
                </c:pt>
                <c:pt idx="182">
                  <c:v>-2362.5</c:v>
                </c:pt>
                <c:pt idx="183">
                  <c:v>-2622.9166666667002</c:v>
                </c:pt>
                <c:pt idx="184">
                  <c:v>-2702.0833333332998</c:v>
                </c:pt>
                <c:pt idx="185">
                  <c:v>-1808.3333333333001</c:v>
                </c:pt>
                <c:pt idx="186">
                  <c:v>-2372.9166666667002</c:v>
                </c:pt>
                <c:pt idx="187">
                  <c:v>-2181.25</c:v>
                </c:pt>
                <c:pt idx="188">
                  <c:v>-2181.25</c:v>
                </c:pt>
                <c:pt idx="189">
                  <c:v>-2114.5833333332998</c:v>
                </c:pt>
                <c:pt idx="190">
                  <c:v>-2225</c:v>
                </c:pt>
                <c:pt idx="191">
                  <c:v>-2454.1666666667002</c:v>
                </c:pt>
                <c:pt idx="192">
                  <c:v>-2108.3333333332998</c:v>
                </c:pt>
                <c:pt idx="193">
                  <c:v>-2012.5</c:v>
                </c:pt>
                <c:pt idx="194">
                  <c:v>-2012.5</c:v>
                </c:pt>
                <c:pt idx="195">
                  <c:v>-2043.75</c:v>
                </c:pt>
                <c:pt idx="196">
                  <c:v>-2208.3333333332998</c:v>
                </c:pt>
                <c:pt idx="197">
                  <c:v>-2250</c:v>
                </c:pt>
                <c:pt idx="198">
                  <c:v>-2579.1666666667002</c:v>
                </c:pt>
                <c:pt idx="199">
                  <c:v>-2166.6666666667002</c:v>
                </c:pt>
                <c:pt idx="200">
                  <c:v>-2122.9166666667002</c:v>
                </c:pt>
                <c:pt idx="201">
                  <c:v>-2145.8333333332998</c:v>
                </c:pt>
                <c:pt idx="202">
                  <c:v>-2185.4166666667002</c:v>
                </c:pt>
                <c:pt idx="203">
                  <c:v>-2208.3333333332998</c:v>
                </c:pt>
                <c:pt idx="204">
                  <c:v>-2293.75</c:v>
                </c:pt>
                <c:pt idx="205">
                  <c:v>-2541.3043478261002</c:v>
                </c:pt>
                <c:pt idx="206">
                  <c:v>-2268.75</c:v>
                </c:pt>
                <c:pt idx="207">
                  <c:v>-2268.75</c:v>
                </c:pt>
                <c:pt idx="208">
                  <c:v>-1541.6666666666999</c:v>
                </c:pt>
                <c:pt idx="209">
                  <c:v>-1600</c:v>
                </c:pt>
                <c:pt idx="210">
                  <c:v>-1600</c:v>
                </c:pt>
                <c:pt idx="211">
                  <c:v>-1425</c:v>
                </c:pt>
                <c:pt idx="212">
                  <c:v>-1725</c:v>
                </c:pt>
                <c:pt idx="213">
                  <c:v>-1725</c:v>
                </c:pt>
                <c:pt idx="214">
                  <c:v>-1375</c:v>
                </c:pt>
                <c:pt idx="215">
                  <c:v>-1350</c:v>
                </c:pt>
                <c:pt idx="216">
                  <c:v>-1375</c:v>
                </c:pt>
                <c:pt idx="217">
                  <c:v>-1375</c:v>
                </c:pt>
                <c:pt idx="218">
                  <c:v>-1662.5</c:v>
                </c:pt>
                <c:pt idx="219">
                  <c:v>-1991.6666666666999</c:v>
                </c:pt>
                <c:pt idx="220">
                  <c:v>-1420.8333333333001</c:v>
                </c:pt>
                <c:pt idx="221">
                  <c:v>-1645.8333333333001</c:v>
                </c:pt>
                <c:pt idx="222">
                  <c:v>-1637.5</c:v>
                </c:pt>
                <c:pt idx="223">
                  <c:v>-1637.5</c:v>
                </c:pt>
                <c:pt idx="224">
                  <c:v>-2177.0833333332998</c:v>
                </c:pt>
                <c:pt idx="225">
                  <c:v>-2129.1666666667002</c:v>
                </c:pt>
                <c:pt idx="226">
                  <c:v>-2216.6666666667002</c:v>
                </c:pt>
                <c:pt idx="227">
                  <c:v>-1702.0833333333001</c:v>
                </c:pt>
                <c:pt idx="228">
                  <c:v>-1497.9166666666999</c:v>
                </c:pt>
                <c:pt idx="229">
                  <c:v>-1497.9166666666999</c:v>
                </c:pt>
                <c:pt idx="230">
                  <c:v>-1497.9166666666999</c:v>
                </c:pt>
                <c:pt idx="231">
                  <c:v>-1497.9166666666999</c:v>
                </c:pt>
                <c:pt idx="232">
                  <c:v>-1766.6666666666999</c:v>
                </c:pt>
                <c:pt idx="233">
                  <c:v>-1870.8333333333001</c:v>
                </c:pt>
                <c:pt idx="234">
                  <c:v>-1787.5</c:v>
                </c:pt>
                <c:pt idx="235">
                  <c:v>-1818.75</c:v>
                </c:pt>
                <c:pt idx="236">
                  <c:v>-1914.5833333333001</c:v>
                </c:pt>
                <c:pt idx="237">
                  <c:v>-1914.5833333333001</c:v>
                </c:pt>
                <c:pt idx="238">
                  <c:v>-2052.0833333332998</c:v>
                </c:pt>
                <c:pt idx="239">
                  <c:v>-2385.4166666667002</c:v>
                </c:pt>
                <c:pt idx="240">
                  <c:v>-2752.0833333332998</c:v>
                </c:pt>
                <c:pt idx="241">
                  <c:v>-2358.3333333332998</c:v>
                </c:pt>
                <c:pt idx="242">
                  <c:v>-2760.4166666667002</c:v>
                </c:pt>
                <c:pt idx="243">
                  <c:v>-2275</c:v>
                </c:pt>
                <c:pt idx="244">
                  <c:v>-2275</c:v>
                </c:pt>
                <c:pt idx="245">
                  <c:v>-2358.3333333332998</c:v>
                </c:pt>
                <c:pt idx="246">
                  <c:v>-2631.25</c:v>
                </c:pt>
                <c:pt idx="247">
                  <c:v>-2862.5</c:v>
                </c:pt>
                <c:pt idx="248">
                  <c:v>-2166.6666666667002</c:v>
                </c:pt>
                <c:pt idx="249">
                  <c:v>-1956.25</c:v>
                </c:pt>
                <c:pt idx="250">
                  <c:v>-1956.25</c:v>
                </c:pt>
                <c:pt idx="251">
                  <c:v>-1956.25</c:v>
                </c:pt>
                <c:pt idx="252">
                  <c:v>-2229.1666666667002</c:v>
                </c:pt>
                <c:pt idx="253">
                  <c:v>-2393.75</c:v>
                </c:pt>
                <c:pt idx="254">
                  <c:v>-2766.6666666667002</c:v>
                </c:pt>
                <c:pt idx="255">
                  <c:v>-2368.75</c:v>
                </c:pt>
                <c:pt idx="256">
                  <c:v>-2337.5</c:v>
                </c:pt>
                <c:pt idx="257">
                  <c:v>-2337.5</c:v>
                </c:pt>
                <c:pt idx="258">
                  <c:v>-2337.5</c:v>
                </c:pt>
                <c:pt idx="259">
                  <c:v>-2337.5</c:v>
                </c:pt>
                <c:pt idx="260">
                  <c:v>-2347.9166666667002</c:v>
                </c:pt>
                <c:pt idx="261">
                  <c:v>-2737.5</c:v>
                </c:pt>
                <c:pt idx="262">
                  <c:v>-2354.1666666667002</c:v>
                </c:pt>
                <c:pt idx="263">
                  <c:v>-2320.8333333332998</c:v>
                </c:pt>
                <c:pt idx="264">
                  <c:v>-2260.4166666667002</c:v>
                </c:pt>
                <c:pt idx="265">
                  <c:v>-2260.4166666667002</c:v>
                </c:pt>
                <c:pt idx="266">
                  <c:v>-2320.8333333332998</c:v>
                </c:pt>
                <c:pt idx="267">
                  <c:v>-2837.5</c:v>
                </c:pt>
                <c:pt idx="268">
                  <c:v>-3070.8333333332998</c:v>
                </c:pt>
                <c:pt idx="269">
                  <c:v>-2672.9166666667002</c:v>
                </c:pt>
                <c:pt idx="270">
                  <c:v>-2585.4166666667002</c:v>
                </c:pt>
                <c:pt idx="271">
                  <c:v>-2585.4166666667002</c:v>
                </c:pt>
                <c:pt idx="272">
                  <c:v>-2585.4166666667002</c:v>
                </c:pt>
                <c:pt idx="273">
                  <c:v>-2562.5</c:v>
                </c:pt>
                <c:pt idx="274">
                  <c:v>-2700</c:v>
                </c:pt>
                <c:pt idx="275">
                  <c:v>-2883.3333333332998</c:v>
                </c:pt>
                <c:pt idx="276">
                  <c:v>-2487.5</c:v>
                </c:pt>
                <c:pt idx="277">
                  <c:v>-2429.1666666667002</c:v>
                </c:pt>
                <c:pt idx="278">
                  <c:v>-2341.6666666667002</c:v>
                </c:pt>
                <c:pt idx="279">
                  <c:v>-2341.6666666667002</c:v>
                </c:pt>
                <c:pt idx="280">
                  <c:v>-2341.6666666667002</c:v>
                </c:pt>
                <c:pt idx="281">
                  <c:v>-2325</c:v>
                </c:pt>
                <c:pt idx="282">
                  <c:v>-2554.1666666667002</c:v>
                </c:pt>
                <c:pt idx="283">
                  <c:v>-2308.3333333332998</c:v>
                </c:pt>
                <c:pt idx="284">
                  <c:v>-2308.3333333332998</c:v>
                </c:pt>
                <c:pt idx="285">
                  <c:v>-2308.3333333332998</c:v>
                </c:pt>
                <c:pt idx="286">
                  <c:v>-2308.3333333332998</c:v>
                </c:pt>
                <c:pt idx="287">
                  <c:v>-2333.3333333332998</c:v>
                </c:pt>
                <c:pt idx="288">
                  <c:v>-2387.5</c:v>
                </c:pt>
                <c:pt idx="289">
                  <c:v>-2822.9166666667002</c:v>
                </c:pt>
                <c:pt idx="290">
                  <c:v>-2362.5</c:v>
                </c:pt>
                <c:pt idx="291">
                  <c:v>-2320.8333333332998</c:v>
                </c:pt>
                <c:pt idx="292">
                  <c:v>-2320.8333333332998</c:v>
                </c:pt>
                <c:pt idx="293">
                  <c:v>-2308.3333333332998</c:v>
                </c:pt>
                <c:pt idx="294">
                  <c:v>-2320.8333333332998</c:v>
                </c:pt>
                <c:pt idx="295">
                  <c:v>-2295.8333333332998</c:v>
                </c:pt>
                <c:pt idx="296">
                  <c:v>-2772.9166666667002</c:v>
                </c:pt>
                <c:pt idx="297">
                  <c:v>-2235.4166666667002</c:v>
                </c:pt>
                <c:pt idx="298">
                  <c:v>-2179.1666666667002</c:v>
                </c:pt>
                <c:pt idx="299">
                  <c:v>-2179.1666666667002</c:v>
                </c:pt>
                <c:pt idx="300">
                  <c:v>-2179.1666666667002</c:v>
                </c:pt>
                <c:pt idx="301">
                  <c:v>-2200</c:v>
                </c:pt>
                <c:pt idx="302">
                  <c:v>-2437.5</c:v>
                </c:pt>
                <c:pt idx="303">
                  <c:v>-2964.5833333332998</c:v>
                </c:pt>
                <c:pt idx="304">
                  <c:v>-2270.8333333332998</c:v>
                </c:pt>
                <c:pt idx="305">
                  <c:v>-2097.9166666667002</c:v>
                </c:pt>
                <c:pt idx="306">
                  <c:v>-2097.9166666667002</c:v>
                </c:pt>
                <c:pt idx="307">
                  <c:v>-2097.9166666667002</c:v>
                </c:pt>
                <c:pt idx="308">
                  <c:v>-2097.9166666667002</c:v>
                </c:pt>
                <c:pt idx="309">
                  <c:v>-2200</c:v>
                </c:pt>
                <c:pt idx="310">
                  <c:v>-2750</c:v>
                </c:pt>
                <c:pt idx="311">
                  <c:v>-2166.6666666667002</c:v>
                </c:pt>
                <c:pt idx="312">
                  <c:v>-2095.8333333332998</c:v>
                </c:pt>
                <c:pt idx="313">
                  <c:v>-2029.1666666666999</c:v>
                </c:pt>
                <c:pt idx="314">
                  <c:v>-2058.3333333332998</c:v>
                </c:pt>
                <c:pt idx="315">
                  <c:v>-2166.6666666667002</c:v>
                </c:pt>
                <c:pt idx="316">
                  <c:v>-1900</c:v>
                </c:pt>
                <c:pt idx="317">
                  <c:v>-2358.3333333332998</c:v>
                </c:pt>
                <c:pt idx="318">
                  <c:v>-1885.4166666666999</c:v>
                </c:pt>
                <c:pt idx="319">
                  <c:v>-1885.4166666666999</c:v>
                </c:pt>
                <c:pt idx="320">
                  <c:v>-1885.4166666666999</c:v>
                </c:pt>
                <c:pt idx="321">
                  <c:v>-1943.75</c:v>
                </c:pt>
                <c:pt idx="322">
                  <c:v>-2168.75</c:v>
                </c:pt>
                <c:pt idx="323">
                  <c:v>-2400</c:v>
                </c:pt>
                <c:pt idx="324">
                  <c:v>-2766.6666666667002</c:v>
                </c:pt>
                <c:pt idx="325">
                  <c:v>-2252.0833333332998</c:v>
                </c:pt>
                <c:pt idx="326">
                  <c:v>-1929.1666666666999</c:v>
                </c:pt>
                <c:pt idx="327">
                  <c:v>-2195.8333333332998</c:v>
                </c:pt>
                <c:pt idx="328">
                  <c:v>-2072.9166666667002</c:v>
                </c:pt>
                <c:pt idx="329">
                  <c:v>-2187.5</c:v>
                </c:pt>
                <c:pt idx="330">
                  <c:v>-2237.5</c:v>
                </c:pt>
                <c:pt idx="331">
                  <c:v>-2856.25</c:v>
                </c:pt>
                <c:pt idx="332">
                  <c:v>-2202.0833333332998</c:v>
                </c:pt>
                <c:pt idx="333">
                  <c:v>-2202.0833333332998</c:v>
                </c:pt>
                <c:pt idx="334">
                  <c:v>-1768.75</c:v>
                </c:pt>
                <c:pt idx="335">
                  <c:v>-1662.5</c:v>
                </c:pt>
                <c:pt idx="336">
                  <c:v>-1662.5</c:v>
                </c:pt>
                <c:pt idx="337">
                  <c:v>-1725</c:v>
                </c:pt>
                <c:pt idx="338">
                  <c:v>-2614.5833333332998</c:v>
                </c:pt>
                <c:pt idx="339">
                  <c:v>-1964.5833333333001</c:v>
                </c:pt>
                <c:pt idx="340">
                  <c:v>-1800</c:v>
                </c:pt>
                <c:pt idx="341">
                  <c:v>-1800</c:v>
                </c:pt>
                <c:pt idx="342">
                  <c:v>-1800</c:v>
                </c:pt>
                <c:pt idx="343">
                  <c:v>-1800</c:v>
                </c:pt>
                <c:pt idx="344">
                  <c:v>-2037.5</c:v>
                </c:pt>
                <c:pt idx="345">
                  <c:v>-2381.25</c:v>
                </c:pt>
                <c:pt idx="346">
                  <c:v>-1800</c:v>
                </c:pt>
                <c:pt idx="347">
                  <c:v>-1662.5</c:v>
                </c:pt>
                <c:pt idx="348">
                  <c:v>-1960.4166666666999</c:v>
                </c:pt>
                <c:pt idx="349">
                  <c:v>-1662.5</c:v>
                </c:pt>
                <c:pt idx="350">
                  <c:v>-1662.5</c:v>
                </c:pt>
                <c:pt idx="351">
                  <c:v>-1843.75</c:v>
                </c:pt>
                <c:pt idx="352">
                  <c:v>-2216.6666666667002</c:v>
                </c:pt>
                <c:pt idx="353">
                  <c:v>-1843.75</c:v>
                </c:pt>
                <c:pt idx="354">
                  <c:v>-1681.25</c:v>
                </c:pt>
                <c:pt idx="355">
                  <c:v>-1681.25</c:v>
                </c:pt>
                <c:pt idx="356">
                  <c:v>-1681.25</c:v>
                </c:pt>
                <c:pt idx="357">
                  <c:v>-2062.5</c:v>
                </c:pt>
                <c:pt idx="358">
                  <c:v>-2329.1666666667002</c:v>
                </c:pt>
                <c:pt idx="359">
                  <c:v>-2956.25</c:v>
                </c:pt>
                <c:pt idx="360">
                  <c:v>-2293.75</c:v>
                </c:pt>
                <c:pt idx="361">
                  <c:v>-1981.25</c:v>
                </c:pt>
                <c:pt idx="362">
                  <c:v>-2043.75</c:v>
                </c:pt>
                <c:pt idx="363">
                  <c:v>-2410.4166666667002</c:v>
                </c:pt>
                <c:pt idx="364">
                  <c:v>-2485.4166666667002</c:v>
                </c:pt>
                <c:pt idx="365">
                  <c:v>-2341.6666666667002</c:v>
                </c:pt>
                <c:pt idx="366">
                  <c:v>-2920.8333333332998</c:v>
                </c:pt>
                <c:pt idx="367">
                  <c:v>-1650</c:v>
                </c:pt>
                <c:pt idx="368">
                  <c:v>-1262.5</c:v>
                </c:pt>
                <c:pt idx="369">
                  <c:v>-1262.5</c:v>
                </c:pt>
                <c:pt idx="370">
                  <c:v>-1352.0833333333001</c:v>
                </c:pt>
                <c:pt idx="371">
                  <c:v>-1731.25</c:v>
                </c:pt>
                <c:pt idx="372">
                  <c:v>-2175</c:v>
                </c:pt>
                <c:pt idx="373">
                  <c:v>-2956.25</c:v>
                </c:pt>
                <c:pt idx="374">
                  <c:v>-2268.75</c:v>
                </c:pt>
                <c:pt idx="375">
                  <c:v>-2266.6666666667002</c:v>
                </c:pt>
                <c:pt idx="376">
                  <c:v>-2266.6666666667002</c:v>
                </c:pt>
                <c:pt idx="377">
                  <c:v>-2266.6666666667002</c:v>
                </c:pt>
                <c:pt idx="378">
                  <c:v>-2270.8333333332998</c:v>
                </c:pt>
                <c:pt idx="379">
                  <c:v>-2581.25</c:v>
                </c:pt>
                <c:pt idx="380">
                  <c:v>-2725</c:v>
                </c:pt>
                <c:pt idx="381">
                  <c:v>-2250</c:v>
                </c:pt>
                <c:pt idx="382">
                  <c:v>-2218.75</c:v>
                </c:pt>
                <c:pt idx="383">
                  <c:v>-2218.75</c:v>
                </c:pt>
                <c:pt idx="384">
                  <c:v>-2218.75</c:v>
                </c:pt>
                <c:pt idx="385">
                  <c:v>-2368.75</c:v>
                </c:pt>
                <c:pt idx="386">
                  <c:v>-2575</c:v>
                </c:pt>
                <c:pt idx="387">
                  <c:v>-3079.1666666667002</c:v>
                </c:pt>
                <c:pt idx="388">
                  <c:v>-2522.9166666667002</c:v>
                </c:pt>
                <c:pt idx="389">
                  <c:v>-2527.0833333332998</c:v>
                </c:pt>
                <c:pt idx="390">
                  <c:v>-2527.0833333332998</c:v>
                </c:pt>
                <c:pt idx="391">
                  <c:v>-2527.0833333332998</c:v>
                </c:pt>
                <c:pt idx="392">
                  <c:v>-2527.0833333332998</c:v>
                </c:pt>
                <c:pt idx="393">
                  <c:v>-2477.0833333332998</c:v>
                </c:pt>
                <c:pt idx="394">
                  <c:v>-3004.1666666667002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225672"/>
        <c:axId val="337227632"/>
      </c:lineChart>
      <c:dateAx>
        <c:axId val="33722567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37227632"/>
        <c:crosses val="autoZero"/>
        <c:auto val="0"/>
        <c:lblOffset val="100"/>
        <c:baseTimeUnit val="days"/>
      </c:dateAx>
      <c:valAx>
        <c:axId val="337227632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3722567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9.1103965702036438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42068595927116825"/>
                  <c:y val="0.142671854734111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2.2222222222000001</c:v>
                </c:pt>
                <c:pt idx="1">
                  <c:v>71.805555555599994</c:v>
                </c:pt>
                <c:pt idx="2">
                  <c:v>25.972222222199999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66"/>
                <c:pt idx="0">
                  <c:v>S</c:v>
                </c:pt>
                <c:pt idx="30">
                  <c:v>O</c:v>
                </c:pt>
                <c:pt idx="61">
                  <c:v>N</c:v>
                </c:pt>
                <c:pt idx="91">
                  <c:v>D</c:v>
                </c:pt>
                <c:pt idx="122">
                  <c:v>E</c:v>
                </c:pt>
                <c:pt idx="153">
                  <c:v>F</c:v>
                </c:pt>
                <c:pt idx="181">
                  <c:v>M</c:v>
                </c:pt>
                <c:pt idx="212">
                  <c:v>A</c:v>
                </c:pt>
                <c:pt idx="242">
                  <c:v>M</c:v>
                </c:pt>
                <c:pt idx="273">
                  <c:v>J</c:v>
                </c:pt>
                <c:pt idx="303">
                  <c:v>J</c:v>
                </c:pt>
                <c:pt idx="334">
                  <c:v>A</c:v>
                </c:pt>
                <c:pt idx="365">
                  <c:v>S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5"/>
                <c:pt idx="0">
                  <c:v>820.50454545449998</c:v>
                </c:pt>
                <c:pt idx="1">
                  <c:v>933.89076923079983</c:v>
                </c:pt>
                <c:pt idx="2">
                  <c:v>984.23749999999995</c:v>
                </c:pt>
                <c:pt idx="3">
                  <c:v>1351.7416666667</c:v>
                </c:pt>
                <c:pt idx="4">
                  <c:v>951.28749999999991</c:v>
                </c:pt>
                <c:pt idx="5">
                  <c:v>334.95238095240001</c:v>
                </c:pt>
                <c:pt idx="6">
                  <c:v>948.20434782610005</c:v>
                </c:pt>
                <c:pt idx="7">
                  <c:v>940.30454545449993</c:v>
                </c:pt>
                <c:pt idx="8">
                  <c:v>894.32500000000005</c:v>
                </c:pt>
                <c:pt idx="9">
                  <c:v>-732.23181818180001</c:v>
                </c:pt>
                <c:pt idx="10">
                  <c:v>424.96929824560004</c:v>
                </c:pt>
                <c:pt idx="11">
                  <c:v>963.76571428569991</c:v>
                </c:pt>
                <c:pt idx="12">
                  <c:v>395.50106951880002</c:v>
                </c:pt>
                <c:pt idx="13">
                  <c:v>704.49523809530001</c:v>
                </c:pt>
                <c:pt idx="14">
                  <c:v>1307.6590909091001</c:v>
                </c:pt>
                <c:pt idx="15">
                  <c:v>1025.2023809524001</c:v>
                </c:pt>
                <c:pt idx="16">
                  <c:v>347.90666666670006</c:v>
                </c:pt>
                <c:pt idx="17">
                  <c:v>963.24499999999989</c:v>
                </c:pt>
                <c:pt idx="18">
                  <c:v>-236.88076923079996</c:v>
                </c:pt>
                <c:pt idx="19">
                  <c:v>-16.680000000000007</c:v>
                </c:pt>
                <c:pt idx="20">
                  <c:v>-58.416666666700053</c:v>
                </c:pt>
                <c:pt idx="21">
                  <c:v>-133.53055555559996</c:v>
                </c:pt>
                <c:pt idx="22">
                  <c:v>-422.89090909089998</c:v>
                </c:pt>
                <c:pt idx="23">
                  <c:v>-324.52608695649997</c:v>
                </c:pt>
                <c:pt idx="24">
                  <c:v>-484.35333333330004</c:v>
                </c:pt>
                <c:pt idx="25">
                  <c:v>669.07727272729994</c:v>
                </c:pt>
                <c:pt idx="26">
                  <c:v>-111.78928571429998</c:v>
                </c:pt>
                <c:pt idx="27">
                  <c:v>-320.46818181820004</c:v>
                </c:pt>
                <c:pt idx="28">
                  <c:v>-334.99736842109996</c:v>
                </c:pt>
                <c:pt idx="29">
                  <c:v>576.46521739129992</c:v>
                </c:pt>
                <c:pt idx="30">
                  <c:v>-419.69411764710003</c:v>
                </c:pt>
                <c:pt idx="31">
                  <c:v>-100.37794117649997</c:v>
                </c:pt>
                <c:pt idx="32">
                  <c:v>-787.54558823529999</c:v>
                </c:pt>
                <c:pt idx="33">
                  <c:v>-753.49565217389988</c:v>
                </c:pt>
                <c:pt idx="34">
                  <c:v>43.216666666700007</c:v>
                </c:pt>
                <c:pt idx="35">
                  <c:v>-1390.4227272727001</c:v>
                </c:pt>
                <c:pt idx="36">
                  <c:v>-179.19230769229995</c:v>
                </c:pt>
                <c:pt idx="37">
                  <c:v>-655.05833333329997</c:v>
                </c:pt>
                <c:pt idx="38">
                  <c:v>-747.36818181820001</c:v>
                </c:pt>
                <c:pt idx="39">
                  <c:v>-257.80333333329997</c:v>
                </c:pt>
                <c:pt idx="40">
                  <c:v>-495.06015037600002</c:v>
                </c:pt>
                <c:pt idx="41">
                  <c:v>-895.68913043479995</c:v>
                </c:pt>
                <c:pt idx="42">
                  <c:v>-569.39499999999998</c:v>
                </c:pt>
                <c:pt idx="43">
                  <c:v>39.316666666699973</c:v>
                </c:pt>
                <c:pt idx="44">
                  <c:v>-877.1</c:v>
                </c:pt>
                <c:pt idx="45">
                  <c:v>-410.41842105259997</c:v>
                </c:pt>
                <c:pt idx="46">
                  <c:v>75.032857142900014</c:v>
                </c:pt>
                <c:pt idx="47">
                  <c:v>-108.0285714286</c:v>
                </c:pt>
                <c:pt idx="48">
                  <c:v>-887.59166666670001</c:v>
                </c:pt>
                <c:pt idx="49">
                  <c:v>273.44615384619999</c:v>
                </c:pt>
                <c:pt idx="50">
                  <c:v>-90.453333333300009</c:v>
                </c:pt>
                <c:pt idx="51">
                  <c:v>-602.74166666669998</c:v>
                </c:pt>
                <c:pt idx="52">
                  <c:v>-347.63749999999993</c:v>
                </c:pt>
                <c:pt idx="53">
                  <c:v>129.87</c:v>
                </c:pt>
                <c:pt idx="54">
                  <c:v>517.82499999999993</c:v>
                </c:pt>
                <c:pt idx="55">
                  <c:v>-906.34404761909991</c:v>
                </c:pt>
                <c:pt idx="56">
                  <c:v>282.21513157890001</c:v>
                </c:pt>
                <c:pt idx="57">
                  <c:v>-579.95285714290003</c:v>
                </c:pt>
                <c:pt idx="58">
                  <c:v>-989.45833333330006</c:v>
                </c:pt>
                <c:pt idx="59">
                  <c:v>369.43311688310007</c:v>
                </c:pt>
                <c:pt idx="60">
                  <c:v>395.27412587410004</c:v>
                </c:pt>
                <c:pt idx="61">
                  <c:v>-1044.9380952381</c:v>
                </c:pt>
                <c:pt idx="62">
                  <c:v>568.01180555559995</c:v>
                </c:pt>
                <c:pt idx="63">
                  <c:v>1050.3777777778</c:v>
                </c:pt>
                <c:pt idx="64">
                  <c:v>157.7590909091</c:v>
                </c:pt>
                <c:pt idx="65">
                  <c:v>545.80947368419993</c:v>
                </c:pt>
                <c:pt idx="66">
                  <c:v>871.59230769229987</c:v>
                </c:pt>
                <c:pt idx="67">
                  <c:v>483.28705882350005</c:v>
                </c:pt>
                <c:pt idx="68">
                  <c:v>1339.2458333333</c:v>
                </c:pt>
                <c:pt idx="69">
                  <c:v>1424.2708333333001</c:v>
                </c:pt>
                <c:pt idx="70">
                  <c:v>674.18999999999994</c:v>
                </c:pt>
                <c:pt idx="71">
                  <c:v>74.838888888899987</c:v>
                </c:pt>
                <c:pt idx="72">
                  <c:v>-157.91111111110001</c:v>
                </c:pt>
                <c:pt idx="73">
                  <c:v>610.2895604396</c:v>
                </c:pt>
                <c:pt idx="74">
                  <c:v>1059.6500000000001</c:v>
                </c:pt>
                <c:pt idx="75">
                  <c:v>347.82428571429989</c:v>
                </c:pt>
                <c:pt idx="76">
                  <c:v>-71.815714285700039</c:v>
                </c:pt>
                <c:pt idx="77">
                  <c:v>243.49000000000007</c:v>
                </c:pt>
                <c:pt idx="78">
                  <c:v>-655.03333333330011</c:v>
                </c:pt>
                <c:pt idx="79">
                  <c:v>-1013.3818181818</c:v>
                </c:pt>
                <c:pt idx="80">
                  <c:v>70.884027777800043</c:v>
                </c:pt>
                <c:pt idx="81">
                  <c:v>94.460227272699967</c:v>
                </c:pt>
                <c:pt idx="82">
                  <c:v>976.34052287580005</c:v>
                </c:pt>
                <c:pt idx="83">
                  <c:v>250.59038461540001</c:v>
                </c:pt>
                <c:pt idx="84">
                  <c:v>-51.398601398600022</c:v>
                </c:pt>
                <c:pt idx="85">
                  <c:v>-1190.6545454546001</c:v>
                </c:pt>
                <c:pt idx="86">
                  <c:v>-522.52499999999998</c:v>
                </c:pt>
                <c:pt idx="87">
                  <c:v>39.286111111100126</c:v>
                </c:pt>
                <c:pt idx="88">
                  <c:v>-416.01512605040011</c:v>
                </c:pt>
                <c:pt idx="89">
                  <c:v>-127.62380952379999</c:v>
                </c:pt>
                <c:pt idx="90">
                  <c:v>133.28125</c:v>
                </c:pt>
                <c:pt idx="91">
                  <c:v>91.631666666699971</c:v>
                </c:pt>
                <c:pt idx="92">
                  <c:v>215.98818181820002</c:v>
                </c:pt>
                <c:pt idx="93">
                  <c:v>-678.77857142860012</c:v>
                </c:pt>
                <c:pt idx="94">
                  <c:v>300.37063492070001</c:v>
                </c:pt>
                <c:pt idx="95">
                  <c:v>-17.291666666699939</c:v>
                </c:pt>
                <c:pt idx="96">
                  <c:v>-1044.3708333333</c:v>
                </c:pt>
                <c:pt idx="97">
                  <c:v>-1025.0041666667</c:v>
                </c:pt>
                <c:pt idx="98">
                  <c:v>-550.07536231890003</c:v>
                </c:pt>
                <c:pt idx="99">
                  <c:v>-69.766917293199981</c:v>
                </c:pt>
                <c:pt idx="100">
                  <c:v>278.42642857140015</c:v>
                </c:pt>
                <c:pt idx="101">
                  <c:v>1052.5688888888999</c:v>
                </c:pt>
                <c:pt idx="102">
                  <c:v>686.72424242419993</c:v>
                </c:pt>
                <c:pt idx="103">
                  <c:v>-721.28499999999985</c:v>
                </c:pt>
                <c:pt idx="104">
                  <c:v>-361.29444444440003</c:v>
                </c:pt>
                <c:pt idx="105">
                  <c:v>-274.85555555559995</c:v>
                </c:pt>
                <c:pt idx="106">
                  <c:v>-568.05000000000007</c:v>
                </c:pt>
                <c:pt idx="107">
                  <c:v>-929.375</c:v>
                </c:pt>
                <c:pt idx="108">
                  <c:v>-1167</c:v>
                </c:pt>
                <c:pt idx="109">
                  <c:v>360.98</c:v>
                </c:pt>
                <c:pt idx="110">
                  <c:v>49.522222222200071</c:v>
                </c:pt>
                <c:pt idx="111">
                  <c:v>617.5139860139999</c:v>
                </c:pt>
                <c:pt idx="112">
                  <c:v>-475.5</c:v>
                </c:pt>
                <c:pt idx="113">
                  <c:v>-16.220000000000027</c:v>
                </c:pt>
                <c:pt idx="114">
                  <c:v>-126.87638888890001</c:v>
                </c:pt>
                <c:pt idx="115">
                  <c:v>-599.37954545460002</c:v>
                </c:pt>
                <c:pt idx="116">
                  <c:v>144.79285714289995</c:v>
                </c:pt>
                <c:pt idx="117">
                  <c:v>170.11601731600001</c:v>
                </c:pt>
                <c:pt idx="118">
                  <c:v>729.06240601499985</c:v>
                </c:pt>
                <c:pt idx="119">
                  <c:v>892.03166666660002</c:v>
                </c:pt>
                <c:pt idx="120">
                  <c:v>-576.63181818179987</c:v>
                </c:pt>
                <c:pt idx="121">
                  <c:v>-1263.8125</c:v>
                </c:pt>
                <c:pt idx="122">
                  <c:v>-1370.0666666667</c:v>
                </c:pt>
                <c:pt idx="123">
                  <c:v>-333.72526315790003</c:v>
                </c:pt>
                <c:pt idx="124">
                  <c:v>-697.33333333330006</c:v>
                </c:pt>
                <c:pt idx="125">
                  <c:v>-800.26590909089998</c:v>
                </c:pt>
                <c:pt idx="126">
                  <c:v>-31.851428571399993</c:v>
                </c:pt>
                <c:pt idx="127">
                  <c:v>-112.23055555559995</c:v>
                </c:pt>
                <c:pt idx="128">
                  <c:v>929.2199999999998</c:v>
                </c:pt>
                <c:pt idx="129">
                  <c:v>1389.3483333332999</c:v>
                </c:pt>
                <c:pt idx="130">
                  <c:v>-354.03125</c:v>
                </c:pt>
                <c:pt idx="131">
                  <c:v>864.66691176469999</c:v>
                </c:pt>
                <c:pt idx="132">
                  <c:v>148.17532467529998</c:v>
                </c:pt>
                <c:pt idx="133">
                  <c:v>-191.16410256410006</c:v>
                </c:pt>
                <c:pt idx="134">
                  <c:v>647.68454545450004</c:v>
                </c:pt>
                <c:pt idx="135">
                  <c:v>255.77499999999998</c:v>
                </c:pt>
                <c:pt idx="136">
                  <c:v>-488.42499999999995</c:v>
                </c:pt>
                <c:pt idx="137">
                  <c:v>-732.4913043478</c:v>
                </c:pt>
                <c:pt idx="138">
                  <c:v>-299.73166666669999</c:v>
                </c:pt>
                <c:pt idx="139">
                  <c:v>529.92499999999995</c:v>
                </c:pt>
                <c:pt idx="140">
                  <c:v>563.95032679730002</c:v>
                </c:pt>
                <c:pt idx="141">
                  <c:v>-838.84166666669989</c:v>
                </c:pt>
                <c:pt idx="142">
                  <c:v>-868.42857142860009</c:v>
                </c:pt>
                <c:pt idx="143">
                  <c:v>253.40666666670006</c:v>
                </c:pt>
                <c:pt idx="144">
                  <c:v>-493.67333333339997</c:v>
                </c:pt>
                <c:pt idx="145">
                  <c:v>-340.31789473680004</c:v>
                </c:pt>
                <c:pt idx="146">
                  <c:v>810.4419047619001</c:v>
                </c:pt>
                <c:pt idx="147">
                  <c:v>331.57111111109987</c:v>
                </c:pt>
                <c:pt idx="148">
                  <c:v>226.85555555559995</c:v>
                </c:pt>
                <c:pt idx="149">
                  <c:v>698.72430555559993</c:v>
                </c:pt>
                <c:pt idx="150">
                  <c:v>1215.3875</c:v>
                </c:pt>
                <c:pt idx="151">
                  <c:v>645.01166666669997</c:v>
                </c:pt>
                <c:pt idx="152">
                  <c:v>194.83193277309999</c:v>
                </c:pt>
                <c:pt idx="153">
                  <c:v>979.85416666669994</c:v>
                </c:pt>
                <c:pt idx="154">
                  <c:v>282.27499999999998</c:v>
                </c:pt>
                <c:pt idx="155">
                  <c:v>-118.57058823529997</c:v>
                </c:pt>
                <c:pt idx="156">
                  <c:v>1054.2708333333001</c:v>
                </c:pt>
                <c:pt idx="157">
                  <c:v>794.37017543859997</c:v>
                </c:pt>
                <c:pt idx="158">
                  <c:v>427.31333333329997</c:v>
                </c:pt>
                <c:pt idx="159">
                  <c:v>35.967272727300042</c:v>
                </c:pt>
                <c:pt idx="160">
                  <c:v>-624.34523809530003</c:v>
                </c:pt>
                <c:pt idx="161">
                  <c:v>-839.82500000000005</c:v>
                </c:pt>
                <c:pt idx="162">
                  <c:v>-298.05263157889999</c:v>
                </c:pt>
                <c:pt idx="163">
                  <c:v>-278.30499999999995</c:v>
                </c:pt>
                <c:pt idx="164">
                  <c:v>-163.94338235290002</c:v>
                </c:pt>
                <c:pt idx="165">
                  <c:v>514.80397727269997</c:v>
                </c:pt>
                <c:pt idx="166">
                  <c:v>-48.124183006500061</c:v>
                </c:pt>
                <c:pt idx="167">
                  <c:v>-672.05333333330009</c:v>
                </c:pt>
                <c:pt idx="168">
                  <c:v>-748.86363636359999</c:v>
                </c:pt>
                <c:pt idx="169">
                  <c:v>-364.05833333330008</c:v>
                </c:pt>
                <c:pt idx="170">
                  <c:v>-444.08823529410006</c:v>
                </c:pt>
                <c:pt idx="171">
                  <c:v>108</c:v>
                </c:pt>
                <c:pt idx="172">
                  <c:v>669.86190476189995</c:v>
                </c:pt>
                <c:pt idx="173">
                  <c:v>-351.76527777780007</c:v>
                </c:pt>
                <c:pt idx="174">
                  <c:v>55.56666666670003</c:v>
                </c:pt>
                <c:pt idx="175">
                  <c:v>-349.94428571430012</c:v>
                </c:pt>
                <c:pt idx="176">
                  <c:v>-325.30168067229999</c:v>
                </c:pt>
                <c:pt idx="177">
                  <c:v>-348.94824561409996</c:v>
                </c:pt>
                <c:pt idx="178">
                  <c:v>1274.6500000000001</c:v>
                </c:pt>
                <c:pt idx="179">
                  <c:v>692.99047619040016</c:v>
                </c:pt>
                <c:pt idx="180">
                  <c:v>700.73166666669999</c:v>
                </c:pt>
                <c:pt idx="181">
                  <c:v>676.28913043479997</c:v>
                </c:pt>
                <c:pt idx="182">
                  <c:v>1243.0126984127</c:v>
                </c:pt>
                <c:pt idx="183">
                  <c:v>958.95</c:v>
                </c:pt>
                <c:pt idx="184">
                  <c:v>555.3993506493</c:v>
                </c:pt>
                <c:pt idx="185">
                  <c:v>2260.73</c:v>
                </c:pt>
                <c:pt idx="186">
                  <c:v>1733.1485714286002</c:v>
                </c:pt>
                <c:pt idx="187">
                  <c:v>1158.4722222221999</c:v>
                </c:pt>
                <c:pt idx="188">
                  <c:v>1250.0541666667</c:v>
                </c:pt>
                <c:pt idx="189">
                  <c:v>1729.8704545455</c:v>
                </c:pt>
                <c:pt idx="190">
                  <c:v>1222.1624999999999</c:v>
                </c:pt>
                <c:pt idx="191">
                  <c:v>2170.2291666667002</c:v>
                </c:pt>
                <c:pt idx="192">
                  <c:v>1409.9166666666999</c:v>
                </c:pt>
                <c:pt idx="193">
                  <c:v>1938.6826086956999</c:v>
                </c:pt>
                <c:pt idx="194">
                  <c:v>2107.1458333332998</c:v>
                </c:pt>
                <c:pt idx="195">
                  <c:v>1958.4833333332999</c:v>
                </c:pt>
                <c:pt idx="196">
                  <c:v>1885.1041666666999</c:v>
                </c:pt>
                <c:pt idx="197">
                  <c:v>1207.375</c:v>
                </c:pt>
                <c:pt idx="198">
                  <c:v>943.96666666670001</c:v>
                </c:pt>
                <c:pt idx="199">
                  <c:v>1755.2666666667001</c:v>
                </c:pt>
                <c:pt idx="200">
                  <c:v>821.06554621849989</c:v>
                </c:pt>
                <c:pt idx="201">
                  <c:v>990.08181818179992</c:v>
                </c:pt>
                <c:pt idx="202">
                  <c:v>1074.2</c:v>
                </c:pt>
                <c:pt idx="203">
                  <c:v>1502.3557894737</c:v>
                </c:pt>
                <c:pt idx="204">
                  <c:v>1119.6181818181999</c:v>
                </c:pt>
                <c:pt idx="205">
                  <c:v>355.1454545455</c:v>
                </c:pt>
                <c:pt idx="206">
                  <c:v>1242.3597222221999</c:v>
                </c:pt>
                <c:pt idx="207">
                  <c:v>773.30428571430002</c:v>
                </c:pt>
                <c:pt idx="208">
                  <c:v>868.21249999999998</c:v>
                </c:pt>
                <c:pt idx="209">
                  <c:v>91.111249999999927</c:v>
                </c:pt>
                <c:pt idx="210">
                  <c:v>-271.07578947370001</c:v>
                </c:pt>
                <c:pt idx="211">
                  <c:v>-672.23095238099995</c:v>
                </c:pt>
                <c:pt idx="212">
                  <c:v>829.43881578950004</c:v>
                </c:pt>
                <c:pt idx="213">
                  <c:v>830.01696969689988</c:v>
                </c:pt>
                <c:pt idx="214">
                  <c:v>1202.9301587301002</c:v>
                </c:pt>
                <c:pt idx="215">
                  <c:v>742.60438596489996</c:v>
                </c:pt>
                <c:pt idx="216">
                  <c:v>516.53</c:v>
                </c:pt>
                <c:pt idx="217">
                  <c:v>331.31987179479995</c:v>
                </c:pt>
                <c:pt idx="218">
                  <c:v>664.67222222229998</c:v>
                </c:pt>
                <c:pt idx="219">
                  <c:v>357.55555555559999</c:v>
                </c:pt>
                <c:pt idx="220">
                  <c:v>1130.0074534161001</c:v>
                </c:pt>
                <c:pt idx="221">
                  <c:v>1174.6378571429</c:v>
                </c:pt>
                <c:pt idx="222">
                  <c:v>743.33676470590001</c:v>
                </c:pt>
                <c:pt idx="223">
                  <c:v>1379.769047619</c:v>
                </c:pt>
                <c:pt idx="224">
                  <c:v>1357.8099378882</c:v>
                </c:pt>
                <c:pt idx="225">
                  <c:v>1137.7397515528</c:v>
                </c:pt>
                <c:pt idx="226">
                  <c:v>-322.16666666669994</c:v>
                </c:pt>
                <c:pt idx="227">
                  <c:v>327.68716577539993</c:v>
                </c:pt>
                <c:pt idx="228">
                  <c:v>490.49374999999998</c:v>
                </c:pt>
                <c:pt idx="229">
                  <c:v>658.95166666669991</c:v>
                </c:pt>
                <c:pt idx="230">
                  <c:v>-40.933333333300084</c:v>
                </c:pt>
                <c:pt idx="231">
                  <c:v>307.49374999999998</c:v>
                </c:pt>
                <c:pt idx="232">
                  <c:v>2.8622377621999817</c:v>
                </c:pt>
                <c:pt idx="233">
                  <c:v>-375.03815789470002</c:v>
                </c:pt>
                <c:pt idx="234">
                  <c:v>357.36249999999995</c:v>
                </c:pt>
                <c:pt idx="235">
                  <c:v>578.11608391599998</c:v>
                </c:pt>
                <c:pt idx="236">
                  <c:v>501.36222222230003</c:v>
                </c:pt>
                <c:pt idx="237">
                  <c:v>30.345238095300033</c:v>
                </c:pt>
                <c:pt idx="238">
                  <c:v>362.40419580420007</c:v>
                </c:pt>
                <c:pt idx="239">
                  <c:v>-372.87619047619989</c:v>
                </c:pt>
                <c:pt idx="240">
                  <c:v>-1022.825</c:v>
                </c:pt>
                <c:pt idx="241">
                  <c:v>-616.44473684209993</c:v>
                </c:pt>
                <c:pt idx="242">
                  <c:v>-376.16363636359995</c:v>
                </c:pt>
                <c:pt idx="243">
                  <c:v>-38.15511363639996</c:v>
                </c:pt>
                <c:pt idx="244">
                  <c:v>-431.19999999999982</c:v>
                </c:pt>
                <c:pt idx="245">
                  <c:v>-139.45238095239984</c:v>
                </c:pt>
                <c:pt idx="246">
                  <c:v>-827.36631578950005</c:v>
                </c:pt>
                <c:pt idx="247">
                  <c:v>35.524999999999977</c:v>
                </c:pt>
                <c:pt idx="248">
                  <c:v>446.03888888889992</c:v>
                </c:pt>
                <c:pt idx="249">
                  <c:v>1204.3958333333001</c:v>
                </c:pt>
                <c:pt idx="250">
                  <c:v>867.77543859649995</c:v>
                </c:pt>
                <c:pt idx="251">
                  <c:v>-145.79852941180002</c:v>
                </c:pt>
                <c:pt idx="252">
                  <c:v>308.64285714290003</c:v>
                </c:pt>
                <c:pt idx="253">
                  <c:v>-238.78846153849997</c:v>
                </c:pt>
                <c:pt idx="254">
                  <c:v>-1755.6416666667001</c:v>
                </c:pt>
                <c:pt idx="255">
                  <c:v>391.07111111109998</c:v>
                </c:pt>
                <c:pt idx="256">
                  <c:v>-158.04000000000008</c:v>
                </c:pt>
                <c:pt idx="257">
                  <c:v>-403.11333333329992</c:v>
                </c:pt>
                <c:pt idx="258">
                  <c:v>95.219548872199994</c:v>
                </c:pt>
                <c:pt idx="259">
                  <c:v>926.01249999999993</c:v>
                </c:pt>
                <c:pt idx="260">
                  <c:v>460.21555555559996</c:v>
                </c:pt>
                <c:pt idx="261">
                  <c:v>118.9333333333</c:v>
                </c:pt>
                <c:pt idx="262">
                  <c:v>316.50972222220003</c:v>
                </c:pt>
                <c:pt idx="263">
                  <c:v>518.07727272729994</c:v>
                </c:pt>
                <c:pt idx="264">
                  <c:v>-267.41987179480003</c:v>
                </c:pt>
                <c:pt idx="265">
                  <c:v>-348.69999999999993</c:v>
                </c:pt>
                <c:pt idx="266">
                  <c:v>-125.4458333332999</c:v>
                </c:pt>
                <c:pt idx="267">
                  <c:v>-497.16250000000002</c:v>
                </c:pt>
                <c:pt idx="268">
                  <c:v>269.67205882349998</c:v>
                </c:pt>
                <c:pt idx="269">
                  <c:v>398.35113122170003</c:v>
                </c:pt>
                <c:pt idx="270">
                  <c:v>576.0213636364</c:v>
                </c:pt>
                <c:pt idx="271">
                  <c:v>314.09230769229998</c:v>
                </c:pt>
                <c:pt idx="272">
                  <c:v>-150.45714285710005</c:v>
                </c:pt>
                <c:pt idx="273">
                  <c:v>679.47826086959992</c:v>
                </c:pt>
                <c:pt idx="274">
                  <c:v>910.80434782610007</c:v>
                </c:pt>
                <c:pt idx="275">
                  <c:v>-525.15714285709998</c:v>
                </c:pt>
                <c:pt idx="276">
                  <c:v>1660.6950000000002</c:v>
                </c:pt>
                <c:pt idx="277">
                  <c:v>1838.1621212122</c:v>
                </c:pt>
                <c:pt idx="278">
                  <c:v>1542.9</c:v>
                </c:pt>
                <c:pt idx="279">
                  <c:v>1024.6473684211001</c:v>
                </c:pt>
                <c:pt idx="280">
                  <c:v>974.07536231890003</c:v>
                </c:pt>
                <c:pt idx="281">
                  <c:v>279.29860139859994</c:v>
                </c:pt>
                <c:pt idx="282">
                  <c:v>325.19555555559998</c:v>
                </c:pt>
                <c:pt idx="283">
                  <c:v>1016.0052631578999</c:v>
                </c:pt>
                <c:pt idx="284">
                  <c:v>639.99047619049998</c:v>
                </c:pt>
                <c:pt idx="285">
                  <c:v>-261.46875</c:v>
                </c:pt>
                <c:pt idx="286">
                  <c:v>1005.35</c:v>
                </c:pt>
                <c:pt idx="287">
                  <c:v>922.33749999999998</c:v>
                </c:pt>
                <c:pt idx="288">
                  <c:v>-142.07</c:v>
                </c:pt>
                <c:pt idx="289">
                  <c:v>-1610.7</c:v>
                </c:pt>
                <c:pt idx="290">
                  <c:v>-561.71666666670001</c:v>
                </c:pt>
                <c:pt idx="291">
                  <c:v>666.75</c:v>
                </c:pt>
                <c:pt idx="292">
                  <c:v>967.56111111109999</c:v>
                </c:pt>
                <c:pt idx="293">
                  <c:v>1381.6958333333</c:v>
                </c:pt>
                <c:pt idx="294">
                  <c:v>931.07083333330002</c:v>
                </c:pt>
                <c:pt idx="295">
                  <c:v>793.88315789469993</c:v>
                </c:pt>
                <c:pt idx="296">
                  <c:v>394.97500000000002</c:v>
                </c:pt>
                <c:pt idx="297">
                  <c:v>1065.6315789474002</c:v>
                </c:pt>
                <c:pt idx="298">
                  <c:v>1453.2625</c:v>
                </c:pt>
                <c:pt idx="299">
                  <c:v>1553.925</c:v>
                </c:pt>
                <c:pt idx="300">
                  <c:v>1133.1624999999999</c:v>
                </c:pt>
                <c:pt idx="301">
                  <c:v>624.20999999999992</c:v>
                </c:pt>
                <c:pt idx="302">
                  <c:v>578.49473684210011</c:v>
                </c:pt>
                <c:pt idx="303">
                  <c:v>69.049650349599972</c:v>
                </c:pt>
                <c:pt idx="304">
                  <c:v>1242.3731578946999</c:v>
                </c:pt>
                <c:pt idx="305">
                  <c:v>991.6099999999999</c:v>
                </c:pt>
                <c:pt idx="306">
                  <c:v>1196.2590909091</c:v>
                </c:pt>
                <c:pt idx="307">
                  <c:v>986.47157894739985</c:v>
                </c:pt>
                <c:pt idx="308">
                  <c:v>1429.7708333333001</c:v>
                </c:pt>
                <c:pt idx="309">
                  <c:v>889.68333333329997</c:v>
                </c:pt>
                <c:pt idx="310">
                  <c:v>141.1875</c:v>
                </c:pt>
                <c:pt idx="311">
                  <c:v>701.67777777780009</c:v>
                </c:pt>
                <c:pt idx="312">
                  <c:v>973.07500000000005</c:v>
                </c:pt>
                <c:pt idx="313">
                  <c:v>85.01932773110002</c:v>
                </c:pt>
                <c:pt idx="314">
                  <c:v>1189.2043478261</c:v>
                </c:pt>
                <c:pt idx="315">
                  <c:v>876.3125</c:v>
                </c:pt>
                <c:pt idx="316">
                  <c:v>637.73865546220009</c:v>
                </c:pt>
                <c:pt idx="317">
                  <c:v>-425.73499999999996</c:v>
                </c:pt>
                <c:pt idx="318">
                  <c:v>-560.80624999999998</c:v>
                </c:pt>
                <c:pt idx="319">
                  <c:v>1264.8173913044</c:v>
                </c:pt>
                <c:pt idx="320">
                  <c:v>1261.02</c:v>
                </c:pt>
                <c:pt idx="321">
                  <c:v>1427.7249999999999</c:v>
                </c:pt>
                <c:pt idx="322">
                  <c:v>1326.1916666667</c:v>
                </c:pt>
                <c:pt idx="323">
                  <c:v>1256.5916666666999</c:v>
                </c:pt>
                <c:pt idx="324">
                  <c:v>78.254285714300011</c:v>
                </c:pt>
                <c:pt idx="325">
                  <c:v>509.22605042019984</c:v>
                </c:pt>
                <c:pt idx="326">
                  <c:v>1159.9650000000001</c:v>
                </c:pt>
                <c:pt idx="327">
                  <c:v>1006.6173913043999</c:v>
                </c:pt>
                <c:pt idx="328">
                  <c:v>1607.6125</c:v>
                </c:pt>
                <c:pt idx="329">
                  <c:v>1102.0208333333001</c:v>
                </c:pt>
                <c:pt idx="330">
                  <c:v>1190.5958333333001</c:v>
                </c:pt>
                <c:pt idx="331">
                  <c:v>184.71538461540001</c:v>
                </c:pt>
                <c:pt idx="332">
                  <c:v>524.18736842110002</c:v>
                </c:pt>
                <c:pt idx="333">
                  <c:v>291.15126050419997</c:v>
                </c:pt>
                <c:pt idx="334">
                  <c:v>448.12941176469997</c:v>
                </c:pt>
                <c:pt idx="335">
                  <c:v>709.92315789470001</c:v>
                </c:pt>
                <c:pt idx="336">
                  <c:v>695.46643356639993</c:v>
                </c:pt>
                <c:pt idx="337">
                  <c:v>-282.67090909089995</c:v>
                </c:pt>
                <c:pt idx="338">
                  <c:v>-605.30454545449993</c:v>
                </c:pt>
                <c:pt idx="339">
                  <c:v>789.28303571430001</c:v>
                </c:pt>
                <c:pt idx="340">
                  <c:v>1359.9375</c:v>
                </c:pt>
                <c:pt idx="341">
                  <c:v>837.99166666669998</c:v>
                </c:pt>
                <c:pt idx="342">
                  <c:v>720.11249999999995</c:v>
                </c:pt>
                <c:pt idx="343">
                  <c:v>646.53263157890001</c:v>
                </c:pt>
                <c:pt idx="344">
                  <c:v>128.60629370630002</c:v>
                </c:pt>
                <c:pt idx="345">
                  <c:v>-408.13473684210004</c:v>
                </c:pt>
                <c:pt idx="346">
                  <c:v>610.7095238096</c:v>
                </c:pt>
                <c:pt idx="347">
                  <c:v>251.27832167830002</c:v>
                </c:pt>
                <c:pt idx="348">
                  <c:v>-264.03781512609999</c:v>
                </c:pt>
                <c:pt idx="349">
                  <c:v>640.89285714289997</c:v>
                </c:pt>
                <c:pt idx="350">
                  <c:v>470.36541353389998</c:v>
                </c:pt>
                <c:pt idx="351">
                  <c:v>-367.69495798320003</c:v>
                </c:pt>
                <c:pt idx="352">
                  <c:v>-1038.125</c:v>
                </c:pt>
                <c:pt idx="353">
                  <c:v>-297.11666666669998</c:v>
                </c:pt>
                <c:pt idx="354">
                  <c:v>333.92444444440002</c:v>
                </c:pt>
                <c:pt idx="355">
                  <c:v>18.457516339800009</c:v>
                </c:pt>
                <c:pt idx="356">
                  <c:v>405.86111111109994</c:v>
                </c:pt>
                <c:pt idx="357">
                  <c:v>296.03596491220003</c:v>
                </c:pt>
                <c:pt idx="358">
                  <c:v>799.2</c:v>
                </c:pt>
                <c:pt idx="359">
                  <c:v>-26.106993007000028</c:v>
                </c:pt>
                <c:pt idx="360">
                  <c:v>969.55964912280001</c:v>
                </c:pt>
                <c:pt idx="361">
                  <c:v>1501.1928571428998</c:v>
                </c:pt>
                <c:pt idx="362">
                  <c:v>1407.5125</c:v>
                </c:pt>
                <c:pt idx="363">
                  <c:v>1170.6208333333</c:v>
                </c:pt>
                <c:pt idx="364">
                  <c:v>890.6916083916999</c:v>
                </c:pt>
                <c:pt idx="365">
                  <c:v>392.80624999999998</c:v>
                </c:pt>
                <c:pt idx="366">
                  <c:v>-58.003676470599999</c:v>
                </c:pt>
                <c:pt idx="367">
                  <c:v>235.29743589750001</c:v>
                </c:pt>
                <c:pt idx="368">
                  <c:v>159.67051282049999</c:v>
                </c:pt>
                <c:pt idx="369">
                  <c:v>-63.437820512899975</c:v>
                </c:pt>
                <c:pt idx="370">
                  <c:v>-95.496638655499964</c:v>
                </c:pt>
                <c:pt idx="371">
                  <c:v>135.64305555559997</c:v>
                </c:pt>
                <c:pt idx="372">
                  <c:v>554.55809523810001</c:v>
                </c:pt>
                <c:pt idx="373">
                  <c:v>-183.91111111110001</c:v>
                </c:pt>
                <c:pt idx="374">
                  <c:v>324.81142857139997</c:v>
                </c:pt>
                <c:pt idx="375">
                  <c:v>644.88125000000002</c:v>
                </c:pt>
                <c:pt idx="376">
                  <c:v>769.3388888889001</c:v>
                </c:pt>
                <c:pt idx="377">
                  <c:v>680.55874125869991</c:v>
                </c:pt>
                <c:pt idx="378">
                  <c:v>105.05314685319996</c:v>
                </c:pt>
                <c:pt idx="379">
                  <c:v>-166.75555555559998</c:v>
                </c:pt>
                <c:pt idx="380">
                  <c:v>26.099999999999966</c:v>
                </c:pt>
                <c:pt idx="381">
                  <c:v>974.10142857139999</c:v>
                </c:pt>
                <c:pt idx="382">
                  <c:v>711.95238095230002</c:v>
                </c:pt>
                <c:pt idx="383">
                  <c:v>718.06666666670003</c:v>
                </c:pt>
                <c:pt idx="384">
                  <c:v>1195.8150000000001</c:v>
                </c:pt>
                <c:pt idx="385">
                  <c:v>1122.9208333332999</c:v>
                </c:pt>
                <c:pt idx="386">
                  <c:v>94.988571428600039</c:v>
                </c:pt>
                <c:pt idx="387">
                  <c:v>-518.84583333329999</c:v>
                </c:pt>
                <c:pt idx="388">
                  <c:v>-191.26691729329991</c:v>
                </c:pt>
                <c:pt idx="389">
                  <c:v>675.11263736260003</c:v>
                </c:pt>
                <c:pt idx="390">
                  <c:v>591.74117647060007</c:v>
                </c:pt>
                <c:pt idx="391">
                  <c:v>836.78181818179996</c:v>
                </c:pt>
                <c:pt idx="392">
                  <c:v>284.71666666659996</c:v>
                </c:pt>
                <c:pt idx="393">
                  <c:v>-1148.5833333333001</c:v>
                </c:pt>
                <c:pt idx="394">
                  <c:v>30.50476190469999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9744640"/>
        <c:axId val="339745032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5"/>
                <c:pt idx="0">
                  <c:v>3587.5</c:v>
                </c:pt>
                <c:pt idx="1">
                  <c:v>2991.6666666667002</c:v>
                </c:pt>
                <c:pt idx="2">
                  <c:v>2893.75</c:v>
                </c:pt>
                <c:pt idx="3">
                  <c:v>2991.6666666667002</c:v>
                </c:pt>
                <c:pt idx="4">
                  <c:v>2891.6666666667002</c:v>
                </c:pt>
                <c:pt idx="5">
                  <c:v>2827.0833333332998</c:v>
                </c:pt>
                <c:pt idx="6">
                  <c:v>2750</c:v>
                </c:pt>
                <c:pt idx="7">
                  <c:v>2760.4166666667002</c:v>
                </c:pt>
                <c:pt idx="8">
                  <c:v>2583.3333333332998</c:v>
                </c:pt>
                <c:pt idx="9">
                  <c:v>2414.5833333332998</c:v>
                </c:pt>
                <c:pt idx="10">
                  <c:v>2629.1666666667002</c:v>
                </c:pt>
                <c:pt idx="11">
                  <c:v>2625</c:v>
                </c:pt>
                <c:pt idx="12">
                  <c:v>2625</c:v>
                </c:pt>
                <c:pt idx="13">
                  <c:v>2625</c:v>
                </c:pt>
                <c:pt idx="14">
                  <c:v>2625</c:v>
                </c:pt>
                <c:pt idx="15">
                  <c:v>2754.1666666667002</c:v>
                </c:pt>
                <c:pt idx="16">
                  <c:v>2954.1666666667002</c:v>
                </c:pt>
                <c:pt idx="17">
                  <c:v>2754.1666666667002</c:v>
                </c:pt>
                <c:pt idx="18">
                  <c:v>2754.1666666667002</c:v>
                </c:pt>
                <c:pt idx="19">
                  <c:v>2754.1666666667002</c:v>
                </c:pt>
                <c:pt idx="20">
                  <c:v>2743.75</c:v>
                </c:pt>
                <c:pt idx="21">
                  <c:v>2754.1666666667002</c:v>
                </c:pt>
                <c:pt idx="22">
                  <c:v>3100</c:v>
                </c:pt>
                <c:pt idx="23">
                  <c:v>2641.6666666667002</c:v>
                </c:pt>
                <c:pt idx="24">
                  <c:v>3100</c:v>
                </c:pt>
                <c:pt idx="25">
                  <c:v>3100</c:v>
                </c:pt>
                <c:pt idx="26">
                  <c:v>3100</c:v>
                </c:pt>
                <c:pt idx="27">
                  <c:v>3100</c:v>
                </c:pt>
                <c:pt idx="28">
                  <c:v>3100</c:v>
                </c:pt>
                <c:pt idx="29">
                  <c:v>2583.3333333332998</c:v>
                </c:pt>
                <c:pt idx="30">
                  <c:v>2310.4166666667002</c:v>
                </c:pt>
                <c:pt idx="31">
                  <c:v>2400</c:v>
                </c:pt>
                <c:pt idx="32">
                  <c:v>2583.3333333332998</c:v>
                </c:pt>
                <c:pt idx="33">
                  <c:v>2583.3333333332998</c:v>
                </c:pt>
                <c:pt idx="34">
                  <c:v>2562.5</c:v>
                </c:pt>
                <c:pt idx="35">
                  <c:v>2537.5</c:v>
                </c:pt>
                <c:pt idx="36">
                  <c:v>2450</c:v>
                </c:pt>
                <c:pt idx="37">
                  <c:v>2541.6666666667002</c:v>
                </c:pt>
                <c:pt idx="38">
                  <c:v>2150</c:v>
                </c:pt>
                <c:pt idx="39">
                  <c:v>1975</c:v>
                </c:pt>
                <c:pt idx="40">
                  <c:v>1975</c:v>
                </c:pt>
                <c:pt idx="41">
                  <c:v>2020.8333333333001</c:v>
                </c:pt>
                <c:pt idx="42">
                  <c:v>2125</c:v>
                </c:pt>
                <c:pt idx="43">
                  <c:v>2387.5</c:v>
                </c:pt>
                <c:pt idx="44">
                  <c:v>2639.5833333332998</c:v>
                </c:pt>
                <c:pt idx="45">
                  <c:v>2187.5</c:v>
                </c:pt>
                <c:pt idx="46">
                  <c:v>2610.4166666667002</c:v>
                </c:pt>
                <c:pt idx="47">
                  <c:v>2800</c:v>
                </c:pt>
                <c:pt idx="48">
                  <c:v>2783.3333333332998</c:v>
                </c:pt>
                <c:pt idx="49">
                  <c:v>2931.25</c:v>
                </c:pt>
                <c:pt idx="50">
                  <c:v>3125</c:v>
                </c:pt>
                <c:pt idx="51">
                  <c:v>3445.8333333332998</c:v>
                </c:pt>
                <c:pt idx="52">
                  <c:v>3137.5</c:v>
                </c:pt>
                <c:pt idx="53">
                  <c:v>3050</c:v>
                </c:pt>
                <c:pt idx="54">
                  <c:v>3050</c:v>
                </c:pt>
                <c:pt idx="55">
                  <c:v>3050</c:v>
                </c:pt>
                <c:pt idx="56">
                  <c:v>3050</c:v>
                </c:pt>
                <c:pt idx="57">
                  <c:v>2987.5</c:v>
                </c:pt>
                <c:pt idx="58">
                  <c:v>3622</c:v>
                </c:pt>
                <c:pt idx="59">
                  <c:v>2887.5</c:v>
                </c:pt>
                <c:pt idx="60">
                  <c:v>2816.6666666667002</c:v>
                </c:pt>
                <c:pt idx="61">
                  <c:v>3854.1666666667002</c:v>
                </c:pt>
                <c:pt idx="62">
                  <c:v>3625</c:v>
                </c:pt>
                <c:pt idx="63">
                  <c:v>3625</c:v>
                </c:pt>
                <c:pt idx="64">
                  <c:v>3629.1666666667002</c:v>
                </c:pt>
                <c:pt idx="65">
                  <c:v>3670.8333333332998</c:v>
                </c:pt>
                <c:pt idx="66">
                  <c:v>3629.1666666667002</c:v>
                </c:pt>
                <c:pt idx="67">
                  <c:v>3629.1666666667002</c:v>
                </c:pt>
                <c:pt idx="68">
                  <c:v>3629.1666666667002</c:v>
                </c:pt>
                <c:pt idx="69">
                  <c:v>3629.1666666667002</c:v>
                </c:pt>
                <c:pt idx="70">
                  <c:v>3629.1666666667002</c:v>
                </c:pt>
                <c:pt idx="71">
                  <c:v>3633.3333333332998</c:v>
                </c:pt>
                <c:pt idx="72">
                  <c:v>3670.8333333332998</c:v>
                </c:pt>
                <c:pt idx="73">
                  <c:v>3633.3333333332998</c:v>
                </c:pt>
                <c:pt idx="74">
                  <c:v>3633.3333333332998</c:v>
                </c:pt>
                <c:pt idx="75">
                  <c:v>3633.3333333332998</c:v>
                </c:pt>
                <c:pt idx="76">
                  <c:v>3633.3333333332998</c:v>
                </c:pt>
                <c:pt idx="77">
                  <c:v>3633.3333333332998</c:v>
                </c:pt>
                <c:pt idx="78">
                  <c:v>3633.3333333332998</c:v>
                </c:pt>
                <c:pt idx="79">
                  <c:v>3670.8333333332998</c:v>
                </c:pt>
                <c:pt idx="80">
                  <c:v>3633.3333333332998</c:v>
                </c:pt>
                <c:pt idx="81">
                  <c:v>3633.3333333332998</c:v>
                </c:pt>
                <c:pt idx="82">
                  <c:v>3633.3333333332998</c:v>
                </c:pt>
                <c:pt idx="83">
                  <c:v>3633.3333333332998</c:v>
                </c:pt>
                <c:pt idx="84">
                  <c:v>3633.3333333332998</c:v>
                </c:pt>
                <c:pt idx="85">
                  <c:v>3633.3333333332998</c:v>
                </c:pt>
                <c:pt idx="86">
                  <c:v>3670.8333333332998</c:v>
                </c:pt>
                <c:pt idx="87">
                  <c:v>2966.6666666667002</c:v>
                </c:pt>
                <c:pt idx="88">
                  <c:v>2858.3333333332998</c:v>
                </c:pt>
                <c:pt idx="89">
                  <c:v>2858.3333333332998</c:v>
                </c:pt>
                <c:pt idx="90">
                  <c:v>3025</c:v>
                </c:pt>
                <c:pt idx="91">
                  <c:v>2812.5</c:v>
                </c:pt>
                <c:pt idx="92">
                  <c:v>3262.5</c:v>
                </c:pt>
                <c:pt idx="93">
                  <c:v>3670.8333333332998</c:v>
                </c:pt>
                <c:pt idx="94">
                  <c:v>3404.1666666667002</c:v>
                </c:pt>
                <c:pt idx="95">
                  <c:v>3512.5</c:v>
                </c:pt>
                <c:pt idx="96">
                  <c:v>3589.5833333332998</c:v>
                </c:pt>
                <c:pt idx="97">
                  <c:v>3556.25</c:v>
                </c:pt>
                <c:pt idx="98">
                  <c:v>3670.8333333332998</c:v>
                </c:pt>
                <c:pt idx="99">
                  <c:v>3329.1666666667002</c:v>
                </c:pt>
                <c:pt idx="100">
                  <c:v>3737.5</c:v>
                </c:pt>
                <c:pt idx="101">
                  <c:v>3310.4166666667002</c:v>
                </c:pt>
                <c:pt idx="102">
                  <c:v>3329.1666666667002</c:v>
                </c:pt>
                <c:pt idx="103">
                  <c:v>3329.1666666667002</c:v>
                </c:pt>
                <c:pt idx="104">
                  <c:v>3329.1666666667002</c:v>
                </c:pt>
                <c:pt idx="105">
                  <c:v>3329.1666666667002</c:v>
                </c:pt>
                <c:pt idx="106">
                  <c:v>3775</c:v>
                </c:pt>
                <c:pt idx="107">
                  <c:v>3912.5</c:v>
                </c:pt>
                <c:pt idx="108">
                  <c:v>3743.75</c:v>
                </c:pt>
                <c:pt idx="109">
                  <c:v>3743.75</c:v>
                </c:pt>
                <c:pt idx="110">
                  <c:v>3775</c:v>
                </c:pt>
                <c:pt idx="111">
                  <c:v>3775</c:v>
                </c:pt>
                <c:pt idx="112">
                  <c:v>3775</c:v>
                </c:pt>
                <c:pt idx="113">
                  <c:v>3625</c:v>
                </c:pt>
                <c:pt idx="114">
                  <c:v>3670.8333333332998</c:v>
                </c:pt>
                <c:pt idx="115">
                  <c:v>3670.8333333332998</c:v>
                </c:pt>
                <c:pt idx="116">
                  <c:v>3625</c:v>
                </c:pt>
                <c:pt idx="117">
                  <c:v>3625</c:v>
                </c:pt>
                <c:pt idx="118">
                  <c:v>3625</c:v>
                </c:pt>
                <c:pt idx="119">
                  <c:v>3625</c:v>
                </c:pt>
                <c:pt idx="120">
                  <c:v>3633.3333333332998</c:v>
                </c:pt>
                <c:pt idx="121">
                  <c:v>3670.8333333332998</c:v>
                </c:pt>
                <c:pt idx="122">
                  <c:v>3670.8333333332998</c:v>
                </c:pt>
                <c:pt idx="123">
                  <c:v>3633.3333333332998</c:v>
                </c:pt>
                <c:pt idx="124">
                  <c:v>3633.3333333332998</c:v>
                </c:pt>
                <c:pt idx="125">
                  <c:v>3633.3333333332998</c:v>
                </c:pt>
                <c:pt idx="126">
                  <c:v>3633.3333333332998</c:v>
                </c:pt>
                <c:pt idx="127">
                  <c:v>3333.3333333332998</c:v>
                </c:pt>
                <c:pt idx="128">
                  <c:v>3483.3333333332998</c:v>
                </c:pt>
                <c:pt idx="129">
                  <c:v>2393.75</c:v>
                </c:pt>
                <c:pt idx="130">
                  <c:v>3333.3333333332998</c:v>
                </c:pt>
                <c:pt idx="131">
                  <c:v>3333.3333333332998</c:v>
                </c:pt>
                <c:pt idx="132">
                  <c:v>3333.3333333332998</c:v>
                </c:pt>
                <c:pt idx="133">
                  <c:v>3333.3333333332998</c:v>
                </c:pt>
                <c:pt idx="134">
                  <c:v>3662.5</c:v>
                </c:pt>
                <c:pt idx="135">
                  <c:v>3854.1666666667002</c:v>
                </c:pt>
                <c:pt idx="136">
                  <c:v>3662.5</c:v>
                </c:pt>
                <c:pt idx="137">
                  <c:v>3662.5</c:v>
                </c:pt>
                <c:pt idx="138">
                  <c:v>3662.5</c:v>
                </c:pt>
                <c:pt idx="139">
                  <c:v>3662.5</c:v>
                </c:pt>
                <c:pt idx="140">
                  <c:v>3662.5</c:v>
                </c:pt>
                <c:pt idx="141">
                  <c:v>2862.5</c:v>
                </c:pt>
                <c:pt idx="142">
                  <c:v>3364.5833333332998</c:v>
                </c:pt>
                <c:pt idx="143">
                  <c:v>2862.5</c:v>
                </c:pt>
                <c:pt idx="144">
                  <c:v>2862.5</c:v>
                </c:pt>
                <c:pt idx="145">
                  <c:v>2862.5</c:v>
                </c:pt>
                <c:pt idx="146">
                  <c:v>2862.5</c:v>
                </c:pt>
                <c:pt idx="147">
                  <c:v>2862.5</c:v>
                </c:pt>
                <c:pt idx="148">
                  <c:v>3333.3333333332998</c:v>
                </c:pt>
                <c:pt idx="149">
                  <c:v>3666.6666666667002</c:v>
                </c:pt>
                <c:pt idx="150">
                  <c:v>3333.3333333332998</c:v>
                </c:pt>
                <c:pt idx="151">
                  <c:v>3333.3333333332998</c:v>
                </c:pt>
                <c:pt idx="152">
                  <c:v>3333.3333333332998</c:v>
                </c:pt>
                <c:pt idx="153">
                  <c:v>3333.3333333332998</c:v>
                </c:pt>
                <c:pt idx="154">
                  <c:v>3333.3333333332998</c:v>
                </c:pt>
                <c:pt idx="155">
                  <c:v>3116.6666666667002</c:v>
                </c:pt>
                <c:pt idx="156">
                  <c:v>3508.3333333332998</c:v>
                </c:pt>
                <c:pt idx="157">
                  <c:v>3116.6666666667002</c:v>
                </c:pt>
                <c:pt idx="158">
                  <c:v>3116.6666666667002</c:v>
                </c:pt>
                <c:pt idx="159">
                  <c:v>3116.6666666667002</c:v>
                </c:pt>
                <c:pt idx="160">
                  <c:v>3116.6666666667002</c:v>
                </c:pt>
                <c:pt idx="161">
                  <c:v>3116.6666666667002</c:v>
                </c:pt>
                <c:pt idx="162">
                  <c:v>3087.5</c:v>
                </c:pt>
                <c:pt idx="163">
                  <c:v>3508.3333333332998</c:v>
                </c:pt>
                <c:pt idx="164">
                  <c:v>3087.5</c:v>
                </c:pt>
                <c:pt idx="165">
                  <c:v>3087.5</c:v>
                </c:pt>
                <c:pt idx="166">
                  <c:v>3087.5</c:v>
                </c:pt>
                <c:pt idx="167">
                  <c:v>3087.5</c:v>
                </c:pt>
                <c:pt idx="168">
                  <c:v>3087.5</c:v>
                </c:pt>
                <c:pt idx="169">
                  <c:v>3550</c:v>
                </c:pt>
                <c:pt idx="170">
                  <c:v>3825</c:v>
                </c:pt>
                <c:pt idx="171">
                  <c:v>2987.5</c:v>
                </c:pt>
                <c:pt idx="172">
                  <c:v>2575</c:v>
                </c:pt>
                <c:pt idx="173">
                  <c:v>3062.5</c:v>
                </c:pt>
                <c:pt idx="174">
                  <c:v>3154.1666666667002</c:v>
                </c:pt>
                <c:pt idx="175">
                  <c:v>3550</c:v>
                </c:pt>
                <c:pt idx="176">
                  <c:v>4000</c:v>
                </c:pt>
                <c:pt idx="177">
                  <c:v>4000</c:v>
                </c:pt>
                <c:pt idx="178">
                  <c:v>4000</c:v>
                </c:pt>
                <c:pt idx="179">
                  <c:v>3545.8333333332998</c:v>
                </c:pt>
                <c:pt idx="180">
                  <c:v>4000</c:v>
                </c:pt>
                <c:pt idx="181">
                  <c:v>4000</c:v>
                </c:pt>
                <c:pt idx="182">
                  <c:v>4000</c:v>
                </c:pt>
                <c:pt idx="183">
                  <c:v>3691.6666666667002</c:v>
                </c:pt>
                <c:pt idx="184">
                  <c:v>3883.3333333332998</c:v>
                </c:pt>
                <c:pt idx="185">
                  <c:v>3545.8333333332998</c:v>
                </c:pt>
                <c:pt idx="186">
                  <c:v>3475</c:v>
                </c:pt>
                <c:pt idx="187">
                  <c:v>3537.5</c:v>
                </c:pt>
                <c:pt idx="188">
                  <c:v>3733.3333333332998</c:v>
                </c:pt>
                <c:pt idx="189">
                  <c:v>3733.3333333332998</c:v>
                </c:pt>
                <c:pt idx="190">
                  <c:v>2825</c:v>
                </c:pt>
                <c:pt idx="191">
                  <c:v>3237.5</c:v>
                </c:pt>
                <c:pt idx="192">
                  <c:v>2825</c:v>
                </c:pt>
                <c:pt idx="193">
                  <c:v>2787.5</c:v>
                </c:pt>
                <c:pt idx="194">
                  <c:v>2825</c:v>
                </c:pt>
                <c:pt idx="195">
                  <c:v>2825</c:v>
                </c:pt>
                <c:pt idx="196">
                  <c:v>2825</c:v>
                </c:pt>
                <c:pt idx="197">
                  <c:v>2529.1666666667002</c:v>
                </c:pt>
                <c:pt idx="198">
                  <c:v>3066.6666666667002</c:v>
                </c:pt>
                <c:pt idx="199">
                  <c:v>2700</c:v>
                </c:pt>
                <c:pt idx="200">
                  <c:v>2700</c:v>
                </c:pt>
                <c:pt idx="201">
                  <c:v>2700</c:v>
                </c:pt>
                <c:pt idx="202">
                  <c:v>2700</c:v>
                </c:pt>
                <c:pt idx="203">
                  <c:v>2700</c:v>
                </c:pt>
                <c:pt idx="204">
                  <c:v>2712.5</c:v>
                </c:pt>
                <c:pt idx="205">
                  <c:v>2823.9130434783001</c:v>
                </c:pt>
                <c:pt idx="206">
                  <c:v>2712.5</c:v>
                </c:pt>
                <c:pt idx="207">
                  <c:v>2712.5</c:v>
                </c:pt>
                <c:pt idx="208">
                  <c:v>2712.5</c:v>
                </c:pt>
                <c:pt idx="209">
                  <c:v>2712.5</c:v>
                </c:pt>
                <c:pt idx="210">
                  <c:v>2827.0833333332998</c:v>
                </c:pt>
                <c:pt idx="211">
                  <c:v>2645.8333333332998</c:v>
                </c:pt>
                <c:pt idx="212">
                  <c:v>2487.5</c:v>
                </c:pt>
                <c:pt idx="213">
                  <c:v>2639.5833333332998</c:v>
                </c:pt>
                <c:pt idx="214">
                  <c:v>2633.3333333332998</c:v>
                </c:pt>
                <c:pt idx="215">
                  <c:v>2633.3333333332998</c:v>
                </c:pt>
                <c:pt idx="216">
                  <c:v>2633.3333333332998</c:v>
                </c:pt>
                <c:pt idx="217">
                  <c:v>2633.3333333332998</c:v>
                </c:pt>
                <c:pt idx="218">
                  <c:v>2212.5</c:v>
                </c:pt>
                <c:pt idx="219">
                  <c:v>2495.8333333332998</c:v>
                </c:pt>
                <c:pt idx="220">
                  <c:v>2212.5</c:v>
                </c:pt>
                <c:pt idx="221">
                  <c:v>2212.5</c:v>
                </c:pt>
                <c:pt idx="222">
                  <c:v>2212.5</c:v>
                </c:pt>
                <c:pt idx="223">
                  <c:v>2212.5</c:v>
                </c:pt>
                <c:pt idx="224">
                  <c:v>2212.5</c:v>
                </c:pt>
                <c:pt idx="225">
                  <c:v>2150</c:v>
                </c:pt>
                <c:pt idx="226">
                  <c:v>2241.6666666667002</c:v>
                </c:pt>
                <c:pt idx="227">
                  <c:v>1883.3333333333001</c:v>
                </c:pt>
                <c:pt idx="228">
                  <c:v>1837.5</c:v>
                </c:pt>
                <c:pt idx="229">
                  <c:v>1837.5</c:v>
                </c:pt>
                <c:pt idx="230">
                  <c:v>1837.5</c:v>
                </c:pt>
                <c:pt idx="231">
                  <c:v>1987.5</c:v>
                </c:pt>
                <c:pt idx="232">
                  <c:v>3754.1666666667002</c:v>
                </c:pt>
                <c:pt idx="233">
                  <c:v>3870.8333333332998</c:v>
                </c:pt>
                <c:pt idx="234">
                  <c:v>3704.1666666667002</c:v>
                </c:pt>
                <c:pt idx="235">
                  <c:v>3687.5</c:v>
                </c:pt>
                <c:pt idx="236">
                  <c:v>3743.75</c:v>
                </c:pt>
                <c:pt idx="237">
                  <c:v>3687.5</c:v>
                </c:pt>
                <c:pt idx="238">
                  <c:v>3687.5</c:v>
                </c:pt>
                <c:pt idx="239">
                  <c:v>3125</c:v>
                </c:pt>
                <c:pt idx="240">
                  <c:v>2762.5</c:v>
                </c:pt>
                <c:pt idx="241">
                  <c:v>3125</c:v>
                </c:pt>
                <c:pt idx="242">
                  <c:v>2881.25</c:v>
                </c:pt>
                <c:pt idx="243">
                  <c:v>3125</c:v>
                </c:pt>
                <c:pt idx="244">
                  <c:v>3125</c:v>
                </c:pt>
                <c:pt idx="245">
                  <c:v>3125</c:v>
                </c:pt>
                <c:pt idx="246">
                  <c:v>2941.6666666667002</c:v>
                </c:pt>
                <c:pt idx="247">
                  <c:v>2852.0833333332998</c:v>
                </c:pt>
                <c:pt idx="248">
                  <c:v>2752.0833333332998</c:v>
                </c:pt>
                <c:pt idx="249">
                  <c:v>2712.5</c:v>
                </c:pt>
                <c:pt idx="250">
                  <c:v>2712.5</c:v>
                </c:pt>
                <c:pt idx="251">
                  <c:v>2712.5</c:v>
                </c:pt>
                <c:pt idx="252">
                  <c:v>2795.8333333332998</c:v>
                </c:pt>
                <c:pt idx="253">
                  <c:v>3125</c:v>
                </c:pt>
                <c:pt idx="254">
                  <c:v>3029.1666666667002</c:v>
                </c:pt>
                <c:pt idx="255">
                  <c:v>3125</c:v>
                </c:pt>
                <c:pt idx="256">
                  <c:v>3125</c:v>
                </c:pt>
                <c:pt idx="257">
                  <c:v>3125</c:v>
                </c:pt>
                <c:pt idx="258">
                  <c:v>3125</c:v>
                </c:pt>
                <c:pt idx="259">
                  <c:v>3125</c:v>
                </c:pt>
                <c:pt idx="260">
                  <c:v>3483.3333333332998</c:v>
                </c:pt>
                <c:pt idx="261">
                  <c:v>3358.3333333332998</c:v>
                </c:pt>
                <c:pt idx="262">
                  <c:v>3429.1666666667002</c:v>
                </c:pt>
                <c:pt idx="263">
                  <c:v>3483.3333333332998</c:v>
                </c:pt>
                <c:pt idx="264">
                  <c:v>3483.3333333332998</c:v>
                </c:pt>
                <c:pt idx="265">
                  <c:v>3483.3333333332998</c:v>
                </c:pt>
                <c:pt idx="266">
                  <c:v>3483.3333333332998</c:v>
                </c:pt>
                <c:pt idx="267">
                  <c:v>3266.6666666667002</c:v>
                </c:pt>
                <c:pt idx="268">
                  <c:v>3454.1666666667002</c:v>
                </c:pt>
                <c:pt idx="269">
                  <c:v>3266.6666666667002</c:v>
                </c:pt>
                <c:pt idx="270">
                  <c:v>3204.1666666667002</c:v>
                </c:pt>
                <c:pt idx="271">
                  <c:v>3266.6666666667002</c:v>
                </c:pt>
                <c:pt idx="272">
                  <c:v>3083.3333333332998</c:v>
                </c:pt>
                <c:pt idx="273">
                  <c:v>2866.6666666667002</c:v>
                </c:pt>
                <c:pt idx="274">
                  <c:v>2737.5</c:v>
                </c:pt>
                <c:pt idx="275">
                  <c:v>2358.3333333332998</c:v>
                </c:pt>
                <c:pt idx="276">
                  <c:v>2775</c:v>
                </c:pt>
                <c:pt idx="277">
                  <c:v>2733.3333333332998</c:v>
                </c:pt>
                <c:pt idx="278">
                  <c:v>2775</c:v>
                </c:pt>
                <c:pt idx="279">
                  <c:v>2775</c:v>
                </c:pt>
                <c:pt idx="280">
                  <c:v>2775</c:v>
                </c:pt>
                <c:pt idx="281">
                  <c:v>2500</c:v>
                </c:pt>
                <c:pt idx="282">
                  <c:v>2225</c:v>
                </c:pt>
                <c:pt idx="283">
                  <c:v>2481.25</c:v>
                </c:pt>
                <c:pt idx="284">
                  <c:v>2500</c:v>
                </c:pt>
                <c:pt idx="285">
                  <c:v>2500</c:v>
                </c:pt>
                <c:pt idx="286">
                  <c:v>2500</c:v>
                </c:pt>
                <c:pt idx="287">
                  <c:v>2562.5</c:v>
                </c:pt>
                <c:pt idx="288">
                  <c:v>2612.5</c:v>
                </c:pt>
                <c:pt idx="289">
                  <c:v>2818.75</c:v>
                </c:pt>
                <c:pt idx="290">
                  <c:v>2612.5</c:v>
                </c:pt>
                <c:pt idx="291">
                  <c:v>2612.5</c:v>
                </c:pt>
                <c:pt idx="292">
                  <c:v>2612.5</c:v>
                </c:pt>
                <c:pt idx="293">
                  <c:v>2612.5</c:v>
                </c:pt>
                <c:pt idx="294">
                  <c:v>2612.5</c:v>
                </c:pt>
                <c:pt idx="295">
                  <c:v>3025</c:v>
                </c:pt>
                <c:pt idx="296">
                  <c:v>3029.1666666667002</c:v>
                </c:pt>
                <c:pt idx="297">
                  <c:v>3066.6666666667002</c:v>
                </c:pt>
                <c:pt idx="298">
                  <c:v>3066.6666666667002</c:v>
                </c:pt>
                <c:pt idx="299">
                  <c:v>3066.6666666667002</c:v>
                </c:pt>
                <c:pt idx="300">
                  <c:v>3066.6666666667002</c:v>
                </c:pt>
                <c:pt idx="301">
                  <c:v>3066.6666666667002</c:v>
                </c:pt>
                <c:pt idx="302">
                  <c:v>2416.6666666667002</c:v>
                </c:pt>
                <c:pt idx="303">
                  <c:v>2585.4166666667002</c:v>
                </c:pt>
                <c:pt idx="304">
                  <c:v>2012.5</c:v>
                </c:pt>
                <c:pt idx="305">
                  <c:v>1887.5</c:v>
                </c:pt>
                <c:pt idx="306">
                  <c:v>1887.5</c:v>
                </c:pt>
                <c:pt idx="307">
                  <c:v>1920.8333333333001</c:v>
                </c:pt>
                <c:pt idx="308">
                  <c:v>2333.3333333332998</c:v>
                </c:pt>
                <c:pt idx="309">
                  <c:v>2550</c:v>
                </c:pt>
                <c:pt idx="310">
                  <c:v>2550</c:v>
                </c:pt>
                <c:pt idx="311">
                  <c:v>2362.5</c:v>
                </c:pt>
                <c:pt idx="312">
                  <c:v>1975</c:v>
                </c:pt>
                <c:pt idx="313">
                  <c:v>2550</c:v>
                </c:pt>
                <c:pt idx="314">
                  <c:v>2550</c:v>
                </c:pt>
                <c:pt idx="315">
                  <c:v>2550</c:v>
                </c:pt>
                <c:pt idx="316">
                  <c:v>2616.6666666667002</c:v>
                </c:pt>
                <c:pt idx="317">
                  <c:v>2793.75</c:v>
                </c:pt>
                <c:pt idx="318">
                  <c:v>2887.5</c:v>
                </c:pt>
                <c:pt idx="319">
                  <c:v>2887.5</c:v>
                </c:pt>
                <c:pt idx="320">
                  <c:v>2887.5</c:v>
                </c:pt>
                <c:pt idx="321">
                  <c:v>2887.5</c:v>
                </c:pt>
                <c:pt idx="322">
                  <c:v>2887.5</c:v>
                </c:pt>
                <c:pt idx="323">
                  <c:v>2925</c:v>
                </c:pt>
                <c:pt idx="324">
                  <c:v>2512.5</c:v>
                </c:pt>
                <c:pt idx="325">
                  <c:v>2658.3333333332998</c:v>
                </c:pt>
                <c:pt idx="326">
                  <c:v>2779.1666666667002</c:v>
                </c:pt>
                <c:pt idx="327">
                  <c:v>2925</c:v>
                </c:pt>
                <c:pt idx="328">
                  <c:v>2925</c:v>
                </c:pt>
                <c:pt idx="329">
                  <c:v>2925</c:v>
                </c:pt>
                <c:pt idx="330">
                  <c:v>2487.5</c:v>
                </c:pt>
                <c:pt idx="331">
                  <c:v>2656.25</c:v>
                </c:pt>
                <c:pt idx="332">
                  <c:v>2487.5</c:v>
                </c:pt>
                <c:pt idx="333">
                  <c:v>2487.5</c:v>
                </c:pt>
                <c:pt idx="334">
                  <c:v>2487.5</c:v>
                </c:pt>
                <c:pt idx="335">
                  <c:v>2487.5</c:v>
                </c:pt>
                <c:pt idx="336">
                  <c:v>2487.5</c:v>
                </c:pt>
                <c:pt idx="337">
                  <c:v>2400</c:v>
                </c:pt>
                <c:pt idx="338">
                  <c:v>2583.3333333332998</c:v>
                </c:pt>
                <c:pt idx="339">
                  <c:v>2400</c:v>
                </c:pt>
                <c:pt idx="340">
                  <c:v>2400</c:v>
                </c:pt>
                <c:pt idx="341">
                  <c:v>2400</c:v>
                </c:pt>
                <c:pt idx="342">
                  <c:v>2400</c:v>
                </c:pt>
                <c:pt idx="343">
                  <c:v>2308.3333333332998</c:v>
                </c:pt>
                <c:pt idx="344">
                  <c:v>3162.5</c:v>
                </c:pt>
                <c:pt idx="345">
                  <c:v>2910.4166666667002</c:v>
                </c:pt>
                <c:pt idx="346">
                  <c:v>2962.5</c:v>
                </c:pt>
                <c:pt idx="347">
                  <c:v>2912.5</c:v>
                </c:pt>
                <c:pt idx="348">
                  <c:v>2752.0833333332998</c:v>
                </c:pt>
                <c:pt idx="349">
                  <c:v>2912.5</c:v>
                </c:pt>
                <c:pt idx="350">
                  <c:v>2912.5</c:v>
                </c:pt>
                <c:pt idx="351">
                  <c:v>2933.3333333332998</c:v>
                </c:pt>
                <c:pt idx="352">
                  <c:v>2787.5</c:v>
                </c:pt>
                <c:pt idx="353">
                  <c:v>2929.1666666667002</c:v>
                </c:pt>
                <c:pt idx="354">
                  <c:v>2962.5</c:v>
                </c:pt>
                <c:pt idx="355">
                  <c:v>2962.5</c:v>
                </c:pt>
                <c:pt idx="356">
                  <c:v>2962.5</c:v>
                </c:pt>
                <c:pt idx="357">
                  <c:v>2962.5</c:v>
                </c:pt>
                <c:pt idx="358">
                  <c:v>3337.5</c:v>
                </c:pt>
                <c:pt idx="359">
                  <c:v>3222.9166666667002</c:v>
                </c:pt>
                <c:pt idx="360">
                  <c:v>3237.5</c:v>
                </c:pt>
                <c:pt idx="361">
                  <c:v>3225</c:v>
                </c:pt>
                <c:pt idx="362">
                  <c:v>3095.8333333332998</c:v>
                </c:pt>
                <c:pt idx="363">
                  <c:v>3225</c:v>
                </c:pt>
                <c:pt idx="364">
                  <c:v>3281.25</c:v>
                </c:pt>
                <c:pt idx="365">
                  <c:v>3700</c:v>
                </c:pt>
                <c:pt idx="366">
                  <c:v>3883.3333333332998</c:v>
                </c:pt>
                <c:pt idx="367">
                  <c:v>3600</c:v>
                </c:pt>
                <c:pt idx="368">
                  <c:v>3487.5</c:v>
                </c:pt>
                <c:pt idx="369">
                  <c:v>3487.5</c:v>
                </c:pt>
                <c:pt idx="370">
                  <c:v>3487.5</c:v>
                </c:pt>
                <c:pt idx="371">
                  <c:v>3518.75</c:v>
                </c:pt>
                <c:pt idx="372">
                  <c:v>3612.5</c:v>
                </c:pt>
                <c:pt idx="373">
                  <c:v>3543.75</c:v>
                </c:pt>
                <c:pt idx="374">
                  <c:v>3193.75</c:v>
                </c:pt>
                <c:pt idx="375">
                  <c:v>3060.4166666667002</c:v>
                </c:pt>
                <c:pt idx="376">
                  <c:v>3059.1666666667002</c:v>
                </c:pt>
                <c:pt idx="377">
                  <c:v>3212.5</c:v>
                </c:pt>
                <c:pt idx="378">
                  <c:v>3212.5</c:v>
                </c:pt>
                <c:pt idx="379">
                  <c:v>3175</c:v>
                </c:pt>
                <c:pt idx="380">
                  <c:v>3495.8333333332998</c:v>
                </c:pt>
                <c:pt idx="381">
                  <c:v>3166.6666666667002</c:v>
                </c:pt>
                <c:pt idx="382">
                  <c:v>3454.1666666667002</c:v>
                </c:pt>
                <c:pt idx="383">
                  <c:v>3550</c:v>
                </c:pt>
                <c:pt idx="384">
                  <c:v>3550</c:v>
                </c:pt>
                <c:pt idx="385">
                  <c:v>3550</c:v>
                </c:pt>
                <c:pt idx="386">
                  <c:v>3525</c:v>
                </c:pt>
                <c:pt idx="387">
                  <c:v>3754.1666666667002</c:v>
                </c:pt>
                <c:pt idx="388">
                  <c:v>3525</c:v>
                </c:pt>
                <c:pt idx="389">
                  <c:v>3525</c:v>
                </c:pt>
                <c:pt idx="390">
                  <c:v>3525</c:v>
                </c:pt>
                <c:pt idx="391">
                  <c:v>3135</c:v>
                </c:pt>
                <c:pt idx="392">
                  <c:v>3175</c:v>
                </c:pt>
                <c:pt idx="393">
                  <c:v>3666.6666666667002</c:v>
                </c:pt>
                <c:pt idx="394">
                  <c:v>3558.3333333332998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5"/>
                <c:pt idx="0">
                  <c:v>-2366.6666666667002</c:v>
                </c:pt>
                <c:pt idx="1">
                  <c:v>-2233.3333333332998</c:v>
                </c:pt>
                <c:pt idx="2">
                  <c:v>-2020.8333333333001</c:v>
                </c:pt>
                <c:pt idx="3">
                  <c:v>-2233.3333333332998</c:v>
                </c:pt>
                <c:pt idx="4">
                  <c:v>-2233.3333333332998</c:v>
                </c:pt>
                <c:pt idx="5">
                  <c:v>-2233.3333333332998</c:v>
                </c:pt>
                <c:pt idx="6">
                  <c:v>-2233.3333333332998</c:v>
                </c:pt>
                <c:pt idx="7">
                  <c:v>-2233.3333333332998</c:v>
                </c:pt>
                <c:pt idx="8">
                  <c:v>-2000</c:v>
                </c:pt>
                <c:pt idx="9">
                  <c:v>-2000</c:v>
                </c:pt>
                <c:pt idx="10">
                  <c:v>-1862.5</c:v>
                </c:pt>
                <c:pt idx="11">
                  <c:v>-1766.6666666666999</c:v>
                </c:pt>
                <c:pt idx="12">
                  <c:v>-1766.6666666666999</c:v>
                </c:pt>
                <c:pt idx="13">
                  <c:v>-1766.6666666666999</c:v>
                </c:pt>
                <c:pt idx="14">
                  <c:v>-1841.6666666666999</c:v>
                </c:pt>
                <c:pt idx="15">
                  <c:v>-2666.6666666667002</c:v>
                </c:pt>
                <c:pt idx="16">
                  <c:v>-2404.1666666667002</c:v>
                </c:pt>
                <c:pt idx="17">
                  <c:v>-2666.6666666667002</c:v>
                </c:pt>
                <c:pt idx="18">
                  <c:v>-2666.6666666667002</c:v>
                </c:pt>
                <c:pt idx="19">
                  <c:v>-2666.6666666667002</c:v>
                </c:pt>
                <c:pt idx="20">
                  <c:v>-2216.6666666667002</c:v>
                </c:pt>
                <c:pt idx="21">
                  <c:v>-2666.6666666667002</c:v>
                </c:pt>
                <c:pt idx="22">
                  <c:v>-2266.6666666667002</c:v>
                </c:pt>
                <c:pt idx="23">
                  <c:v>-1891.6666666666999</c:v>
                </c:pt>
                <c:pt idx="24">
                  <c:v>-2266.6666666667002</c:v>
                </c:pt>
                <c:pt idx="25">
                  <c:v>-2266.6666666667002</c:v>
                </c:pt>
                <c:pt idx="26">
                  <c:v>-2266.6666666667002</c:v>
                </c:pt>
                <c:pt idx="27">
                  <c:v>-2266.6666666667002</c:v>
                </c:pt>
                <c:pt idx="28">
                  <c:v>-2266.6666666667002</c:v>
                </c:pt>
                <c:pt idx="29">
                  <c:v>-1800</c:v>
                </c:pt>
                <c:pt idx="30">
                  <c:v>-1575</c:v>
                </c:pt>
                <c:pt idx="31">
                  <c:v>-1658.3333333333001</c:v>
                </c:pt>
                <c:pt idx="32">
                  <c:v>-1575</c:v>
                </c:pt>
                <c:pt idx="33">
                  <c:v>-1800</c:v>
                </c:pt>
                <c:pt idx="34">
                  <c:v>-1575</c:v>
                </c:pt>
                <c:pt idx="35">
                  <c:v>-1800</c:v>
                </c:pt>
                <c:pt idx="36">
                  <c:v>-1833.3333333333001</c:v>
                </c:pt>
                <c:pt idx="37">
                  <c:v>-1870.8333333333001</c:v>
                </c:pt>
                <c:pt idx="38">
                  <c:v>-1833.3333333333001</c:v>
                </c:pt>
                <c:pt idx="39">
                  <c:v>-1833.3333333333001</c:v>
                </c:pt>
                <c:pt idx="40">
                  <c:v>-1833.3333333333001</c:v>
                </c:pt>
                <c:pt idx="41">
                  <c:v>-1833.3333333333001</c:v>
                </c:pt>
                <c:pt idx="42">
                  <c:v>-1833.3333333333001</c:v>
                </c:pt>
                <c:pt idx="43">
                  <c:v>-2266.6666666667002</c:v>
                </c:pt>
                <c:pt idx="44">
                  <c:v>-1891.6666666666999</c:v>
                </c:pt>
                <c:pt idx="45">
                  <c:v>-2243.75</c:v>
                </c:pt>
                <c:pt idx="46">
                  <c:v>-2266.6666666667002</c:v>
                </c:pt>
                <c:pt idx="47">
                  <c:v>-2266.6666666667002</c:v>
                </c:pt>
                <c:pt idx="48">
                  <c:v>-2266.6666666667002</c:v>
                </c:pt>
                <c:pt idx="49">
                  <c:v>-2266.6666666667002</c:v>
                </c:pt>
                <c:pt idx="50">
                  <c:v>-2166.6666666667002</c:v>
                </c:pt>
                <c:pt idx="51">
                  <c:v>-1847.9166666666999</c:v>
                </c:pt>
                <c:pt idx="52">
                  <c:v>-2166.6666666667002</c:v>
                </c:pt>
                <c:pt idx="53">
                  <c:v>-2166.6666666667002</c:v>
                </c:pt>
                <c:pt idx="54">
                  <c:v>-2166.6666666667002</c:v>
                </c:pt>
                <c:pt idx="55">
                  <c:v>-2166.6666666667002</c:v>
                </c:pt>
                <c:pt idx="56">
                  <c:v>-2041.6666666666999</c:v>
                </c:pt>
                <c:pt idx="57">
                  <c:v>-2466.6666666667002</c:v>
                </c:pt>
                <c:pt idx="58">
                  <c:v>-2080</c:v>
                </c:pt>
                <c:pt idx="59">
                  <c:v>-1829.1666666666999</c:v>
                </c:pt>
                <c:pt idx="60">
                  <c:v>-2445.8333333332998</c:v>
                </c:pt>
                <c:pt idx="61">
                  <c:v>-2091.6666666667002</c:v>
                </c:pt>
                <c:pt idx="62">
                  <c:v>-2466.6666666667002</c:v>
                </c:pt>
                <c:pt idx="63">
                  <c:v>-2466.6666666667002</c:v>
                </c:pt>
                <c:pt idx="64">
                  <c:v>-2533.3333333332998</c:v>
                </c:pt>
                <c:pt idx="65">
                  <c:v>-1987.5</c:v>
                </c:pt>
                <c:pt idx="66">
                  <c:v>-2533.3333333332998</c:v>
                </c:pt>
                <c:pt idx="67">
                  <c:v>-2533.3333333332998</c:v>
                </c:pt>
                <c:pt idx="68">
                  <c:v>-2533.3333333332998</c:v>
                </c:pt>
                <c:pt idx="69">
                  <c:v>-2533.3333333332998</c:v>
                </c:pt>
                <c:pt idx="70">
                  <c:v>-2533.3333333332998</c:v>
                </c:pt>
                <c:pt idx="71">
                  <c:v>-2533.3333333332998</c:v>
                </c:pt>
                <c:pt idx="72">
                  <c:v>-2008.3333333333001</c:v>
                </c:pt>
                <c:pt idx="73">
                  <c:v>-2450</c:v>
                </c:pt>
                <c:pt idx="74">
                  <c:v>-2450</c:v>
                </c:pt>
                <c:pt idx="75">
                  <c:v>-2450</c:v>
                </c:pt>
                <c:pt idx="76">
                  <c:v>-2450</c:v>
                </c:pt>
                <c:pt idx="77">
                  <c:v>-2450</c:v>
                </c:pt>
                <c:pt idx="78">
                  <c:v>-1866.6666666666999</c:v>
                </c:pt>
                <c:pt idx="79">
                  <c:v>-1716.6666666666999</c:v>
                </c:pt>
                <c:pt idx="80">
                  <c:v>-1866.6666666666999</c:v>
                </c:pt>
                <c:pt idx="81">
                  <c:v>-1866.6666666666999</c:v>
                </c:pt>
                <c:pt idx="82">
                  <c:v>-1866.6666666666999</c:v>
                </c:pt>
                <c:pt idx="83">
                  <c:v>-1866.6666666666999</c:v>
                </c:pt>
                <c:pt idx="84">
                  <c:v>-1866.6666666666999</c:v>
                </c:pt>
                <c:pt idx="85">
                  <c:v>-1866.6666666666999</c:v>
                </c:pt>
                <c:pt idx="86">
                  <c:v>-1845.8333333333001</c:v>
                </c:pt>
                <c:pt idx="87">
                  <c:v>-1866.6666666666999</c:v>
                </c:pt>
                <c:pt idx="88">
                  <c:v>-1866.6666666666999</c:v>
                </c:pt>
                <c:pt idx="89">
                  <c:v>-1866.6666666666999</c:v>
                </c:pt>
                <c:pt idx="90">
                  <c:v>-1866.6666666666999</c:v>
                </c:pt>
                <c:pt idx="91">
                  <c:v>-1658.3333333333001</c:v>
                </c:pt>
                <c:pt idx="92">
                  <c:v>-1737.5</c:v>
                </c:pt>
                <c:pt idx="93">
                  <c:v>-1716.6666666666999</c:v>
                </c:pt>
                <c:pt idx="94">
                  <c:v>-1866.6666666666999</c:v>
                </c:pt>
                <c:pt idx="95">
                  <c:v>-1866.6666666666999</c:v>
                </c:pt>
                <c:pt idx="96">
                  <c:v>-1866.6666666666999</c:v>
                </c:pt>
                <c:pt idx="97">
                  <c:v>-1866.6666666666999</c:v>
                </c:pt>
                <c:pt idx="98">
                  <c:v>-1716.6666666666999</c:v>
                </c:pt>
                <c:pt idx="99">
                  <c:v>-2033.3333333333001</c:v>
                </c:pt>
                <c:pt idx="100">
                  <c:v>-1845.8333333333001</c:v>
                </c:pt>
                <c:pt idx="101">
                  <c:v>-1791.6666666666999</c:v>
                </c:pt>
                <c:pt idx="102">
                  <c:v>-2033.3333333333001</c:v>
                </c:pt>
                <c:pt idx="103">
                  <c:v>-2033.3333333333001</c:v>
                </c:pt>
                <c:pt idx="104">
                  <c:v>-2033.3333333333001</c:v>
                </c:pt>
                <c:pt idx="105">
                  <c:v>-2033.3333333333001</c:v>
                </c:pt>
                <c:pt idx="106">
                  <c:v>-1916.6666666666999</c:v>
                </c:pt>
                <c:pt idx="107">
                  <c:v>-1485.4166666666999</c:v>
                </c:pt>
                <c:pt idx="108">
                  <c:v>-1916.6666666666999</c:v>
                </c:pt>
                <c:pt idx="109">
                  <c:v>-1916.6666666666999</c:v>
                </c:pt>
                <c:pt idx="110">
                  <c:v>-1916.6666666666999</c:v>
                </c:pt>
                <c:pt idx="111">
                  <c:v>-1916.6666666666999</c:v>
                </c:pt>
                <c:pt idx="112">
                  <c:v>-1916.6666666666999</c:v>
                </c:pt>
                <c:pt idx="113">
                  <c:v>-2066.6666666667002</c:v>
                </c:pt>
                <c:pt idx="114">
                  <c:v>-1804.1666666666999</c:v>
                </c:pt>
                <c:pt idx="115">
                  <c:v>-1804.1666666666999</c:v>
                </c:pt>
                <c:pt idx="116">
                  <c:v>-2066.6666666667002</c:v>
                </c:pt>
                <c:pt idx="117">
                  <c:v>-1779.1666666666999</c:v>
                </c:pt>
                <c:pt idx="118">
                  <c:v>-1841.6666666666999</c:v>
                </c:pt>
                <c:pt idx="119">
                  <c:v>-2066.6666666667002</c:v>
                </c:pt>
                <c:pt idx="120">
                  <c:v>-1833.3333333333001</c:v>
                </c:pt>
                <c:pt idx="121">
                  <c:v>-1645.8333333333001</c:v>
                </c:pt>
                <c:pt idx="122">
                  <c:v>-1591.6666666666999</c:v>
                </c:pt>
                <c:pt idx="123">
                  <c:v>-1833.3333333333001</c:v>
                </c:pt>
                <c:pt idx="124">
                  <c:v>-1833.3333333333001</c:v>
                </c:pt>
                <c:pt idx="125">
                  <c:v>-1833.3333333333001</c:v>
                </c:pt>
                <c:pt idx="126">
                  <c:v>-1833.3333333333001</c:v>
                </c:pt>
                <c:pt idx="127">
                  <c:v>-1733.3333333333001</c:v>
                </c:pt>
                <c:pt idx="128">
                  <c:v>-1658.3333333333001</c:v>
                </c:pt>
                <c:pt idx="129">
                  <c:v>-1733.3333333333001</c:v>
                </c:pt>
                <c:pt idx="130">
                  <c:v>-1733.3333333333001</c:v>
                </c:pt>
                <c:pt idx="131">
                  <c:v>-1733.3333333333001</c:v>
                </c:pt>
                <c:pt idx="132">
                  <c:v>-1733.3333333333001</c:v>
                </c:pt>
                <c:pt idx="133">
                  <c:v>-1733.3333333333001</c:v>
                </c:pt>
                <c:pt idx="134">
                  <c:v>-1466.6666666666999</c:v>
                </c:pt>
                <c:pt idx="135">
                  <c:v>-1429.1666666666999</c:v>
                </c:pt>
                <c:pt idx="136">
                  <c:v>-1466.6666666666999</c:v>
                </c:pt>
                <c:pt idx="137">
                  <c:v>-1466.6666666666999</c:v>
                </c:pt>
                <c:pt idx="138">
                  <c:v>-1466.6666666666999</c:v>
                </c:pt>
                <c:pt idx="139">
                  <c:v>-1466.6666666666999</c:v>
                </c:pt>
                <c:pt idx="140">
                  <c:v>-1466.6666666666999</c:v>
                </c:pt>
                <c:pt idx="141">
                  <c:v>-1433.3333333333001</c:v>
                </c:pt>
                <c:pt idx="142">
                  <c:v>-1470.8333333333001</c:v>
                </c:pt>
                <c:pt idx="143">
                  <c:v>-1433.3333333333001</c:v>
                </c:pt>
                <c:pt idx="144">
                  <c:v>-1433.3333333333001</c:v>
                </c:pt>
                <c:pt idx="145">
                  <c:v>-1433.3333333333001</c:v>
                </c:pt>
                <c:pt idx="146">
                  <c:v>-1433.3333333333001</c:v>
                </c:pt>
                <c:pt idx="147">
                  <c:v>-1433.3333333333001</c:v>
                </c:pt>
                <c:pt idx="148">
                  <c:v>-1433.3333333333001</c:v>
                </c:pt>
                <c:pt idx="149">
                  <c:v>-1470.8333333333001</c:v>
                </c:pt>
                <c:pt idx="150">
                  <c:v>-1433.3333333333001</c:v>
                </c:pt>
                <c:pt idx="151">
                  <c:v>-1433.3333333333001</c:v>
                </c:pt>
                <c:pt idx="152">
                  <c:v>-1433.3333333333001</c:v>
                </c:pt>
                <c:pt idx="153">
                  <c:v>-1433.3333333333001</c:v>
                </c:pt>
                <c:pt idx="154">
                  <c:v>-1433.3333333333001</c:v>
                </c:pt>
                <c:pt idx="155">
                  <c:v>-1633.3333333333001</c:v>
                </c:pt>
                <c:pt idx="156">
                  <c:v>-1670.8333333333001</c:v>
                </c:pt>
                <c:pt idx="157">
                  <c:v>-1633.3333333333001</c:v>
                </c:pt>
                <c:pt idx="158">
                  <c:v>-1633.3333333333001</c:v>
                </c:pt>
                <c:pt idx="159">
                  <c:v>-1633.3333333333001</c:v>
                </c:pt>
                <c:pt idx="160">
                  <c:v>-1633.3333333333001</c:v>
                </c:pt>
                <c:pt idx="161">
                  <c:v>-1633.3333333333001</c:v>
                </c:pt>
                <c:pt idx="162">
                  <c:v>-1766.6666666666999</c:v>
                </c:pt>
                <c:pt idx="163">
                  <c:v>-1729.1666666666999</c:v>
                </c:pt>
                <c:pt idx="164">
                  <c:v>-1766.6666666666999</c:v>
                </c:pt>
                <c:pt idx="165">
                  <c:v>-1766.6666666666999</c:v>
                </c:pt>
                <c:pt idx="166">
                  <c:v>-1766.6666666666999</c:v>
                </c:pt>
                <c:pt idx="167">
                  <c:v>-1766.6666666666999</c:v>
                </c:pt>
                <c:pt idx="168">
                  <c:v>-1766.6666666666999</c:v>
                </c:pt>
                <c:pt idx="169">
                  <c:v>-2033.3333333333001</c:v>
                </c:pt>
                <c:pt idx="170">
                  <c:v>-1845.8333333333001</c:v>
                </c:pt>
                <c:pt idx="171">
                  <c:v>-1845.8333333333001</c:v>
                </c:pt>
                <c:pt idx="172">
                  <c:v>-1800</c:v>
                </c:pt>
                <c:pt idx="173">
                  <c:v>-1962.5</c:v>
                </c:pt>
                <c:pt idx="174">
                  <c:v>-2033.3333333333001</c:v>
                </c:pt>
                <c:pt idx="175">
                  <c:v>-2033.3333333333001</c:v>
                </c:pt>
                <c:pt idx="176">
                  <c:v>-2466.6666666667002</c:v>
                </c:pt>
                <c:pt idx="177">
                  <c:v>-2091.6666666667002</c:v>
                </c:pt>
                <c:pt idx="178">
                  <c:v>-2529.1666666667002</c:v>
                </c:pt>
                <c:pt idx="179">
                  <c:v>-2666.6666666667002</c:v>
                </c:pt>
                <c:pt idx="180">
                  <c:v>-2666.6666666667002</c:v>
                </c:pt>
                <c:pt idx="181">
                  <c:v>-2666.6666666667002</c:v>
                </c:pt>
                <c:pt idx="182">
                  <c:v>-2666.6666666667002</c:v>
                </c:pt>
                <c:pt idx="183">
                  <c:v>-1837.5</c:v>
                </c:pt>
                <c:pt idx="184">
                  <c:v>-1787.5</c:v>
                </c:pt>
                <c:pt idx="185">
                  <c:v>-1900</c:v>
                </c:pt>
                <c:pt idx="186">
                  <c:v>-1854.1666666666999</c:v>
                </c:pt>
                <c:pt idx="187">
                  <c:v>-1900</c:v>
                </c:pt>
                <c:pt idx="188">
                  <c:v>-1900</c:v>
                </c:pt>
                <c:pt idx="189">
                  <c:v>-1762.5</c:v>
                </c:pt>
                <c:pt idx="190">
                  <c:v>-1416.6666666666999</c:v>
                </c:pt>
                <c:pt idx="191">
                  <c:v>-612.5</c:v>
                </c:pt>
                <c:pt idx="192">
                  <c:v>-1370.8333333333001</c:v>
                </c:pt>
                <c:pt idx="193">
                  <c:v>-1466.6666666666999</c:v>
                </c:pt>
                <c:pt idx="194">
                  <c:v>-1466.6666666666999</c:v>
                </c:pt>
                <c:pt idx="195">
                  <c:v>-1466.6666666666999</c:v>
                </c:pt>
                <c:pt idx="196">
                  <c:v>-1466.6666666666999</c:v>
                </c:pt>
                <c:pt idx="197">
                  <c:v>-1100</c:v>
                </c:pt>
                <c:pt idx="198">
                  <c:v>-987.5</c:v>
                </c:pt>
                <c:pt idx="199">
                  <c:v>-1100</c:v>
                </c:pt>
                <c:pt idx="200">
                  <c:v>-1100</c:v>
                </c:pt>
                <c:pt idx="201">
                  <c:v>-1100</c:v>
                </c:pt>
                <c:pt idx="202">
                  <c:v>-1100</c:v>
                </c:pt>
                <c:pt idx="203">
                  <c:v>-1100</c:v>
                </c:pt>
                <c:pt idx="204">
                  <c:v>-1368.75</c:v>
                </c:pt>
                <c:pt idx="205">
                  <c:v>-1495.6521739130001</c:v>
                </c:pt>
                <c:pt idx="206">
                  <c:v>-1966.6666666666999</c:v>
                </c:pt>
                <c:pt idx="207">
                  <c:v>-1966.6666666666999</c:v>
                </c:pt>
                <c:pt idx="208">
                  <c:v>-1966.6666666666999</c:v>
                </c:pt>
                <c:pt idx="209">
                  <c:v>-1862.5</c:v>
                </c:pt>
                <c:pt idx="210">
                  <c:v>-1160.4166666666999</c:v>
                </c:pt>
                <c:pt idx="211">
                  <c:v>-2179.1666666667002</c:v>
                </c:pt>
                <c:pt idx="212">
                  <c:v>-1427.0833333333001</c:v>
                </c:pt>
                <c:pt idx="213">
                  <c:v>-2495.8333333332998</c:v>
                </c:pt>
                <c:pt idx="214">
                  <c:v>-2079.1666666667002</c:v>
                </c:pt>
                <c:pt idx="215">
                  <c:v>-2350</c:v>
                </c:pt>
                <c:pt idx="216">
                  <c:v>-2500</c:v>
                </c:pt>
                <c:pt idx="217">
                  <c:v>-2500</c:v>
                </c:pt>
                <c:pt idx="218">
                  <c:v>-2733.3333333332998</c:v>
                </c:pt>
                <c:pt idx="219">
                  <c:v>-1712.5</c:v>
                </c:pt>
                <c:pt idx="220">
                  <c:v>-2733.3333333332998</c:v>
                </c:pt>
                <c:pt idx="221">
                  <c:v>-2725</c:v>
                </c:pt>
                <c:pt idx="222">
                  <c:v>-2733.3333333332998</c:v>
                </c:pt>
                <c:pt idx="223">
                  <c:v>-2733.3333333332998</c:v>
                </c:pt>
                <c:pt idx="224">
                  <c:v>-2733.3333333332998</c:v>
                </c:pt>
                <c:pt idx="225">
                  <c:v>-2433.3333333332998</c:v>
                </c:pt>
                <c:pt idx="226">
                  <c:v>-1683.3333333333001</c:v>
                </c:pt>
                <c:pt idx="227">
                  <c:v>-2433.3333333332998</c:v>
                </c:pt>
                <c:pt idx="228">
                  <c:v>-2433.3333333332998</c:v>
                </c:pt>
                <c:pt idx="229">
                  <c:v>-2433.3333333332998</c:v>
                </c:pt>
                <c:pt idx="230">
                  <c:v>-2433.3333333332998</c:v>
                </c:pt>
                <c:pt idx="231">
                  <c:v>-2433.3333333332998</c:v>
                </c:pt>
                <c:pt idx="232">
                  <c:v>-1700</c:v>
                </c:pt>
                <c:pt idx="233">
                  <c:v>-1362.5</c:v>
                </c:pt>
                <c:pt idx="234">
                  <c:v>-1637.5</c:v>
                </c:pt>
                <c:pt idx="235">
                  <c:v>-1633.3333333333001</c:v>
                </c:pt>
                <c:pt idx="236">
                  <c:v>-1333.3333333333001</c:v>
                </c:pt>
                <c:pt idx="237">
                  <c:v>-1633.3333333333001</c:v>
                </c:pt>
                <c:pt idx="238">
                  <c:v>-1633.3333333333001</c:v>
                </c:pt>
                <c:pt idx="239">
                  <c:v>-2466.6666666667002</c:v>
                </c:pt>
                <c:pt idx="240">
                  <c:v>-1741.6666666666999</c:v>
                </c:pt>
                <c:pt idx="241">
                  <c:v>-2466.6666666667002</c:v>
                </c:pt>
                <c:pt idx="242">
                  <c:v>-1979.1666666666999</c:v>
                </c:pt>
                <c:pt idx="243">
                  <c:v>-2466.6666666667002</c:v>
                </c:pt>
                <c:pt idx="244">
                  <c:v>-2466.6666666667002</c:v>
                </c:pt>
                <c:pt idx="245">
                  <c:v>-2466.6666666667002</c:v>
                </c:pt>
                <c:pt idx="246">
                  <c:v>-2633.3333333332998</c:v>
                </c:pt>
                <c:pt idx="247">
                  <c:v>-2187.5</c:v>
                </c:pt>
                <c:pt idx="248">
                  <c:v>-2633.3333333332998</c:v>
                </c:pt>
                <c:pt idx="249">
                  <c:v>-2633.3333333332998</c:v>
                </c:pt>
                <c:pt idx="250">
                  <c:v>-2633.3333333332998</c:v>
                </c:pt>
                <c:pt idx="251">
                  <c:v>-2633.3333333332998</c:v>
                </c:pt>
                <c:pt idx="252">
                  <c:v>-2633.3333333332998</c:v>
                </c:pt>
                <c:pt idx="253">
                  <c:v>-2079.5833333332998</c:v>
                </c:pt>
                <c:pt idx="254">
                  <c:v>-2250</c:v>
                </c:pt>
                <c:pt idx="255">
                  <c:v>-2633.3333333332998</c:v>
                </c:pt>
                <c:pt idx="256">
                  <c:v>-2633.3333333332998</c:v>
                </c:pt>
                <c:pt idx="257">
                  <c:v>-2633.3333333332998</c:v>
                </c:pt>
                <c:pt idx="258">
                  <c:v>-2633.3333333332998</c:v>
                </c:pt>
                <c:pt idx="259">
                  <c:v>-2633.3333333332998</c:v>
                </c:pt>
                <c:pt idx="260">
                  <c:v>-2733.3333333332998</c:v>
                </c:pt>
                <c:pt idx="261">
                  <c:v>-2320.8333333332998</c:v>
                </c:pt>
                <c:pt idx="262">
                  <c:v>-2733.3333333332998</c:v>
                </c:pt>
                <c:pt idx="263">
                  <c:v>-2733.3333333332998</c:v>
                </c:pt>
                <c:pt idx="264">
                  <c:v>-2733.3333333332998</c:v>
                </c:pt>
                <c:pt idx="265">
                  <c:v>-2733.3333333332998</c:v>
                </c:pt>
                <c:pt idx="266">
                  <c:v>-2733.3333333332998</c:v>
                </c:pt>
                <c:pt idx="267">
                  <c:v>-3433.3333333332998</c:v>
                </c:pt>
                <c:pt idx="268">
                  <c:v>-3020.8333333332998</c:v>
                </c:pt>
                <c:pt idx="269">
                  <c:v>-3433.3333333332998</c:v>
                </c:pt>
                <c:pt idx="270">
                  <c:v>-3391.6666666667002</c:v>
                </c:pt>
                <c:pt idx="271">
                  <c:v>-3433.3333333332998</c:v>
                </c:pt>
                <c:pt idx="272">
                  <c:v>-2816.6666666667002</c:v>
                </c:pt>
                <c:pt idx="273">
                  <c:v>-2362.5</c:v>
                </c:pt>
                <c:pt idx="274">
                  <c:v>-3133.3333333332998</c:v>
                </c:pt>
                <c:pt idx="275">
                  <c:v>-2183.3333333332998</c:v>
                </c:pt>
                <c:pt idx="276">
                  <c:v>-3085.4166666667002</c:v>
                </c:pt>
                <c:pt idx="277">
                  <c:v>-3029.1666666667002</c:v>
                </c:pt>
                <c:pt idx="278">
                  <c:v>-3133.3333333332998</c:v>
                </c:pt>
                <c:pt idx="279">
                  <c:v>-3133.3333333332998</c:v>
                </c:pt>
                <c:pt idx="280">
                  <c:v>-3133.3333333332998</c:v>
                </c:pt>
                <c:pt idx="281">
                  <c:v>-2866.6666666667002</c:v>
                </c:pt>
                <c:pt idx="282">
                  <c:v>-2491.6666666667002</c:v>
                </c:pt>
                <c:pt idx="283">
                  <c:v>-2866.6666666667002</c:v>
                </c:pt>
                <c:pt idx="284">
                  <c:v>-2866.6666666667002</c:v>
                </c:pt>
                <c:pt idx="285">
                  <c:v>-2866.6666666667002</c:v>
                </c:pt>
                <c:pt idx="286">
                  <c:v>-2866.6666666667002</c:v>
                </c:pt>
                <c:pt idx="287">
                  <c:v>-2866.6666666667002</c:v>
                </c:pt>
                <c:pt idx="288">
                  <c:v>-2966.6666666667002</c:v>
                </c:pt>
                <c:pt idx="289">
                  <c:v>-2704.1666666667002</c:v>
                </c:pt>
                <c:pt idx="290">
                  <c:v>-2833.3333333332998</c:v>
                </c:pt>
                <c:pt idx="291">
                  <c:v>-2737.5</c:v>
                </c:pt>
                <c:pt idx="292">
                  <c:v>-2766.6666666667002</c:v>
                </c:pt>
                <c:pt idx="293">
                  <c:v>-2766.6666666667002</c:v>
                </c:pt>
                <c:pt idx="294">
                  <c:v>-2766.6666666667002</c:v>
                </c:pt>
                <c:pt idx="295">
                  <c:v>-2850</c:v>
                </c:pt>
                <c:pt idx="296">
                  <c:v>-2858.3333333332998</c:v>
                </c:pt>
                <c:pt idx="297">
                  <c:v>-2933.3333333332998</c:v>
                </c:pt>
                <c:pt idx="298">
                  <c:v>-2933.3333333332998</c:v>
                </c:pt>
                <c:pt idx="299">
                  <c:v>-2933.3333333332998</c:v>
                </c:pt>
                <c:pt idx="300">
                  <c:v>-2933.3333333332998</c:v>
                </c:pt>
                <c:pt idx="301">
                  <c:v>-2933.3333333332998</c:v>
                </c:pt>
                <c:pt idx="302">
                  <c:v>-3200</c:v>
                </c:pt>
                <c:pt idx="303">
                  <c:v>-2975</c:v>
                </c:pt>
                <c:pt idx="304">
                  <c:v>-3200</c:v>
                </c:pt>
                <c:pt idx="305">
                  <c:v>-3200</c:v>
                </c:pt>
                <c:pt idx="306">
                  <c:v>-3200</c:v>
                </c:pt>
                <c:pt idx="307">
                  <c:v>-3200</c:v>
                </c:pt>
                <c:pt idx="308">
                  <c:v>-3200</c:v>
                </c:pt>
                <c:pt idx="309">
                  <c:v>-2733.3333333332998</c:v>
                </c:pt>
                <c:pt idx="310">
                  <c:v>-2545.8333333332998</c:v>
                </c:pt>
                <c:pt idx="311">
                  <c:v>-2645.8333333332998</c:v>
                </c:pt>
                <c:pt idx="312">
                  <c:v>-2558.3333333332998</c:v>
                </c:pt>
                <c:pt idx="313">
                  <c:v>-2629.1666666667002</c:v>
                </c:pt>
                <c:pt idx="314">
                  <c:v>-2629.1666666667002</c:v>
                </c:pt>
                <c:pt idx="315">
                  <c:v>-2729.1666666667002</c:v>
                </c:pt>
                <c:pt idx="316">
                  <c:v>-2895.8333333332998</c:v>
                </c:pt>
                <c:pt idx="317">
                  <c:v>-2679.1666666667002</c:v>
                </c:pt>
                <c:pt idx="318">
                  <c:v>-3166.6666666667002</c:v>
                </c:pt>
                <c:pt idx="319">
                  <c:v>-3166.6666666667002</c:v>
                </c:pt>
                <c:pt idx="320">
                  <c:v>-3166.6666666667002</c:v>
                </c:pt>
                <c:pt idx="321">
                  <c:v>-3166.6666666667002</c:v>
                </c:pt>
                <c:pt idx="322">
                  <c:v>-3166.6666666667002</c:v>
                </c:pt>
                <c:pt idx="323">
                  <c:v>-3100</c:v>
                </c:pt>
                <c:pt idx="324">
                  <c:v>-2875</c:v>
                </c:pt>
                <c:pt idx="325">
                  <c:v>-3100</c:v>
                </c:pt>
                <c:pt idx="326">
                  <c:v>-3100</c:v>
                </c:pt>
                <c:pt idx="327">
                  <c:v>-3100</c:v>
                </c:pt>
                <c:pt idx="328">
                  <c:v>-3100</c:v>
                </c:pt>
                <c:pt idx="329">
                  <c:v>-3100</c:v>
                </c:pt>
                <c:pt idx="330">
                  <c:v>-2758.3333333332998</c:v>
                </c:pt>
                <c:pt idx="331">
                  <c:v>-2658.3333333332998</c:v>
                </c:pt>
                <c:pt idx="332">
                  <c:v>-2654.1666666667002</c:v>
                </c:pt>
                <c:pt idx="333">
                  <c:v>-2600</c:v>
                </c:pt>
                <c:pt idx="334">
                  <c:v>-2600</c:v>
                </c:pt>
                <c:pt idx="335">
                  <c:v>-2600</c:v>
                </c:pt>
                <c:pt idx="336">
                  <c:v>-2600</c:v>
                </c:pt>
                <c:pt idx="337">
                  <c:v>-3200</c:v>
                </c:pt>
                <c:pt idx="338">
                  <c:v>-2750</c:v>
                </c:pt>
                <c:pt idx="339">
                  <c:v>-3200</c:v>
                </c:pt>
                <c:pt idx="340">
                  <c:v>-3100</c:v>
                </c:pt>
                <c:pt idx="341">
                  <c:v>-3200</c:v>
                </c:pt>
                <c:pt idx="342">
                  <c:v>-3200</c:v>
                </c:pt>
                <c:pt idx="343">
                  <c:v>-3133.3333333332998</c:v>
                </c:pt>
                <c:pt idx="344">
                  <c:v>-3133.3333333332998</c:v>
                </c:pt>
                <c:pt idx="345">
                  <c:v>-2495.8333333332998</c:v>
                </c:pt>
                <c:pt idx="346">
                  <c:v>-2875</c:v>
                </c:pt>
                <c:pt idx="347">
                  <c:v>-2800</c:v>
                </c:pt>
                <c:pt idx="348">
                  <c:v>-2237.5</c:v>
                </c:pt>
                <c:pt idx="349">
                  <c:v>-2800</c:v>
                </c:pt>
                <c:pt idx="350">
                  <c:v>-2800</c:v>
                </c:pt>
                <c:pt idx="351">
                  <c:v>-2733.3333333332998</c:v>
                </c:pt>
                <c:pt idx="352">
                  <c:v>-2208.3333333332998</c:v>
                </c:pt>
                <c:pt idx="353">
                  <c:v>-2633.3333333332998</c:v>
                </c:pt>
                <c:pt idx="354">
                  <c:v>-2829.1666666667002</c:v>
                </c:pt>
                <c:pt idx="355">
                  <c:v>-2850</c:v>
                </c:pt>
                <c:pt idx="356">
                  <c:v>-2933.3333333332998</c:v>
                </c:pt>
                <c:pt idx="357">
                  <c:v>-2933.3333333332998</c:v>
                </c:pt>
                <c:pt idx="358">
                  <c:v>-2866.6666666667002</c:v>
                </c:pt>
                <c:pt idx="359">
                  <c:v>-2379.1666666667002</c:v>
                </c:pt>
                <c:pt idx="360">
                  <c:v>-2866.6666666667002</c:v>
                </c:pt>
                <c:pt idx="361">
                  <c:v>-2866.6666666667002</c:v>
                </c:pt>
                <c:pt idx="362">
                  <c:v>-2866.6666666667002</c:v>
                </c:pt>
                <c:pt idx="363">
                  <c:v>-2866.6666666667002</c:v>
                </c:pt>
                <c:pt idx="364">
                  <c:v>-2866.6666666667002</c:v>
                </c:pt>
                <c:pt idx="365">
                  <c:v>-2666.6666666667002</c:v>
                </c:pt>
                <c:pt idx="366">
                  <c:v>-2516.6666666667002</c:v>
                </c:pt>
                <c:pt idx="367">
                  <c:v>-2537.5</c:v>
                </c:pt>
                <c:pt idx="368">
                  <c:v>-2500</c:v>
                </c:pt>
                <c:pt idx="369">
                  <c:v>-2500</c:v>
                </c:pt>
                <c:pt idx="370">
                  <c:v>-2500</c:v>
                </c:pt>
                <c:pt idx="371">
                  <c:v>-2550</c:v>
                </c:pt>
                <c:pt idx="372">
                  <c:v>-2433.3333333332998</c:v>
                </c:pt>
                <c:pt idx="373">
                  <c:v>-2133.3333333332998</c:v>
                </c:pt>
                <c:pt idx="374">
                  <c:v>-2433.3333333332998</c:v>
                </c:pt>
                <c:pt idx="375">
                  <c:v>-2433.3333333332998</c:v>
                </c:pt>
                <c:pt idx="376">
                  <c:v>-2433.3333333332998</c:v>
                </c:pt>
                <c:pt idx="377">
                  <c:v>-2433.3333333332998</c:v>
                </c:pt>
                <c:pt idx="378">
                  <c:v>-2433.3333333332998</c:v>
                </c:pt>
                <c:pt idx="379">
                  <c:v>-2466.6666666667002</c:v>
                </c:pt>
                <c:pt idx="380">
                  <c:v>-2091.6666666667002</c:v>
                </c:pt>
                <c:pt idx="381">
                  <c:v>-2466.6666666667002</c:v>
                </c:pt>
                <c:pt idx="382">
                  <c:v>-2466.6666666667002</c:v>
                </c:pt>
                <c:pt idx="383">
                  <c:v>-2466.6666666667002</c:v>
                </c:pt>
                <c:pt idx="384">
                  <c:v>-2466.6666666667002</c:v>
                </c:pt>
                <c:pt idx="385">
                  <c:v>-2466.6666666667002</c:v>
                </c:pt>
                <c:pt idx="386">
                  <c:v>-2366.6666666667002</c:v>
                </c:pt>
                <c:pt idx="387">
                  <c:v>-2104.1666666667002</c:v>
                </c:pt>
                <c:pt idx="388">
                  <c:v>-2366.6666666667002</c:v>
                </c:pt>
                <c:pt idx="389">
                  <c:v>-2366.6666666667002</c:v>
                </c:pt>
                <c:pt idx="390">
                  <c:v>-2366.6666666667002</c:v>
                </c:pt>
                <c:pt idx="391">
                  <c:v>-2366.6666666667002</c:v>
                </c:pt>
                <c:pt idx="392">
                  <c:v>-2366.6666666667002</c:v>
                </c:pt>
                <c:pt idx="393">
                  <c:v>-2166.6666666667002</c:v>
                </c:pt>
                <c:pt idx="394">
                  <c:v>-1904.1666666666999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744640"/>
        <c:axId val="339745032"/>
      </c:lineChart>
      <c:dateAx>
        <c:axId val="339744640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39745032"/>
        <c:crosses val="autoZero"/>
        <c:auto val="0"/>
        <c:lblOffset val="100"/>
        <c:baseTimeUnit val="days"/>
      </c:dateAx>
      <c:valAx>
        <c:axId val="339745032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39744640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-0.11521972132904609"/>
                  <c:y val="-0.185905750108084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0385852090032156E-2"/>
                  <c:y val="-0.19455252918287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0.69444444439999997</c:v>
                </c:pt>
                <c:pt idx="1">
                  <c:v>0.13888888890000001</c:v>
                </c:pt>
                <c:pt idx="2">
                  <c:v>99.166666666699996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/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/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/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/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/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/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/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/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/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/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/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1.388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/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-118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/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/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-867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/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1.992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/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1.124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/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/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1438274</xdr:colOff>
      <xdr:row>21</xdr:row>
      <xdr:rowOff>28575</xdr:rowOff>
    </xdr:from>
    <xdr:to>
      <xdr:col>4</xdr:col>
      <xdr:colOff>1733549</xdr:colOff>
      <xdr:row>22</xdr:row>
      <xdr:rowOff>47625</xdr:rowOff>
    </xdr:to>
    <xdr:sp macro="" textlink="Dat_01!C37">
      <xdr:nvSpPr>
        <xdr:cNvPr id="102" name="Texto 239"/>
        <xdr:cNvSpPr txBox="1">
          <a:spLocks noChangeArrowheads="1" noTextEdit="1"/>
        </xdr:cNvSpPr>
      </xdr:nvSpPr>
      <xdr:spPr bwMode="auto">
        <a:xfrm>
          <a:off x="3295649" y="3514725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3F8391D-3BFF-4009-82F9-4320BD00068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t>-262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/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/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/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/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-484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/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593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/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1295400</xdr:colOff>
      <xdr:row>21</xdr:row>
      <xdr:rowOff>9525</xdr:rowOff>
    </xdr:from>
    <xdr:to>
      <xdr:col>4</xdr:col>
      <xdr:colOff>1504950</xdr:colOff>
      <xdr:row>22</xdr:row>
      <xdr:rowOff>19050</xdr:rowOff>
    </xdr:to>
    <xdr:sp macro="" textlink="Dat_01!B37">
      <xdr:nvSpPr>
        <xdr:cNvPr id="30" name="Texto 239"/>
        <xdr:cNvSpPr txBox="1">
          <a:spLocks noChangeArrowheads="1" noTextEdit="1"/>
        </xdr:cNvSpPr>
      </xdr:nvSpPr>
      <xdr:spPr bwMode="auto">
        <a:xfrm>
          <a:off x="3152775" y="349567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25" sqref="E25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Septiembre 2018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/>
    <hyperlink ref="E9" location="'I2'!A1" display="'I2'!A1"/>
    <hyperlink ref="E10" location="'I3'!A1" display="'I3'!A1"/>
    <hyperlink ref="E11" location="'I4'!A1" display="'I4'!A1"/>
    <hyperlink ref="E12" location="'I5'!A1" display="'I5'!A1"/>
    <hyperlink ref="E13" location="'I6'!A1" display="'I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3"/>
  </cols>
  <sheetData>
    <row r="1" spans="1:5">
      <c r="B1"/>
      <c r="C1"/>
      <c r="D1"/>
      <c r="E1"/>
    </row>
    <row r="2" spans="1:5">
      <c r="B2" s="82" t="s">
        <v>449</v>
      </c>
      <c r="C2"/>
      <c r="D2"/>
      <c r="E2"/>
    </row>
    <row r="3" spans="1:5">
      <c r="B3" s="110"/>
      <c r="C3" s="110"/>
      <c r="D3" s="135" t="s">
        <v>450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440</v>
      </c>
      <c r="B5" s="121" t="str">
        <f>Dat_02!A5</f>
        <v>01/09/2017</v>
      </c>
      <c r="C5" s="122">
        <f>Dat_02!N5</f>
        <v>2872.4166666667002</v>
      </c>
      <c r="D5" s="122">
        <f>Dat_02!B5</f>
        <v>2966.6666666667002</v>
      </c>
      <c r="E5" s="122">
        <f>Dat_02!F5</f>
        <v>-2447.9166666667002</v>
      </c>
    </row>
    <row r="6" spans="1:5">
      <c r="A6" s="83"/>
      <c r="B6" s="121" t="str">
        <f>Dat_02!A6</f>
        <v>02/09/2017</v>
      </c>
      <c r="C6" s="122">
        <f>Dat_02!N6</f>
        <v>2712.5833333332998</v>
      </c>
      <c r="D6" s="122">
        <f>Dat_02!B6</f>
        <v>2858.3333333332998</v>
      </c>
      <c r="E6" s="122">
        <f>Dat_02!F6</f>
        <v>-2537.5</v>
      </c>
    </row>
    <row r="7" spans="1:5">
      <c r="A7" s="83"/>
      <c r="B7" s="121" t="str">
        <f>Dat_02!A7</f>
        <v>03/09/2017</v>
      </c>
      <c r="C7" s="122">
        <f>Dat_02!N7</f>
        <v>2759</v>
      </c>
      <c r="D7" s="122">
        <f>Dat_02!B7</f>
        <v>2875</v>
      </c>
      <c r="E7" s="122">
        <f>Dat_02!F7</f>
        <v>-2954.1666666667002</v>
      </c>
    </row>
    <row r="8" spans="1:5">
      <c r="A8" s="83"/>
      <c r="B8" s="121" t="str">
        <f>Dat_02!A8</f>
        <v>04/09/2017</v>
      </c>
      <c r="C8" s="122">
        <f>Dat_02!N8</f>
        <v>2025</v>
      </c>
      <c r="D8" s="122">
        <f>Dat_02!B8</f>
        <v>2525</v>
      </c>
      <c r="E8" s="122">
        <f>Dat_02!F8</f>
        <v>-2495.8333333332998</v>
      </c>
    </row>
    <row r="9" spans="1:5">
      <c r="A9" s="83"/>
      <c r="B9" s="121" t="str">
        <f>Dat_02!A9</f>
        <v>05/09/2017</v>
      </c>
      <c r="C9" s="122">
        <f>Dat_02!N9</f>
        <v>2300</v>
      </c>
      <c r="D9" s="122">
        <f>Dat_02!B9</f>
        <v>2300</v>
      </c>
      <c r="E9" s="122">
        <f>Dat_02!F9</f>
        <v>-2485.4166666667002</v>
      </c>
    </row>
    <row r="10" spans="1:5">
      <c r="A10" s="83"/>
      <c r="B10" s="121" t="str">
        <f>Dat_02!A10</f>
        <v>06/09/2017</v>
      </c>
      <c r="C10" s="122">
        <f>Dat_02!N10</f>
        <v>2225.5833333332998</v>
      </c>
      <c r="D10" s="122">
        <f>Dat_02!B10</f>
        <v>2300</v>
      </c>
      <c r="E10" s="122">
        <f>Dat_02!F10</f>
        <v>-2485.4166666667002</v>
      </c>
    </row>
    <row r="11" spans="1:5">
      <c r="A11" s="83"/>
      <c r="B11" s="121" t="str">
        <f>Dat_02!A11</f>
        <v>07/09/2017</v>
      </c>
      <c r="C11" s="122">
        <f>Dat_02!N11</f>
        <v>2427.5</v>
      </c>
      <c r="D11" s="122">
        <f>Dat_02!B11</f>
        <v>2462.5</v>
      </c>
      <c r="E11" s="122">
        <f>Dat_02!F11</f>
        <v>-2485.4166666667002</v>
      </c>
    </row>
    <row r="12" spans="1:5">
      <c r="A12" s="83"/>
      <c r="B12" s="121" t="str">
        <f>Dat_02!A12</f>
        <v>08/09/2017</v>
      </c>
      <c r="C12" s="122">
        <f>Dat_02!N12</f>
        <v>2599.75</v>
      </c>
      <c r="D12" s="122">
        <f>Dat_02!B12</f>
        <v>2962.5</v>
      </c>
      <c r="E12" s="122">
        <f>Dat_02!F12</f>
        <v>-2495.8333333332998</v>
      </c>
    </row>
    <row r="13" spans="1:5">
      <c r="A13" s="83"/>
      <c r="B13" s="121" t="str">
        <f>Dat_02!A13</f>
        <v>09/09/2017</v>
      </c>
      <c r="C13" s="122">
        <f>Dat_02!N13</f>
        <v>2208.3266666667</v>
      </c>
      <c r="D13" s="122">
        <f>Dat_02!B13</f>
        <v>2475</v>
      </c>
      <c r="E13" s="122">
        <f>Dat_02!F13</f>
        <v>-2525</v>
      </c>
    </row>
    <row r="14" spans="1:5">
      <c r="A14" s="83"/>
      <c r="B14" s="121" t="str">
        <f>Dat_02!A14</f>
        <v>10/09/2017</v>
      </c>
      <c r="C14" s="122">
        <f>Dat_02!N14</f>
        <v>2058.9982456141001</v>
      </c>
      <c r="D14" s="122">
        <f>Dat_02!B14</f>
        <v>2183.3333333332998</v>
      </c>
      <c r="E14" s="122">
        <f>Dat_02!F14</f>
        <v>-3102.0833333332998</v>
      </c>
    </row>
    <row r="15" spans="1:5">
      <c r="A15" s="83"/>
      <c r="B15" s="121" t="str">
        <f>Dat_02!A15</f>
        <v>11/09/2017</v>
      </c>
      <c r="C15" s="122">
        <f>Dat_02!N15</f>
        <v>1805.8366666667002</v>
      </c>
      <c r="D15" s="122">
        <f>Dat_02!B15</f>
        <v>2220.8333333332998</v>
      </c>
      <c r="E15" s="122">
        <f>Dat_02!F15</f>
        <v>-2468.75</v>
      </c>
    </row>
    <row r="16" spans="1:5">
      <c r="A16" s="83"/>
      <c r="B16" s="121" t="str">
        <f>Dat_02!A16</f>
        <v>12/09/2017</v>
      </c>
      <c r="C16" s="122">
        <f>Dat_02!N16</f>
        <v>1969.9</v>
      </c>
      <c r="D16" s="122">
        <f>Dat_02!B16</f>
        <v>2262.5</v>
      </c>
      <c r="E16" s="122">
        <f>Dat_02!F16</f>
        <v>-2458.3333333332998</v>
      </c>
    </row>
    <row r="17" spans="1:5">
      <c r="A17" s="83"/>
      <c r="B17" s="121" t="str">
        <f>Dat_02!A17</f>
        <v>13/09/2017</v>
      </c>
      <c r="C17" s="122">
        <f>Dat_02!N17</f>
        <v>1968.75</v>
      </c>
      <c r="D17" s="122">
        <f>Dat_02!B17</f>
        <v>2281.25</v>
      </c>
      <c r="E17" s="122">
        <f>Dat_02!F17</f>
        <v>-2458.3333333332998</v>
      </c>
    </row>
    <row r="18" spans="1:5">
      <c r="A18" s="83"/>
      <c r="B18" s="121" t="str">
        <f>Dat_02!A18</f>
        <v>14/09/2017</v>
      </c>
      <c r="C18" s="122">
        <f>Dat_02!N18</f>
        <v>1909.7166666666999</v>
      </c>
      <c r="D18" s="122">
        <f>Dat_02!B18</f>
        <v>2212.5</v>
      </c>
      <c r="E18" s="122">
        <f>Dat_02!F18</f>
        <v>-2458.3333333332998</v>
      </c>
    </row>
    <row r="19" spans="1:5">
      <c r="A19" s="83"/>
      <c r="B19" s="121" t="str">
        <f>Dat_02!A19</f>
        <v>15/09/2017</v>
      </c>
      <c r="C19" s="122">
        <f>Dat_02!N19</f>
        <v>1689.0041666665998</v>
      </c>
      <c r="D19" s="122">
        <f>Dat_02!B19</f>
        <v>2287.5</v>
      </c>
      <c r="E19" s="122">
        <f>Dat_02!F19</f>
        <v>-2458.3333333332998</v>
      </c>
    </row>
    <row r="20" spans="1:5">
      <c r="A20" s="83"/>
      <c r="B20" s="121" t="str">
        <f>Dat_02!A20</f>
        <v>16/09/2017</v>
      </c>
      <c r="C20" s="122">
        <f>Dat_02!N20</f>
        <v>1845.6277777777002</v>
      </c>
      <c r="D20" s="122">
        <f>Dat_02!B20</f>
        <v>2275</v>
      </c>
      <c r="E20" s="122">
        <f>Dat_02!F20</f>
        <v>-2893.75</v>
      </c>
    </row>
    <row r="21" spans="1:5">
      <c r="A21" s="83"/>
      <c r="B21" s="121" t="str">
        <f>Dat_02!A21</f>
        <v>17/09/2017</v>
      </c>
      <c r="C21" s="122">
        <f>Dat_02!N21</f>
        <v>1452.2083333332998</v>
      </c>
      <c r="D21" s="122">
        <f>Dat_02!B21</f>
        <v>1975</v>
      </c>
      <c r="E21" s="122">
        <f>Dat_02!F21</f>
        <v>-3197.9166666667002</v>
      </c>
    </row>
    <row r="22" spans="1:5">
      <c r="A22" s="83"/>
      <c r="B22" s="121" t="str">
        <f>Dat_02!A22</f>
        <v>18/09/2017</v>
      </c>
      <c r="C22" s="122">
        <f>Dat_02!N22</f>
        <v>1261.1363095238</v>
      </c>
      <c r="D22" s="122">
        <f>Dat_02!B22</f>
        <v>2008.3333333333001</v>
      </c>
      <c r="E22" s="122">
        <f>Dat_02!F22</f>
        <v>-2852.0833333332998</v>
      </c>
    </row>
    <row r="23" spans="1:5">
      <c r="A23" s="83"/>
      <c r="B23" s="121" t="str">
        <f>Dat_02!A23</f>
        <v>19/09/2017</v>
      </c>
      <c r="C23" s="122">
        <f>Dat_02!N23</f>
        <v>1444.2333333332999</v>
      </c>
      <c r="D23" s="122">
        <f>Dat_02!B23</f>
        <v>1833.3333333333001</v>
      </c>
      <c r="E23" s="122">
        <f>Dat_02!F23</f>
        <v>-2760.4166666667002</v>
      </c>
    </row>
    <row r="24" spans="1:5">
      <c r="A24" s="83"/>
      <c r="B24" s="121" t="str">
        <f>Dat_02!A24</f>
        <v>20/09/2017</v>
      </c>
      <c r="C24" s="122">
        <f>Dat_02!N24</f>
        <v>1832.375</v>
      </c>
      <c r="D24" s="122">
        <f>Dat_02!B24</f>
        <v>1833.3333333333001</v>
      </c>
      <c r="E24" s="122">
        <f>Dat_02!F24</f>
        <v>-2760.4166666667002</v>
      </c>
    </row>
    <row r="25" spans="1:5">
      <c r="A25" s="83"/>
      <c r="B25" s="121" t="str">
        <f>Dat_02!A25</f>
        <v>21/09/2017</v>
      </c>
      <c r="C25" s="122">
        <f>Dat_02!N25</f>
        <v>1473.4166666666999</v>
      </c>
      <c r="D25" s="122">
        <f>Dat_02!B25</f>
        <v>1833.3333333333001</v>
      </c>
      <c r="E25" s="122">
        <f>Dat_02!F25</f>
        <v>-2760.4166666667002</v>
      </c>
    </row>
    <row r="26" spans="1:5">
      <c r="A26" s="83"/>
      <c r="B26" s="121" t="str">
        <f>Dat_02!A26</f>
        <v>22/09/2017</v>
      </c>
      <c r="C26" s="122">
        <f>Dat_02!N26</f>
        <v>1672.9166666666999</v>
      </c>
      <c r="D26" s="122">
        <f>Dat_02!B26</f>
        <v>1979.1666666666999</v>
      </c>
      <c r="E26" s="122">
        <f>Dat_02!F26</f>
        <v>-2739.5833333332998</v>
      </c>
    </row>
    <row r="27" spans="1:5">
      <c r="A27" s="83"/>
      <c r="B27" s="121" t="str">
        <f>Dat_02!A27</f>
        <v>23/09/2017</v>
      </c>
      <c r="C27" s="122">
        <f>Dat_02!N27</f>
        <v>2591.6666666667002</v>
      </c>
      <c r="D27" s="122">
        <f>Dat_02!B27</f>
        <v>2750</v>
      </c>
      <c r="E27" s="122">
        <f>Dat_02!F27</f>
        <v>-1850</v>
      </c>
    </row>
    <row r="28" spans="1:5">
      <c r="A28" s="83"/>
      <c r="B28" s="121" t="str">
        <f>Dat_02!A28</f>
        <v>24/09/2017</v>
      </c>
      <c r="C28" s="122">
        <f>Dat_02!N28</f>
        <v>1858.7916666667002</v>
      </c>
      <c r="D28" s="122">
        <f>Dat_02!B28</f>
        <v>2404.1666666667002</v>
      </c>
      <c r="E28" s="122">
        <f>Dat_02!F28</f>
        <v>-2666.6666666667002</v>
      </c>
    </row>
    <row r="29" spans="1:5">
      <c r="A29" s="83"/>
      <c r="B29" s="121" t="str">
        <f>Dat_02!A29</f>
        <v>25/09/2017</v>
      </c>
      <c r="C29" s="122">
        <f>Dat_02!N29</f>
        <v>1667.9479166666999</v>
      </c>
      <c r="D29" s="122">
        <f>Dat_02!B29</f>
        <v>2466.6666666667002</v>
      </c>
      <c r="E29" s="122">
        <f>Dat_02!F29</f>
        <v>-1950</v>
      </c>
    </row>
    <row r="30" spans="1:5">
      <c r="A30" s="83"/>
      <c r="B30" s="121" t="str">
        <f>Dat_02!A30</f>
        <v>26/09/2017</v>
      </c>
      <c r="C30" s="122">
        <f>Dat_02!N30</f>
        <v>1934.9250000000002</v>
      </c>
      <c r="D30" s="122">
        <f>Dat_02!B30</f>
        <v>2466.6666666667002</v>
      </c>
      <c r="E30" s="122">
        <f>Dat_02!F30</f>
        <v>-1912.5</v>
      </c>
    </row>
    <row r="31" spans="1:5">
      <c r="A31" s="83"/>
      <c r="B31" s="121" t="str">
        <f>Dat_02!A31</f>
        <v>27/09/2017</v>
      </c>
      <c r="C31" s="122">
        <f>Dat_02!N31</f>
        <v>1878.6083333334</v>
      </c>
      <c r="D31" s="122">
        <f>Dat_02!B31</f>
        <v>2466.6666666667002</v>
      </c>
      <c r="E31" s="122">
        <f>Dat_02!F31</f>
        <v>-1912.5</v>
      </c>
    </row>
    <row r="32" spans="1:5">
      <c r="A32" s="83"/>
      <c r="B32" s="121" t="str">
        <f>Dat_02!A32</f>
        <v>28/09/2017</v>
      </c>
      <c r="C32" s="122">
        <f>Dat_02!N32</f>
        <v>2143.6083333332999</v>
      </c>
      <c r="D32" s="122">
        <f>Dat_02!B32</f>
        <v>2466.6666666667002</v>
      </c>
      <c r="E32" s="122">
        <f>Dat_02!F32</f>
        <v>-1912.5</v>
      </c>
    </row>
    <row r="33" spans="1:5">
      <c r="A33" s="83"/>
      <c r="B33" s="121" t="str">
        <f>Dat_02!A33</f>
        <v>29/09/2017</v>
      </c>
      <c r="C33" s="122">
        <f>Dat_02!N33</f>
        <v>2107.7660256409999</v>
      </c>
      <c r="D33" s="122">
        <f>Dat_02!B33</f>
        <v>2541.6666666667002</v>
      </c>
      <c r="E33" s="122">
        <f>Dat_02!F33</f>
        <v>-1995.8333333333001</v>
      </c>
    </row>
    <row r="34" spans="1:5">
      <c r="A34" s="83"/>
      <c r="B34" s="121" t="str">
        <f>Dat_02!A34</f>
        <v>30/09/2017</v>
      </c>
      <c r="C34" s="122">
        <f>Dat_02!N34</f>
        <v>2457.3166666667003</v>
      </c>
      <c r="D34" s="122">
        <f>Dat_02!B34</f>
        <v>2720.8333333332998</v>
      </c>
      <c r="E34" s="122">
        <f>Dat_02!F34</f>
        <v>-2387.5</v>
      </c>
    </row>
    <row r="35" spans="1:5">
      <c r="A35" s="83"/>
      <c r="B35" s="121" t="str">
        <f>Dat_02!A35</f>
        <v>01/10/2017</v>
      </c>
      <c r="C35" s="122">
        <f>Dat_02!N35</f>
        <v>2193.7701754385998</v>
      </c>
      <c r="D35" s="122">
        <f>Dat_02!B35</f>
        <v>2293.75</v>
      </c>
      <c r="E35" s="122">
        <f>Dat_02!F35</f>
        <v>-2879.1666666667002</v>
      </c>
    </row>
    <row r="36" spans="1:5">
      <c r="A36" s="83" t="s">
        <v>441</v>
      </c>
      <c r="B36" s="121" t="str">
        <f>Dat_02!A36</f>
        <v>02/10/2017</v>
      </c>
      <c r="C36" s="122">
        <f>Dat_02!N36</f>
        <v>2020.5874999999999</v>
      </c>
      <c r="D36" s="122">
        <f>Dat_02!B36</f>
        <v>2097.9166666667002</v>
      </c>
      <c r="E36" s="122">
        <f>Dat_02!F36</f>
        <v>-1387.5</v>
      </c>
    </row>
    <row r="37" spans="1:5">
      <c r="A37" s="83"/>
      <c r="B37" s="121" t="str">
        <f>Dat_02!A37</f>
        <v>03/10/2017</v>
      </c>
      <c r="C37" s="122">
        <f>Dat_02!N37</f>
        <v>1736.0231060606</v>
      </c>
      <c r="D37" s="122">
        <f>Dat_02!B37</f>
        <v>2137.5</v>
      </c>
      <c r="E37" s="122">
        <f>Dat_02!F37</f>
        <v>-1062.5</v>
      </c>
    </row>
    <row r="38" spans="1:5">
      <c r="A38" s="83"/>
      <c r="B38" s="121" t="str">
        <f>Dat_02!A38</f>
        <v>04/10/2017</v>
      </c>
      <c r="C38" s="122">
        <f>Dat_02!N38</f>
        <v>1502.6556818182</v>
      </c>
      <c r="D38" s="122">
        <f>Dat_02!B38</f>
        <v>2058.3333333332998</v>
      </c>
      <c r="E38" s="122">
        <f>Dat_02!F38</f>
        <v>-1041.6666666666999</v>
      </c>
    </row>
    <row r="39" spans="1:5">
      <c r="A39" s="83"/>
      <c r="B39" s="121" t="str">
        <f>Dat_02!A39</f>
        <v>05/10/2017</v>
      </c>
      <c r="C39" s="122">
        <f>Dat_02!N39</f>
        <v>1668.2916666666999</v>
      </c>
      <c r="D39" s="122">
        <f>Dat_02!B39</f>
        <v>2002.0833333333001</v>
      </c>
      <c r="E39" s="122">
        <f>Dat_02!F39</f>
        <v>-1062.5</v>
      </c>
    </row>
    <row r="40" spans="1:5">
      <c r="A40" s="83"/>
      <c r="B40" s="121" t="str">
        <f>Dat_02!A40</f>
        <v>06/10/2017</v>
      </c>
      <c r="C40" s="122">
        <f>Dat_02!N40</f>
        <v>1304.4166666667002</v>
      </c>
      <c r="D40" s="122">
        <f>Dat_02!B40</f>
        <v>2047.9166666666999</v>
      </c>
      <c r="E40" s="122">
        <f>Dat_02!F40</f>
        <v>-1062.5</v>
      </c>
    </row>
    <row r="41" spans="1:5">
      <c r="A41" s="83"/>
      <c r="B41" s="121" t="str">
        <f>Dat_02!A41</f>
        <v>07/10/2017</v>
      </c>
      <c r="C41" s="122">
        <f>Dat_02!N41</f>
        <v>1612.1333333333</v>
      </c>
      <c r="D41" s="122">
        <f>Dat_02!B41</f>
        <v>1879.1666666666999</v>
      </c>
      <c r="E41" s="122">
        <f>Dat_02!F41</f>
        <v>-1025</v>
      </c>
    </row>
    <row r="42" spans="1:5">
      <c r="A42" s="83"/>
      <c r="B42" s="121" t="str">
        <f>Dat_02!A42</f>
        <v>08/10/2017</v>
      </c>
      <c r="C42" s="122">
        <f>Dat_02!N42</f>
        <v>1758.8960526316</v>
      </c>
      <c r="D42" s="122">
        <f>Dat_02!B42</f>
        <v>1808.3333333333001</v>
      </c>
      <c r="E42" s="122">
        <f>Dat_02!F42</f>
        <v>-1437.5</v>
      </c>
    </row>
    <row r="43" spans="1:5">
      <c r="A43" s="83"/>
      <c r="B43" s="121" t="str">
        <f>Dat_02!A43</f>
        <v>09/10/2017</v>
      </c>
      <c r="C43" s="122">
        <f>Dat_02!N43</f>
        <v>1177.0846014493002</v>
      </c>
      <c r="D43" s="122">
        <f>Dat_02!B43</f>
        <v>1925</v>
      </c>
      <c r="E43" s="122">
        <f>Dat_02!F43</f>
        <v>-987.5</v>
      </c>
    </row>
    <row r="44" spans="1:5">
      <c r="A44" s="83"/>
      <c r="B44" s="121" t="str">
        <f>Dat_02!A44</f>
        <v>10/10/2017</v>
      </c>
      <c r="C44" s="122">
        <f>Dat_02!N44</f>
        <v>724.45362318839989</v>
      </c>
      <c r="D44" s="122">
        <f>Dat_02!B44</f>
        <v>1987.5</v>
      </c>
      <c r="E44" s="122">
        <f>Dat_02!F44</f>
        <v>-987.5</v>
      </c>
    </row>
    <row r="45" spans="1:5">
      <c r="A45" s="83"/>
      <c r="B45" s="121" t="str">
        <f>Dat_02!A45</f>
        <v>11/10/2017</v>
      </c>
      <c r="C45" s="122">
        <f>Dat_02!N45</f>
        <v>1188.375</v>
      </c>
      <c r="D45" s="122">
        <f>Dat_02!B45</f>
        <v>1816.6666666666999</v>
      </c>
      <c r="E45" s="122">
        <f>Dat_02!F45</f>
        <v>-987.5</v>
      </c>
    </row>
    <row r="46" spans="1:5">
      <c r="A46" s="83"/>
      <c r="B46" s="121" t="str">
        <f>Dat_02!A46</f>
        <v>12/10/2017</v>
      </c>
      <c r="C46" s="122">
        <f>Dat_02!N46</f>
        <v>823.40289855069989</v>
      </c>
      <c r="D46" s="122">
        <f>Dat_02!B46</f>
        <v>1895.8333333333001</v>
      </c>
      <c r="E46" s="122">
        <f>Dat_02!F46</f>
        <v>-987.5</v>
      </c>
    </row>
    <row r="47" spans="1:5">
      <c r="A47" s="83"/>
      <c r="B47" s="121" t="str">
        <f>Dat_02!A47</f>
        <v>13/10/2017</v>
      </c>
      <c r="C47" s="122">
        <f>Dat_02!N47</f>
        <v>1802.4432692308001</v>
      </c>
      <c r="D47" s="122">
        <f>Dat_02!B47</f>
        <v>2141.7083333332998</v>
      </c>
      <c r="E47" s="122">
        <f>Dat_02!F47</f>
        <v>-1312.5</v>
      </c>
    </row>
    <row r="48" spans="1:5">
      <c r="A48" s="83"/>
      <c r="B48" s="121" t="str">
        <f>Dat_02!A48</f>
        <v>14/10/2017</v>
      </c>
      <c r="C48" s="122">
        <f>Dat_02!N48</f>
        <v>2206.7924999999996</v>
      </c>
      <c r="D48" s="122">
        <f>Dat_02!B48</f>
        <v>2379.1666666667002</v>
      </c>
      <c r="E48" s="122">
        <f>Dat_02!F48</f>
        <v>-2187.5</v>
      </c>
    </row>
    <row r="49" spans="1:5">
      <c r="A49" s="83"/>
      <c r="B49" s="121" t="str">
        <f>Dat_02!A49</f>
        <v>15/10/2017</v>
      </c>
      <c r="C49" s="122">
        <f>Dat_02!N49</f>
        <v>1904.0208333332998</v>
      </c>
      <c r="D49" s="122">
        <f>Dat_02!B49</f>
        <v>2341.6666666667002</v>
      </c>
      <c r="E49" s="122">
        <f>Dat_02!F49</f>
        <v>-2950</v>
      </c>
    </row>
    <row r="50" spans="1:5">
      <c r="A50" s="83"/>
      <c r="B50" s="121" t="str">
        <f>Dat_02!A50</f>
        <v>16/10/2017</v>
      </c>
      <c r="C50" s="122">
        <f>Dat_02!N50</f>
        <v>1831.8337719299</v>
      </c>
      <c r="D50" s="122">
        <f>Dat_02!B50</f>
        <v>2262.5</v>
      </c>
      <c r="E50" s="122">
        <f>Dat_02!F50</f>
        <v>-1725</v>
      </c>
    </row>
    <row r="51" spans="1:5">
      <c r="A51" s="83"/>
      <c r="B51" s="121" t="str">
        <f>Dat_02!A51</f>
        <v>17/10/2017</v>
      </c>
      <c r="C51" s="122">
        <f>Dat_02!N51</f>
        <v>404.26818181819988</v>
      </c>
      <c r="D51" s="122">
        <f>Dat_02!B51</f>
        <v>2179.1666666667002</v>
      </c>
      <c r="E51" s="122">
        <f>Dat_02!F51</f>
        <v>-1500</v>
      </c>
    </row>
    <row r="52" spans="1:5">
      <c r="A52" s="83"/>
      <c r="B52" s="121" t="str">
        <f>Dat_02!A52</f>
        <v>18/10/2017</v>
      </c>
      <c r="C52" s="122">
        <f>Dat_02!N52</f>
        <v>792.1555555555999</v>
      </c>
      <c r="D52" s="122">
        <f>Dat_02!B52</f>
        <v>2166.6666666667002</v>
      </c>
      <c r="E52" s="122">
        <f>Dat_02!F52</f>
        <v>-1500</v>
      </c>
    </row>
    <row r="53" spans="1:5">
      <c r="A53" s="83"/>
      <c r="B53" s="121" t="str">
        <f>Dat_02!A53</f>
        <v>19/10/2017</v>
      </c>
      <c r="C53" s="122">
        <f>Dat_02!N53</f>
        <v>353.51166666669997</v>
      </c>
      <c r="D53" s="122">
        <f>Dat_02!B53</f>
        <v>2179.1666666667002</v>
      </c>
      <c r="E53" s="122">
        <f>Dat_02!F53</f>
        <v>-1479.1666666666999</v>
      </c>
    </row>
    <row r="54" spans="1:5">
      <c r="A54" s="83"/>
      <c r="B54" s="121" t="str">
        <f>Dat_02!A54</f>
        <v>20/10/2017</v>
      </c>
      <c r="C54" s="122">
        <f>Dat_02!N54</f>
        <v>1454.2472222222</v>
      </c>
      <c r="D54" s="122">
        <f>Dat_02!B54</f>
        <v>2275</v>
      </c>
      <c r="E54" s="122">
        <f>Dat_02!F54</f>
        <v>-1687.5</v>
      </c>
    </row>
    <row r="55" spans="1:5">
      <c r="A55" s="83"/>
      <c r="B55" s="121" t="str">
        <f>Dat_02!A55</f>
        <v>21/10/2017</v>
      </c>
      <c r="C55" s="122">
        <f>Dat_02!N55</f>
        <v>2451.7208333333001</v>
      </c>
      <c r="D55" s="122">
        <f>Dat_02!B55</f>
        <v>2704.1666666667002</v>
      </c>
      <c r="E55" s="122">
        <f>Dat_02!F55</f>
        <v>-2593.75</v>
      </c>
    </row>
    <row r="56" spans="1:5">
      <c r="A56" s="83"/>
      <c r="B56" s="121" t="str">
        <f>Dat_02!A56</f>
        <v>22/10/2017</v>
      </c>
      <c r="C56" s="122">
        <f>Dat_02!N56</f>
        <v>1847.9166666666001</v>
      </c>
      <c r="D56" s="122">
        <f>Dat_02!B56</f>
        <v>1837.5</v>
      </c>
      <c r="E56" s="122">
        <f>Dat_02!F56</f>
        <v>-2920.8333333332998</v>
      </c>
    </row>
    <row r="57" spans="1:5">
      <c r="A57" s="83"/>
      <c r="B57" s="121" t="str">
        <f>Dat_02!A57</f>
        <v>23/10/2017</v>
      </c>
      <c r="C57" s="122">
        <f>Dat_02!N57</f>
        <v>1842.6583333332999</v>
      </c>
      <c r="D57" s="122">
        <f>Dat_02!B57</f>
        <v>2750</v>
      </c>
      <c r="E57" s="122">
        <f>Dat_02!F57</f>
        <v>-2558.3333333332998</v>
      </c>
    </row>
    <row r="58" spans="1:5">
      <c r="A58" s="83"/>
      <c r="B58" s="121" t="str">
        <f>Dat_02!A58</f>
        <v>24/10/2017</v>
      </c>
      <c r="C58" s="122">
        <f>Dat_02!N58</f>
        <v>1183.9312020461</v>
      </c>
      <c r="D58" s="122">
        <f>Dat_02!B58</f>
        <v>3062.5</v>
      </c>
      <c r="E58" s="122">
        <f>Dat_02!F58</f>
        <v>-2558.3333333332998</v>
      </c>
    </row>
    <row r="59" spans="1:5">
      <c r="A59" s="83"/>
      <c r="B59" s="121" t="str">
        <f>Dat_02!A59</f>
        <v>25/10/2017</v>
      </c>
      <c r="C59" s="122">
        <f>Dat_02!N59</f>
        <v>726.47252964430004</v>
      </c>
      <c r="D59" s="122">
        <f>Dat_02!B59</f>
        <v>2887.5</v>
      </c>
      <c r="E59" s="122">
        <f>Dat_02!F59</f>
        <v>-2558.3333333332998</v>
      </c>
    </row>
    <row r="60" spans="1:5">
      <c r="A60" s="83"/>
      <c r="B60" s="121" t="str">
        <f>Dat_02!A60</f>
        <v>26/10/2017</v>
      </c>
      <c r="C60" s="122">
        <f>Dat_02!N60</f>
        <v>1522.3608695652001</v>
      </c>
      <c r="D60" s="122">
        <f>Dat_02!B60</f>
        <v>2933.3333333332998</v>
      </c>
      <c r="E60" s="122">
        <f>Dat_02!F60</f>
        <v>-2558.3333333332998</v>
      </c>
    </row>
    <row r="61" spans="1:5">
      <c r="A61" s="83"/>
      <c r="B61" s="121" t="str">
        <f>Dat_02!A61</f>
        <v>27/10/2017</v>
      </c>
      <c r="C61" s="122">
        <f>Dat_02!N61</f>
        <v>649.12518115939997</v>
      </c>
      <c r="D61" s="122">
        <f>Dat_02!B61</f>
        <v>3050</v>
      </c>
      <c r="E61" s="122">
        <f>Dat_02!F61</f>
        <v>-2558.3333333332998</v>
      </c>
    </row>
    <row r="62" spans="1:5">
      <c r="A62" s="83"/>
      <c r="B62" s="121" t="str">
        <f>Dat_02!A62</f>
        <v>28/10/2017</v>
      </c>
      <c r="C62" s="122">
        <f>Dat_02!N62</f>
        <v>2090.7464285714004</v>
      </c>
      <c r="D62" s="122">
        <f>Dat_02!B62</f>
        <v>2737.5</v>
      </c>
      <c r="E62" s="122">
        <f>Dat_02!F62</f>
        <v>-2956.25</v>
      </c>
    </row>
    <row r="63" spans="1:5">
      <c r="A63" s="83"/>
      <c r="B63" s="121" t="str">
        <f>Dat_02!A63</f>
        <v>29/10/2017</v>
      </c>
      <c r="C63" s="122">
        <f>Dat_02!N63</f>
        <v>2153.5057777778002</v>
      </c>
      <c r="D63" s="122">
        <f>Dat_02!B63</f>
        <v>2788</v>
      </c>
      <c r="E63" s="122">
        <f>Dat_02!F63</f>
        <v>-3052</v>
      </c>
    </row>
    <row r="64" spans="1:5">
      <c r="A64" s="83"/>
      <c r="B64" s="121" t="str">
        <f>Dat_02!A64</f>
        <v>30/10/2017</v>
      </c>
      <c r="C64" s="122">
        <f>Dat_02!N64</f>
        <v>-617.15217391299996</v>
      </c>
      <c r="D64" s="122">
        <f>Dat_02!B64</f>
        <v>2733.3333333332998</v>
      </c>
      <c r="E64" s="122">
        <f>Dat_02!F64</f>
        <v>-2912.5</v>
      </c>
    </row>
    <row r="65" spans="1:5">
      <c r="A65" s="83"/>
      <c r="B65" s="121" t="str">
        <f>Dat_02!A65</f>
        <v>31/10/2017</v>
      </c>
      <c r="C65" s="122">
        <f>Dat_02!N65</f>
        <v>385.15148741420001</v>
      </c>
      <c r="D65" s="122">
        <f>Dat_02!B65</f>
        <v>2733.3333333332998</v>
      </c>
      <c r="E65" s="122">
        <f>Dat_02!F65</f>
        <v>-2945.8333333332998</v>
      </c>
    </row>
    <row r="66" spans="1:5">
      <c r="A66" s="83"/>
      <c r="B66" s="121" t="str">
        <f>Dat_02!A66</f>
        <v>01/11/2017</v>
      </c>
      <c r="C66" s="122">
        <f>Dat_02!N66</f>
        <v>2349.6470238095999</v>
      </c>
      <c r="D66" s="122">
        <f>Dat_02!B66</f>
        <v>2787.5</v>
      </c>
      <c r="E66" s="122">
        <f>Dat_02!F66</f>
        <v>-3162.5</v>
      </c>
    </row>
    <row r="67" spans="1:5">
      <c r="A67" s="83" t="s">
        <v>442</v>
      </c>
      <c r="B67" s="121" t="str">
        <f>Dat_02!A67</f>
        <v>02/11/2017</v>
      </c>
      <c r="C67" s="122">
        <f>Dat_02!N67</f>
        <v>212.71571428569996</v>
      </c>
      <c r="D67" s="122">
        <f>Dat_02!B67</f>
        <v>2733.3333333332998</v>
      </c>
      <c r="E67" s="122">
        <f>Dat_02!F67</f>
        <v>-2987.5</v>
      </c>
    </row>
    <row r="68" spans="1:5">
      <c r="A68" s="83"/>
      <c r="B68" s="121" t="str">
        <f>Dat_02!A68</f>
        <v>03/11/2017</v>
      </c>
      <c r="C68" s="122">
        <f>Dat_02!N68</f>
        <v>840.02095588240013</v>
      </c>
      <c r="D68" s="122">
        <f>Dat_02!B68</f>
        <v>2733.3333333332998</v>
      </c>
      <c r="E68" s="122">
        <f>Dat_02!F68</f>
        <v>-2987.5</v>
      </c>
    </row>
    <row r="69" spans="1:5">
      <c r="A69" s="83"/>
      <c r="B69" s="121" t="str">
        <f>Dat_02!A69</f>
        <v>04/11/2017</v>
      </c>
      <c r="C69" s="122">
        <f>Dat_02!N69</f>
        <v>2639.0991666666996</v>
      </c>
      <c r="D69" s="122">
        <f>Dat_02!B69</f>
        <v>3029.1666666667002</v>
      </c>
      <c r="E69" s="122">
        <f>Dat_02!F69</f>
        <v>-2762.5</v>
      </c>
    </row>
    <row r="70" spans="1:5">
      <c r="A70" s="83"/>
      <c r="B70" s="121" t="str">
        <f>Dat_02!A70</f>
        <v>05/11/2017</v>
      </c>
      <c r="C70" s="122">
        <f>Dat_02!N70</f>
        <v>1908.6077380951999</v>
      </c>
      <c r="D70" s="122">
        <f>Dat_02!B70</f>
        <v>2695.8333333332998</v>
      </c>
      <c r="E70" s="122">
        <f>Dat_02!F70</f>
        <v>-3239.5833333332998</v>
      </c>
    </row>
    <row r="71" spans="1:5">
      <c r="A71" s="83"/>
      <c r="B71" s="121" t="str">
        <f>Dat_02!A71</f>
        <v>06/11/2017</v>
      </c>
      <c r="C71" s="122">
        <f>Dat_02!N71</f>
        <v>-1042.0985714285998</v>
      </c>
      <c r="D71" s="122">
        <f>Dat_02!B71</f>
        <v>3258.3333333332998</v>
      </c>
      <c r="E71" s="122">
        <f>Dat_02!F71</f>
        <v>-2966.6666666667002</v>
      </c>
    </row>
    <row r="72" spans="1:5">
      <c r="A72" s="83"/>
      <c r="B72" s="121" t="str">
        <f>Dat_02!A72</f>
        <v>07/11/2017</v>
      </c>
      <c r="C72" s="122">
        <f>Dat_02!N72</f>
        <v>-1436.1725000000001</v>
      </c>
      <c r="D72" s="122">
        <f>Dat_02!B72</f>
        <v>3333.3333333332998</v>
      </c>
      <c r="E72" s="122">
        <f>Dat_02!F72</f>
        <v>-2966.6666666667002</v>
      </c>
    </row>
    <row r="73" spans="1:5">
      <c r="A73" s="83"/>
      <c r="B73" s="121" t="str">
        <f>Dat_02!A73</f>
        <v>08/11/2017</v>
      </c>
      <c r="C73" s="122">
        <f>Dat_02!N73</f>
        <v>-2875.8166666666998</v>
      </c>
      <c r="D73" s="122">
        <f>Dat_02!B73</f>
        <v>3333.3333333332998</v>
      </c>
      <c r="E73" s="122">
        <f>Dat_02!F73</f>
        <v>-2966.6666666667002</v>
      </c>
    </row>
    <row r="74" spans="1:5">
      <c r="A74" s="83"/>
      <c r="B74" s="121" t="str">
        <f>Dat_02!A74</f>
        <v>09/11/2017</v>
      </c>
      <c r="C74" s="122">
        <f>Dat_02!N74</f>
        <v>-2768.3458333333001</v>
      </c>
      <c r="D74" s="122">
        <f>Dat_02!B74</f>
        <v>3333.3333333332998</v>
      </c>
      <c r="E74" s="122">
        <f>Dat_02!F74</f>
        <v>-2966.6666666667002</v>
      </c>
    </row>
    <row r="75" spans="1:5">
      <c r="A75" s="83"/>
      <c r="B75" s="121" t="str">
        <f>Dat_02!A75</f>
        <v>10/11/2017</v>
      </c>
      <c r="C75" s="122">
        <f>Dat_02!N75</f>
        <v>-2555.2375000000002</v>
      </c>
      <c r="D75" s="122">
        <f>Dat_02!B75</f>
        <v>3312.5</v>
      </c>
      <c r="E75" s="122">
        <f>Dat_02!F75</f>
        <v>-2793.75</v>
      </c>
    </row>
    <row r="76" spans="1:5">
      <c r="A76" s="83"/>
      <c r="B76" s="121" t="str">
        <f>Dat_02!A76</f>
        <v>11/11/2017</v>
      </c>
      <c r="C76" s="122">
        <f>Dat_02!N76</f>
        <v>-21.301785714299967</v>
      </c>
      <c r="D76" s="122">
        <f>Dat_02!B76</f>
        <v>2843.75</v>
      </c>
      <c r="E76" s="122">
        <f>Dat_02!F76</f>
        <v>-2937.5</v>
      </c>
    </row>
    <row r="77" spans="1:5">
      <c r="A77" s="83"/>
      <c r="B77" s="121" t="str">
        <f>Dat_02!A77</f>
        <v>12/11/2017</v>
      </c>
      <c r="C77" s="122">
        <f>Dat_02!N77</f>
        <v>841.27049689440003</v>
      </c>
      <c r="D77" s="122">
        <f>Dat_02!B77</f>
        <v>1977.0833333333001</v>
      </c>
      <c r="E77" s="122">
        <f>Dat_02!F77</f>
        <v>-2306.25</v>
      </c>
    </row>
    <row r="78" spans="1:5">
      <c r="A78" s="83"/>
      <c r="B78" s="121" t="str">
        <f>Dat_02!A78</f>
        <v>13/11/2017</v>
      </c>
      <c r="C78" s="122">
        <f>Dat_02!N78</f>
        <v>-1311.9053030303</v>
      </c>
      <c r="D78" s="122">
        <f>Dat_02!B78</f>
        <v>3033.3333333332998</v>
      </c>
      <c r="E78" s="122">
        <f>Dat_02!F78</f>
        <v>-2904.1666666667002</v>
      </c>
    </row>
    <row r="79" spans="1:5">
      <c r="A79" s="83"/>
      <c r="B79" s="121" t="str">
        <f>Dat_02!A79</f>
        <v>14/11/2017</v>
      </c>
      <c r="C79" s="122">
        <f>Dat_02!N79</f>
        <v>-2283.5616666666997</v>
      </c>
      <c r="D79" s="122">
        <f>Dat_02!B79</f>
        <v>3033.3333333332998</v>
      </c>
      <c r="E79" s="122">
        <f>Dat_02!F79</f>
        <v>-2710.4166666667002</v>
      </c>
    </row>
    <row r="80" spans="1:5">
      <c r="A80" s="83"/>
      <c r="B80" s="121" t="str">
        <f>Dat_02!A80</f>
        <v>15/11/2017</v>
      </c>
      <c r="C80" s="122">
        <f>Dat_02!N80</f>
        <v>-1222.4000000000001</v>
      </c>
      <c r="D80" s="122">
        <f>Dat_02!B80</f>
        <v>3033.3333333332998</v>
      </c>
      <c r="E80" s="122">
        <f>Dat_02!F80</f>
        <v>-2608.3333333332998</v>
      </c>
    </row>
    <row r="81" spans="1:5">
      <c r="A81" s="83"/>
      <c r="B81" s="121" t="str">
        <f>Dat_02!A81</f>
        <v>16/11/2017</v>
      </c>
      <c r="C81" s="122">
        <f>Dat_02!N81</f>
        <v>-1096.6791666667002</v>
      </c>
      <c r="D81" s="122">
        <f>Dat_02!B81</f>
        <v>2939.5833333332998</v>
      </c>
      <c r="E81" s="122">
        <f>Dat_02!F81</f>
        <v>-2420.8333333332998</v>
      </c>
    </row>
    <row r="82" spans="1:5">
      <c r="A82" s="83"/>
      <c r="B82" s="121" t="str">
        <f>Dat_02!A82</f>
        <v>17/11/2017</v>
      </c>
      <c r="C82" s="122">
        <f>Dat_02!N82</f>
        <v>-1661.9295289854999</v>
      </c>
      <c r="D82" s="122">
        <f>Dat_02!B82</f>
        <v>2920.8333333332998</v>
      </c>
      <c r="E82" s="122">
        <f>Dat_02!F82</f>
        <v>-2495.8333333332998</v>
      </c>
    </row>
    <row r="83" spans="1:5">
      <c r="A83" s="83"/>
      <c r="B83" s="121" t="str">
        <f>Dat_02!A83</f>
        <v>18/11/2017</v>
      </c>
      <c r="C83" s="122">
        <f>Dat_02!N83</f>
        <v>705.12440476189988</v>
      </c>
      <c r="D83" s="122">
        <f>Dat_02!B83</f>
        <v>2550</v>
      </c>
      <c r="E83" s="122">
        <f>Dat_02!F83</f>
        <v>-2612.5</v>
      </c>
    </row>
    <row r="84" spans="1:5">
      <c r="A84" s="83"/>
      <c r="B84" s="121" t="str">
        <f>Dat_02!A84</f>
        <v>19/11/2017</v>
      </c>
      <c r="C84" s="122">
        <f>Dat_02!N84</f>
        <v>1044.0694444444</v>
      </c>
      <c r="D84" s="122">
        <f>Dat_02!B84</f>
        <v>2491.6666666667002</v>
      </c>
      <c r="E84" s="122">
        <f>Dat_02!F84</f>
        <v>-2922.9166666667002</v>
      </c>
    </row>
    <row r="85" spans="1:5">
      <c r="A85" s="83"/>
      <c r="B85" s="121" t="str">
        <f>Dat_02!A85</f>
        <v>20/11/2017</v>
      </c>
      <c r="C85" s="122">
        <f>Dat_02!N85</f>
        <v>160.3019047619</v>
      </c>
      <c r="D85" s="122">
        <f>Dat_02!B85</f>
        <v>2866.6666666667002</v>
      </c>
      <c r="E85" s="122">
        <f>Dat_02!F85</f>
        <v>-2629.1666666667002</v>
      </c>
    </row>
    <row r="86" spans="1:5">
      <c r="A86" s="83"/>
      <c r="B86" s="121" t="str">
        <f>Dat_02!A86</f>
        <v>21/11/2017</v>
      </c>
      <c r="C86" s="122">
        <f>Dat_02!N86</f>
        <v>65.848970251799983</v>
      </c>
      <c r="D86" s="122">
        <f>Dat_02!B86</f>
        <v>2854.1666666667002</v>
      </c>
      <c r="E86" s="122">
        <f>Dat_02!F86</f>
        <v>-2618.75</v>
      </c>
    </row>
    <row r="87" spans="1:5">
      <c r="A87" s="83"/>
      <c r="B87" s="121" t="str">
        <f>Dat_02!A87</f>
        <v>22/11/2017</v>
      </c>
      <c r="C87" s="122">
        <f>Dat_02!N87</f>
        <v>-120.26666666660003</v>
      </c>
      <c r="D87" s="122">
        <f>Dat_02!B87</f>
        <v>2825</v>
      </c>
      <c r="E87" s="122">
        <f>Dat_02!F87</f>
        <v>-2622.9166666667002</v>
      </c>
    </row>
    <row r="88" spans="1:5">
      <c r="A88" s="83"/>
      <c r="B88" s="121" t="str">
        <f>Dat_02!A88</f>
        <v>23/11/2017</v>
      </c>
      <c r="C88" s="122">
        <f>Dat_02!N88</f>
        <v>1055.4251336899001</v>
      </c>
      <c r="D88" s="122">
        <f>Dat_02!B88</f>
        <v>2554.1666666667002</v>
      </c>
      <c r="E88" s="122">
        <f>Dat_02!F88</f>
        <v>-2429.1666666667002</v>
      </c>
    </row>
    <row r="89" spans="1:5">
      <c r="A89" s="83"/>
      <c r="B89" s="121" t="str">
        <f>Dat_02!A89</f>
        <v>24/11/2017</v>
      </c>
      <c r="C89" s="122">
        <f>Dat_02!N89</f>
        <v>1089.5446969697</v>
      </c>
      <c r="D89" s="122">
        <f>Dat_02!B89</f>
        <v>2891.6666666667002</v>
      </c>
      <c r="E89" s="122">
        <f>Dat_02!F89</f>
        <v>-2635.4166666667002</v>
      </c>
    </row>
    <row r="90" spans="1:5">
      <c r="A90" s="83"/>
      <c r="B90" s="121" t="str">
        <f>Dat_02!A90</f>
        <v>25/11/2017</v>
      </c>
      <c r="C90" s="122">
        <f>Dat_02!N90</f>
        <v>1964.7874999999999</v>
      </c>
      <c r="D90" s="122">
        <f>Dat_02!B90</f>
        <v>2950</v>
      </c>
      <c r="E90" s="122">
        <f>Dat_02!F90</f>
        <v>-2622.9166666667002</v>
      </c>
    </row>
    <row r="91" spans="1:5">
      <c r="A91" s="83"/>
      <c r="B91" s="121" t="str">
        <f>Dat_02!A91</f>
        <v>26/11/2017</v>
      </c>
      <c r="C91" s="122">
        <f>Dat_02!N91</f>
        <v>1870.3995614035</v>
      </c>
      <c r="D91" s="122">
        <f>Dat_02!B91</f>
        <v>2858.3333333332998</v>
      </c>
      <c r="E91" s="122">
        <f>Dat_02!F91</f>
        <v>-2937.5</v>
      </c>
    </row>
    <row r="92" spans="1:5">
      <c r="A92" s="83"/>
      <c r="B92" s="121" t="str">
        <f>Dat_02!A92</f>
        <v>27/11/2017</v>
      </c>
      <c r="C92" s="122">
        <f>Dat_02!N92</f>
        <v>1689.8596153846001</v>
      </c>
      <c r="D92" s="122">
        <f>Dat_02!B92</f>
        <v>2616.6666666667002</v>
      </c>
      <c r="E92" s="122">
        <f>Dat_02!F92</f>
        <v>-2608.3333333332998</v>
      </c>
    </row>
    <row r="93" spans="1:5">
      <c r="A93" s="83"/>
      <c r="B93" s="121" t="str">
        <f>Dat_02!A93</f>
        <v>28/11/2017</v>
      </c>
      <c r="C93" s="122">
        <f>Dat_02!N93</f>
        <v>270.61936274510003</v>
      </c>
      <c r="D93" s="122">
        <f>Dat_02!B93</f>
        <v>2616.6666666667002</v>
      </c>
      <c r="E93" s="122">
        <f>Dat_02!F93</f>
        <v>-2708.3333333332998</v>
      </c>
    </row>
    <row r="94" spans="1:5">
      <c r="A94" s="83"/>
      <c r="B94" s="121" t="str">
        <f>Dat_02!A94</f>
        <v>29/11/2017</v>
      </c>
      <c r="C94" s="122">
        <f>Dat_02!N94</f>
        <v>69.380128205199981</v>
      </c>
      <c r="D94" s="122">
        <f>Dat_02!B94</f>
        <v>2616.6666666667002</v>
      </c>
      <c r="E94" s="122">
        <f>Dat_02!F94</f>
        <v>-2691.6666666667002</v>
      </c>
    </row>
    <row r="95" spans="1:5">
      <c r="A95" s="83"/>
      <c r="B95" s="121" t="str">
        <f>Dat_02!A95</f>
        <v>30/11/2017</v>
      </c>
      <c r="C95" s="122">
        <f>Dat_02!N95</f>
        <v>-1094.2477564102001</v>
      </c>
      <c r="D95" s="122">
        <f>Dat_02!B95</f>
        <v>2616.6666666667002</v>
      </c>
      <c r="E95" s="122">
        <f>Dat_02!F95</f>
        <v>-2708.3333333332998</v>
      </c>
    </row>
    <row r="96" spans="1:5">
      <c r="A96" s="83"/>
      <c r="B96" s="121" t="str">
        <f>Dat_02!A96</f>
        <v>01/12/2017</v>
      </c>
      <c r="C96" s="122">
        <f>Dat_02!N96</f>
        <v>-1698.4833333332999</v>
      </c>
      <c r="D96" s="122">
        <f>Dat_02!B96</f>
        <v>2616.6666666667002</v>
      </c>
      <c r="E96" s="122">
        <f>Dat_02!F96</f>
        <v>-2683.3333333332998</v>
      </c>
    </row>
    <row r="97" spans="1:5">
      <c r="A97" s="83" t="s">
        <v>443</v>
      </c>
      <c r="B97" s="121" t="str">
        <f>Dat_02!A97</f>
        <v>02/12/2017</v>
      </c>
      <c r="C97" s="122">
        <f>Dat_02!N97</f>
        <v>-2308.0166666667001</v>
      </c>
      <c r="D97" s="122">
        <f>Dat_02!B97</f>
        <v>1850</v>
      </c>
      <c r="E97" s="122">
        <f>Dat_02!F97</f>
        <v>-2820.8333333332998</v>
      </c>
    </row>
    <row r="98" spans="1:5">
      <c r="A98" s="83"/>
      <c r="B98" s="121" t="str">
        <f>Dat_02!A98</f>
        <v>03/12/2017</v>
      </c>
      <c r="C98" s="122">
        <f>Dat_02!N98</f>
        <v>-234.66449275369996</v>
      </c>
      <c r="D98" s="122">
        <f>Dat_02!B98</f>
        <v>2268.75</v>
      </c>
      <c r="E98" s="122">
        <f>Dat_02!F98</f>
        <v>-2658.3333333332998</v>
      </c>
    </row>
    <row r="99" spans="1:5">
      <c r="A99" s="83"/>
      <c r="B99" s="121" t="str">
        <f>Dat_02!A99</f>
        <v>04/12/2017</v>
      </c>
      <c r="C99" s="122">
        <f>Dat_02!N99</f>
        <v>-1431.9816666667</v>
      </c>
      <c r="D99" s="122">
        <f>Dat_02!B99</f>
        <v>1795.8333333333001</v>
      </c>
      <c r="E99" s="122">
        <f>Dat_02!F99</f>
        <v>-2741.6666666667002</v>
      </c>
    </row>
    <row r="100" spans="1:5">
      <c r="A100" s="83"/>
      <c r="B100" s="121" t="str">
        <f>Dat_02!A100</f>
        <v>05/12/2017</v>
      </c>
      <c r="C100" s="122">
        <f>Dat_02!N100</f>
        <v>-694.92045454539993</v>
      </c>
      <c r="D100" s="122">
        <f>Dat_02!B100</f>
        <v>1725</v>
      </c>
      <c r="E100" s="122">
        <f>Dat_02!F100</f>
        <v>-2595.8333333332998</v>
      </c>
    </row>
    <row r="101" spans="1:5">
      <c r="A101" s="83"/>
      <c r="B101" s="121" t="str">
        <f>Dat_02!A101</f>
        <v>06/12/2017</v>
      </c>
      <c r="C101" s="122">
        <f>Dat_02!N101</f>
        <v>-774.43181818180005</v>
      </c>
      <c r="D101" s="122">
        <f>Dat_02!B101</f>
        <v>1808.3333333333001</v>
      </c>
      <c r="E101" s="122">
        <f>Dat_02!F101</f>
        <v>-2825</v>
      </c>
    </row>
    <row r="102" spans="1:5">
      <c r="A102" s="83"/>
      <c r="B102" s="121" t="str">
        <f>Dat_02!A102</f>
        <v>07/12/2017</v>
      </c>
      <c r="C102" s="122">
        <f>Dat_02!N102</f>
        <v>391.03583333329993</v>
      </c>
      <c r="D102" s="122">
        <f>Dat_02!B102</f>
        <v>1808.3333333333001</v>
      </c>
      <c r="E102" s="122">
        <f>Dat_02!F102</f>
        <v>-2829.1666666667002</v>
      </c>
    </row>
    <row r="103" spans="1:5">
      <c r="A103" s="83"/>
      <c r="B103" s="121" t="str">
        <f>Dat_02!A103</f>
        <v>08/12/2017</v>
      </c>
      <c r="C103" s="122">
        <f>Dat_02!N103</f>
        <v>267.63519668740003</v>
      </c>
      <c r="D103" s="122">
        <f>Dat_02!B103</f>
        <v>1808.3333333333001</v>
      </c>
      <c r="E103" s="122">
        <f>Dat_02!F103</f>
        <v>-2622.9166666667002</v>
      </c>
    </row>
    <row r="104" spans="1:5">
      <c r="A104" s="83"/>
      <c r="B104" s="121" t="str">
        <f>Dat_02!A104</f>
        <v>09/12/2017</v>
      </c>
      <c r="C104" s="122">
        <f>Dat_02!N104</f>
        <v>-394.66325757579989</v>
      </c>
      <c r="D104" s="122">
        <f>Dat_02!B104</f>
        <v>2750</v>
      </c>
      <c r="E104" s="122">
        <f>Dat_02!F104</f>
        <v>-2491.6666666667002</v>
      </c>
    </row>
    <row r="105" spans="1:5">
      <c r="A105" s="83"/>
      <c r="B105" s="121" t="str">
        <f>Dat_02!A105</f>
        <v>10/12/2017</v>
      </c>
      <c r="C105" s="122">
        <f>Dat_02!N105</f>
        <v>-1391.2097222222001</v>
      </c>
      <c r="D105" s="122">
        <f>Dat_02!B105</f>
        <v>2385.4166666667002</v>
      </c>
      <c r="E105" s="122">
        <f>Dat_02!F105</f>
        <v>-2816.6666666667002</v>
      </c>
    </row>
    <row r="106" spans="1:5">
      <c r="A106" s="83"/>
      <c r="B106" s="121" t="str">
        <f>Dat_02!A106</f>
        <v>11/12/2017</v>
      </c>
      <c r="C106" s="122">
        <f>Dat_02!N106</f>
        <v>-995.61459330140019</v>
      </c>
      <c r="D106" s="122">
        <f>Dat_02!B106</f>
        <v>2770.8333333332998</v>
      </c>
      <c r="E106" s="122">
        <f>Dat_02!F106</f>
        <v>-2458.3333333332998</v>
      </c>
    </row>
    <row r="107" spans="1:5">
      <c r="A107" s="83"/>
      <c r="B107" s="121" t="str">
        <f>Dat_02!A107</f>
        <v>12/12/2017</v>
      </c>
      <c r="C107" s="122">
        <f>Dat_02!N107</f>
        <v>298.01333333330012</v>
      </c>
      <c r="D107" s="122">
        <f>Dat_02!B107</f>
        <v>1937.5</v>
      </c>
      <c r="E107" s="122">
        <f>Dat_02!F107</f>
        <v>-2495.8333333332998</v>
      </c>
    </row>
    <row r="108" spans="1:5">
      <c r="A108" s="83"/>
      <c r="B108" s="121" t="str">
        <f>Dat_02!A108</f>
        <v>13/12/2017</v>
      </c>
      <c r="C108" s="122">
        <f>Dat_02!N108</f>
        <v>-15.636818181799981</v>
      </c>
      <c r="D108" s="122">
        <f>Dat_02!B108</f>
        <v>2562.5</v>
      </c>
      <c r="E108" s="122">
        <f>Dat_02!F108</f>
        <v>-2458.3333333332998</v>
      </c>
    </row>
    <row r="109" spans="1:5">
      <c r="A109" s="83"/>
      <c r="B109" s="121" t="str">
        <f>Dat_02!A109</f>
        <v>14/12/2017</v>
      </c>
      <c r="C109" s="122">
        <f>Dat_02!N109</f>
        <v>752.74810606060009</v>
      </c>
      <c r="D109" s="122">
        <f>Dat_02!B109</f>
        <v>2770.8333333332998</v>
      </c>
      <c r="E109" s="122">
        <f>Dat_02!F109</f>
        <v>-2458.3333333332998</v>
      </c>
    </row>
    <row r="110" spans="1:5">
      <c r="A110" s="83"/>
      <c r="B110" s="121" t="str">
        <f>Dat_02!A110</f>
        <v>15/12/2017</v>
      </c>
      <c r="C110" s="122">
        <f>Dat_02!N110</f>
        <v>141.12916666670003</v>
      </c>
      <c r="D110" s="122">
        <f>Dat_02!B110</f>
        <v>2770.8333333332998</v>
      </c>
      <c r="E110" s="122">
        <f>Dat_02!F110</f>
        <v>-2458.3333333332998</v>
      </c>
    </row>
    <row r="111" spans="1:5">
      <c r="A111" s="83"/>
      <c r="B111" s="121" t="str">
        <f>Dat_02!A111</f>
        <v>16/12/2017</v>
      </c>
      <c r="C111" s="122">
        <f>Dat_02!N111</f>
        <v>996.72857142859993</v>
      </c>
      <c r="D111" s="122">
        <f>Dat_02!B111</f>
        <v>2787.5</v>
      </c>
      <c r="E111" s="122">
        <f>Dat_02!F111</f>
        <v>-2637.5</v>
      </c>
    </row>
    <row r="112" spans="1:5">
      <c r="A112" s="83"/>
      <c r="B112" s="121" t="str">
        <f>Dat_02!A112</f>
        <v>17/12/2017</v>
      </c>
      <c r="C112" s="122">
        <f>Dat_02!N112</f>
        <v>944.75294117650003</v>
      </c>
      <c r="D112" s="122">
        <f>Dat_02!B112</f>
        <v>2283.3333333332998</v>
      </c>
      <c r="E112" s="122">
        <f>Dat_02!F112</f>
        <v>-2387.5</v>
      </c>
    </row>
    <row r="113" spans="1:5">
      <c r="A113" s="83"/>
      <c r="B113" s="121" t="str">
        <f>Dat_02!A113</f>
        <v>18/12/2017</v>
      </c>
      <c r="C113" s="122">
        <f>Dat_02!N113</f>
        <v>820.32786377699995</v>
      </c>
      <c r="D113" s="122">
        <f>Dat_02!B113</f>
        <v>2808.3333333332998</v>
      </c>
      <c r="E113" s="122">
        <f>Dat_02!F113</f>
        <v>-2606.25</v>
      </c>
    </row>
    <row r="114" spans="1:5">
      <c r="A114" s="83"/>
      <c r="B114" s="121" t="str">
        <f>Dat_02!A114</f>
        <v>19/12/2017</v>
      </c>
      <c r="C114" s="122">
        <f>Dat_02!N114</f>
        <v>-769.32173913040003</v>
      </c>
      <c r="D114" s="122">
        <f>Dat_02!B114</f>
        <v>2808.3333333332998</v>
      </c>
      <c r="E114" s="122">
        <f>Dat_02!F114</f>
        <v>-2606.25</v>
      </c>
    </row>
    <row r="115" spans="1:5">
      <c r="A115" s="83"/>
      <c r="B115" s="121" t="str">
        <f>Dat_02!A115</f>
        <v>20/12/2017</v>
      </c>
      <c r="C115" s="122">
        <f>Dat_02!N115</f>
        <v>242.35416666659989</v>
      </c>
      <c r="D115" s="122">
        <f>Dat_02!B115</f>
        <v>2808.3333333332998</v>
      </c>
      <c r="E115" s="122">
        <f>Dat_02!F115</f>
        <v>-2606.25</v>
      </c>
    </row>
    <row r="116" spans="1:5">
      <c r="A116" s="83"/>
      <c r="B116" s="121" t="str">
        <f>Dat_02!A116</f>
        <v>21/12/2017</v>
      </c>
      <c r="C116" s="122">
        <f>Dat_02!N116</f>
        <v>-0.97083333329999277</v>
      </c>
      <c r="D116" s="122">
        <f>Dat_02!B116</f>
        <v>2808.3333333332998</v>
      </c>
      <c r="E116" s="122">
        <f>Dat_02!F116</f>
        <v>-2606.25</v>
      </c>
    </row>
    <row r="117" spans="1:5">
      <c r="A117" s="83"/>
      <c r="B117" s="121" t="str">
        <f>Dat_02!A117</f>
        <v>22/12/2017</v>
      </c>
      <c r="C117" s="122">
        <f>Dat_02!N117</f>
        <v>1817.3140151515001</v>
      </c>
      <c r="D117" s="122">
        <f>Dat_02!B117</f>
        <v>2808.3333333332998</v>
      </c>
      <c r="E117" s="122">
        <f>Dat_02!F117</f>
        <v>-2606.25</v>
      </c>
    </row>
    <row r="118" spans="1:5">
      <c r="A118" s="83"/>
      <c r="B118" s="121" t="str">
        <f>Dat_02!A118</f>
        <v>23/12/2017</v>
      </c>
      <c r="C118" s="122">
        <f>Dat_02!N118</f>
        <v>2677.2583333334001</v>
      </c>
      <c r="D118" s="122">
        <f>Dat_02!B118</f>
        <v>2812.5</v>
      </c>
      <c r="E118" s="122">
        <f>Dat_02!F118</f>
        <v>-2687.5</v>
      </c>
    </row>
    <row r="119" spans="1:5">
      <c r="A119" s="83"/>
      <c r="B119" s="121" t="str">
        <f>Dat_02!A119</f>
        <v>24/12/2017</v>
      </c>
      <c r="C119" s="122">
        <f>Dat_02!N119</f>
        <v>2344.6791666667</v>
      </c>
      <c r="D119" s="122">
        <f>Dat_02!B119</f>
        <v>2562.5</v>
      </c>
      <c r="E119" s="122">
        <f>Dat_02!F119</f>
        <v>-2847.9166666667002</v>
      </c>
    </row>
    <row r="120" spans="1:5">
      <c r="A120" s="83"/>
      <c r="B120" s="121" t="str">
        <f>Dat_02!A120</f>
        <v>25/12/2017</v>
      </c>
      <c r="C120" s="122">
        <f>Dat_02!N120</f>
        <v>2330.4499999999998</v>
      </c>
      <c r="D120" s="122">
        <f>Dat_02!B120</f>
        <v>2562.5</v>
      </c>
      <c r="E120" s="122">
        <f>Dat_02!F120</f>
        <v>-2847.9166666667002</v>
      </c>
    </row>
    <row r="121" spans="1:5">
      <c r="A121" s="83"/>
      <c r="B121" s="121" t="str">
        <f>Dat_02!A121</f>
        <v>26/12/2017</v>
      </c>
      <c r="C121" s="122">
        <f>Dat_02!N121</f>
        <v>1914.9625000000001</v>
      </c>
      <c r="D121" s="122">
        <f>Dat_02!B121</f>
        <v>2833.3333333332998</v>
      </c>
      <c r="E121" s="122">
        <f>Dat_02!F121</f>
        <v>-2606.25</v>
      </c>
    </row>
    <row r="122" spans="1:5">
      <c r="A122" s="83"/>
      <c r="B122" s="121" t="str">
        <f>Dat_02!A122</f>
        <v>27/12/2017</v>
      </c>
      <c r="C122" s="122">
        <f>Dat_02!N122</f>
        <v>362.5809782609</v>
      </c>
      <c r="D122" s="122">
        <f>Dat_02!B122</f>
        <v>2833.3333333332998</v>
      </c>
      <c r="E122" s="122">
        <f>Dat_02!F122</f>
        <v>-2535.4166666667002</v>
      </c>
    </row>
    <row r="123" spans="1:5">
      <c r="A123" s="83"/>
      <c r="B123" s="121" t="str">
        <f>Dat_02!A123</f>
        <v>28/12/2017</v>
      </c>
      <c r="C123" s="122">
        <f>Dat_02!N123</f>
        <v>583.18409090909995</v>
      </c>
      <c r="D123" s="122">
        <f>Dat_02!B123</f>
        <v>2833.3333333332998</v>
      </c>
      <c r="E123" s="122">
        <f>Dat_02!F123</f>
        <v>-2535.4166666667002</v>
      </c>
    </row>
    <row r="124" spans="1:5">
      <c r="A124" s="83"/>
      <c r="B124" s="121" t="str">
        <f>Dat_02!A124</f>
        <v>29/12/2017</v>
      </c>
      <c r="C124" s="122">
        <f>Dat_02!N124</f>
        <v>939.15942028979998</v>
      </c>
      <c r="D124" s="122">
        <f>Dat_02!B124</f>
        <v>2587.5</v>
      </c>
      <c r="E124" s="122">
        <f>Dat_02!F124</f>
        <v>-2556.25</v>
      </c>
    </row>
    <row r="125" spans="1:5">
      <c r="A125" s="83"/>
      <c r="B125" s="121" t="str">
        <f>Dat_02!A125</f>
        <v>30/12/2017</v>
      </c>
      <c r="C125" s="122">
        <f>Dat_02!N125</f>
        <v>1765.9616666667</v>
      </c>
      <c r="D125" s="122">
        <f>Dat_02!B125</f>
        <v>2229.1666666667002</v>
      </c>
      <c r="E125" s="122">
        <f>Dat_02!F125</f>
        <v>-2068.75</v>
      </c>
    </row>
    <row r="126" spans="1:5">
      <c r="A126" s="83"/>
      <c r="B126" s="121" t="str">
        <f>Dat_02!A126</f>
        <v>31/12/2017</v>
      </c>
      <c r="C126" s="122">
        <f>Dat_02!N126</f>
        <v>2034.1333333333</v>
      </c>
      <c r="D126" s="122">
        <f>Dat_02!B126</f>
        <v>2825</v>
      </c>
      <c r="E126" s="122">
        <f>Dat_02!F126</f>
        <v>-2729.1666666667002</v>
      </c>
    </row>
    <row r="127" spans="1:5">
      <c r="A127" s="83"/>
      <c r="B127" s="121" t="str">
        <f>Dat_02!A127</f>
        <v>01/01/2018</v>
      </c>
      <c r="C127" s="122">
        <f>Dat_02!N127</f>
        <v>503.49126984129987</v>
      </c>
      <c r="D127" s="122">
        <f>Dat_02!B127</f>
        <v>2825</v>
      </c>
      <c r="E127" s="122">
        <f>Dat_02!F127</f>
        <v>-2729.1666666667002</v>
      </c>
    </row>
    <row r="128" spans="1:5">
      <c r="A128" s="83" t="s">
        <v>444</v>
      </c>
      <c r="B128" s="121" t="str">
        <f>Dat_02!A128</f>
        <v>02/01/2018</v>
      </c>
      <c r="C128" s="122">
        <f>Dat_02!N128</f>
        <v>1000.5083333333</v>
      </c>
      <c r="D128" s="122">
        <f>Dat_02!B128</f>
        <v>2933.3333333332998</v>
      </c>
      <c r="E128" s="122">
        <f>Dat_02!F128</f>
        <v>-2441.6666666667002</v>
      </c>
    </row>
    <row r="129" spans="1:5">
      <c r="A129" s="83"/>
      <c r="B129" s="121" t="str">
        <f>Dat_02!A129</f>
        <v>03/01/2018</v>
      </c>
      <c r="C129" s="122">
        <f>Dat_02!N129</f>
        <v>2374.9030303031</v>
      </c>
      <c r="D129" s="122">
        <f>Dat_02!B129</f>
        <v>2795.8333333332998</v>
      </c>
      <c r="E129" s="122">
        <f>Dat_02!F129</f>
        <v>-2441.6666666667002</v>
      </c>
    </row>
    <row r="130" spans="1:5">
      <c r="A130" s="83"/>
      <c r="B130" s="121" t="str">
        <f>Dat_02!A130</f>
        <v>04/01/2018</v>
      </c>
      <c r="C130" s="122">
        <f>Dat_02!N130</f>
        <v>2575.9583333333003</v>
      </c>
      <c r="D130" s="122">
        <f>Dat_02!B130</f>
        <v>2933.3333333332998</v>
      </c>
      <c r="E130" s="122">
        <f>Dat_02!F130</f>
        <v>-2441.6666666667002</v>
      </c>
    </row>
    <row r="131" spans="1:5">
      <c r="A131" s="83"/>
      <c r="B131" s="121" t="str">
        <f>Dat_02!A131</f>
        <v>05/01/2018</v>
      </c>
      <c r="C131" s="122">
        <f>Dat_02!N131</f>
        <v>2683.0958333333001</v>
      </c>
      <c r="D131" s="122">
        <f>Dat_02!B131</f>
        <v>2933.3333333332998</v>
      </c>
      <c r="E131" s="122">
        <f>Dat_02!F131</f>
        <v>-2441.6666666667002</v>
      </c>
    </row>
    <row r="132" spans="1:5">
      <c r="A132" s="83"/>
      <c r="B132" s="121" t="str">
        <f>Dat_02!A132</f>
        <v>06/01/2018</v>
      </c>
      <c r="C132" s="122">
        <f>Dat_02!N132</f>
        <v>1887.4476190475998</v>
      </c>
      <c r="D132" s="122">
        <f>Dat_02!B132</f>
        <v>2397.9166666667002</v>
      </c>
      <c r="E132" s="122">
        <f>Dat_02!F132</f>
        <v>-2637.5</v>
      </c>
    </row>
    <row r="133" spans="1:5">
      <c r="A133" s="83"/>
      <c r="B133" s="121" t="str">
        <f>Dat_02!A133</f>
        <v>07/01/2018</v>
      </c>
      <c r="C133" s="122">
        <f>Dat_02!N133</f>
        <v>1040.5500000000002</v>
      </c>
      <c r="D133" s="122">
        <f>Dat_02!B133</f>
        <v>2056.25</v>
      </c>
      <c r="E133" s="122">
        <f>Dat_02!F133</f>
        <v>-2662.5</v>
      </c>
    </row>
    <row r="134" spans="1:5">
      <c r="A134" s="83"/>
      <c r="B134" s="121" t="str">
        <f>Dat_02!A134</f>
        <v>08/01/2018</v>
      </c>
      <c r="C134" s="122">
        <f>Dat_02!N134</f>
        <v>2066.6666666667002</v>
      </c>
      <c r="D134" s="122">
        <f>Dat_02!B134</f>
        <v>2383.3333333332998</v>
      </c>
      <c r="E134" s="122">
        <f>Dat_02!F134</f>
        <v>-2202.0833333332998</v>
      </c>
    </row>
    <row r="135" spans="1:5">
      <c r="A135" s="83"/>
      <c r="B135" s="121" t="str">
        <f>Dat_02!A135</f>
        <v>09/01/2018</v>
      </c>
      <c r="C135" s="122">
        <f>Dat_02!N135</f>
        <v>2420.9124999999999</v>
      </c>
      <c r="D135" s="122">
        <f>Dat_02!B135</f>
        <v>2500</v>
      </c>
      <c r="E135" s="122">
        <f>Dat_02!F135</f>
        <v>-2154.1666666667002</v>
      </c>
    </row>
    <row r="136" spans="1:5">
      <c r="A136" s="83"/>
      <c r="B136" s="121" t="str">
        <f>Dat_02!A136</f>
        <v>10/01/2018</v>
      </c>
      <c r="C136" s="122">
        <f>Dat_02!N136</f>
        <v>1800.9263888889</v>
      </c>
      <c r="D136" s="122">
        <f>Dat_02!B136</f>
        <v>2450</v>
      </c>
      <c r="E136" s="122">
        <f>Dat_02!F136</f>
        <v>-2293.75</v>
      </c>
    </row>
    <row r="137" spans="1:5">
      <c r="A137" s="83"/>
      <c r="B137" s="121" t="str">
        <f>Dat_02!A137</f>
        <v>11/01/2018</v>
      </c>
      <c r="C137" s="122">
        <f>Dat_02!N137</f>
        <v>1569.2197101450001</v>
      </c>
      <c r="D137" s="122">
        <f>Dat_02!B137</f>
        <v>2633.3333333332998</v>
      </c>
      <c r="E137" s="122">
        <f>Dat_02!F137</f>
        <v>-2570.8333333332998</v>
      </c>
    </row>
    <row r="138" spans="1:5">
      <c r="A138" s="83"/>
      <c r="B138" s="121" t="str">
        <f>Dat_02!A138</f>
        <v>12/01/2018</v>
      </c>
      <c r="C138" s="122">
        <f>Dat_02!N138</f>
        <v>2358.3333333332998</v>
      </c>
      <c r="D138" s="122">
        <f>Dat_02!B138</f>
        <v>2633.3333333332998</v>
      </c>
      <c r="E138" s="122">
        <f>Dat_02!F138</f>
        <v>-2570.8333333332998</v>
      </c>
    </row>
    <row r="139" spans="1:5">
      <c r="A139" s="83"/>
      <c r="B139" s="121" t="str">
        <f>Dat_02!A139</f>
        <v>13/01/2018</v>
      </c>
      <c r="C139" s="122">
        <f>Dat_02!N139</f>
        <v>2558.5</v>
      </c>
      <c r="D139" s="122">
        <f>Dat_02!B139</f>
        <v>2762.5</v>
      </c>
      <c r="E139" s="122">
        <f>Dat_02!F139</f>
        <v>-2352.0833333332998</v>
      </c>
    </row>
    <row r="140" spans="1:5">
      <c r="A140" s="83"/>
      <c r="B140" s="121" t="str">
        <f>Dat_02!A140</f>
        <v>14/01/2018</v>
      </c>
      <c r="C140" s="122">
        <f>Dat_02!N140</f>
        <v>2312.5</v>
      </c>
      <c r="D140" s="122">
        <f>Dat_02!B140</f>
        <v>2312.5</v>
      </c>
      <c r="E140" s="122">
        <f>Dat_02!F140</f>
        <v>-2656.25</v>
      </c>
    </row>
    <row r="141" spans="1:5">
      <c r="A141" s="83"/>
      <c r="B141" s="121" t="str">
        <f>Dat_02!A141</f>
        <v>15/01/2018</v>
      </c>
      <c r="C141" s="122">
        <f>Dat_02!N141</f>
        <v>2712</v>
      </c>
      <c r="D141" s="122">
        <f>Dat_02!B141</f>
        <v>2800</v>
      </c>
      <c r="E141" s="122">
        <f>Dat_02!F141</f>
        <v>-2322.9166666667002</v>
      </c>
    </row>
    <row r="142" spans="1:5">
      <c r="A142" s="83"/>
      <c r="B142" s="121" t="str">
        <f>Dat_02!A142</f>
        <v>16/01/2018</v>
      </c>
      <c r="C142" s="122">
        <f>Dat_02!N142</f>
        <v>2563.25</v>
      </c>
      <c r="D142" s="122">
        <f>Dat_02!B142</f>
        <v>2800</v>
      </c>
      <c r="E142" s="122">
        <f>Dat_02!F142</f>
        <v>-2322.9166666667002</v>
      </c>
    </row>
    <row r="143" spans="1:5">
      <c r="A143" s="83"/>
      <c r="B143" s="121" t="str">
        <f>Dat_02!A143</f>
        <v>17/01/2018</v>
      </c>
      <c r="C143" s="122">
        <f>Dat_02!N143</f>
        <v>2421.4545454545</v>
      </c>
      <c r="D143" s="122">
        <f>Dat_02!B143</f>
        <v>2683.3333333332998</v>
      </c>
      <c r="E143" s="122">
        <f>Dat_02!F143</f>
        <v>-2322.9166666667002</v>
      </c>
    </row>
    <row r="144" spans="1:5">
      <c r="A144" s="83"/>
      <c r="B144" s="121" t="str">
        <f>Dat_02!A144</f>
        <v>18/01/2018</v>
      </c>
      <c r="C144" s="122">
        <f>Dat_02!N144</f>
        <v>2461.4583333332998</v>
      </c>
      <c r="D144" s="122">
        <f>Dat_02!B144</f>
        <v>2787.5</v>
      </c>
      <c r="E144" s="122">
        <f>Dat_02!F144</f>
        <v>-2322.9166666667002</v>
      </c>
    </row>
    <row r="145" spans="1:5">
      <c r="A145" s="83"/>
      <c r="B145" s="121" t="str">
        <f>Dat_02!A145</f>
        <v>19/01/2018</v>
      </c>
      <c r="C145" s="122">
        <f>Dat_02!N145</f>
        <v>2000</v>
      </c>
      <c r="D145" s="122">
        <f>Dat_02!B145</f>
        <v>2800</v>
      </c>
      <c r="E145" s="122">
        <f>Dat_02!F145</f>
        <v>-2322.9166666667002</v>
      </c>
    </row>
    <row r="146" spans="1:5">
      <c r="A146" s="83"/>
      <c r="B146" s="121" t="str">
        <f>Dat_02!A146</f>
        <v>20/01/2018</v>
      </c>
      <c r="C146" s="122">
        <f>Dat_02!N146</f>
        <v>1914.2437499999999</v>
      </c>
      <c r="D146" s="122">
        <f>Dat_02!B146</f>
        <v>2412.5</v>
      </c>
      <c r="E146" s="122">
        <f>Dat_02!F146</f>
        <v>-2206.25</v>
      </c>
    </row>
    <row r="147" spans="1:5">
      <c r="A147" s="83"/>
      <c r="B147" s="121" t="str">
        <f>Dat_02!A147</f>
        <v>21/01/2018</v>
      </c>
      <c r="C147" s="122">
        <f>Dat_02!N147</f>
        <v>1817.5</v>
      </c>
      <c r="D147" s="122">
        <f>Dat_02!B147</f>
        <v>2200</v>
      </c>
      <c r="E147" s="122">
        <f>Dat_02!F147</f>
        <v>-2575</v>
      </c>
    </row>
    <row r="148" spans="1:5">
      <c r="A148" s="83"/>
      <c r="B148" s="121" t="str">
        <f>Dat_02!A148</f>
        <v>22/01/2018</v>
      </c>
      <c r="C148" s="122">
        <f>Dat_02!N148</f>
        <v>2544.165</v>
      </c>
      <c r="D148" s="122">
        <f>Dat_02!B148</f>
        <v>2616.6666666667002</v>
      </c>
      <c r="E148" s="122">
        <f>Dat_02!F148</f>
        <v>-2170.8333333332998</v>
      </c>
    </row>
    <row r="149" spans="1:5">
      <c r="A149" s="83"/>
      <c r="B149" s="121" t="str">
        <f>Dat_02!A149</f>
        <v>23/01/2018</v>
      </c>
      <c r="C149" s="122">
        <f>Dat_02!N149</f>
        <v>2252.7833333332997</v>
      </c>
      <c r="D149" s="122">
        <f>Dat_02!B149</f>
        <v>2404.1666666667002</v>
      </c>
      <c r="E149" s="122">
        <f>Dat_02!F149</f>
        <v>-2045.8333333333001</v>
      </c>
    </row>
    <row r="150" spans="1:5">
      <c r="A150" s="83"/>
      <c r="B150" s="121" t="str">
        <f>Dat_02!A150</f>
        <v>24/01/2018</v>
      </c>
      <c r="C150" s="122">
        <f>Dat_02!N150</f>
        <v>2785.7142857142999</v>
      </c>
      <c r="D150" s="122">
        <f>Dat_02!B150</f>
        <v>2937.5</v>
      </c>
      <c r="E150" s="122">
        <f>Dat_02!F150</f>
        <v>-2170.8333333332998</v>
      </c>
    </row>
    <row r="151" spans="1:5">
      <c r="A151" s="83"/>
      <c r="B151" s="121" t="str">
        <f>Dat_02!A151</f>
        <v>25/01/2018</v>
      </c>
      <c r="C151" s="122">
        <f>Dat_02!N151</f>
        <v>2641.65</v>
      </c>
      <c r="D151" s="122">
        <f>Dat_02!B151</f>
        <v>2941.6666666667002</v>
      </c>
      <c r="E151" s="122">
        <f>Dat_02!F151</f>
        <v>-2125</v>
      </c>
    </row>
    <row r="152" spans="1:5">
      <c r="A152" s="83"/>
      <c r="B152" s="121" t="str">
        <f>Dat_02!A152</f>
        <v>26/01/2018</v>
      </c>
      <c r="C152" s="122">
        <f>Dat_02!N152</f>
        <v>1967.7958333333002</v>
      </c>
      <c r="D152" s="122">
        <f>Dat_02!B152</f>
        <v>2925</v>
      </c>
      <c r="E152" s="122">
        <f>Dat_02!F152</f>
        <v>-2145.8333333332998</v>
      </c>
    </row>
    <row r="153" spans="1:5">
      <c r="A153" s="83"/>
      <c r="B153" s="121" t="str">
        <f>Dat_02!A153</f>
        <v>27/01/2018</v>
      </c>
      <c r="C153" s="122">
        <f>Dat_02!N153</f>
        <v>2666.1833333333002</v>
      </c>
      <c r="D153" s="122">
        <f>Dat_02!B153</f>
        <v>2968.75</v>
      </c>
      <c r="E153" s="122">
        <f>Dat_02!F153</f>
        <v>-2437.5</v>
      </c>
    </row>
    <row r="154" spans="1:5">
      <c r="A154" s="83"/>
      <c r="B154" s="121" t="str">
        <f>Dat_02!A154</f>
        <v>28/01/2018</v>
      </c>
      <c r="C154" s="122">
        <f>Dat_02!N154</f>
        <v>2593.75</v>
      </c>
      <c r="D154" s="122">
        <f>Dat_02!B154</f>
        <v>2593.75</v>
      </c>
      <c r="E154" s="122">
        <f>Dat_02!F154</f>
        <v>-2854.1666666667002</v>
      </c>
    </row>
    <row r="155" spans="1:5">
      <c r="A155" s="83"/>
      <c r="B155" s="121" t="str">
        <f>Dat_02!A155</f>
        <v>29/01/2018</v>
      </c>
      <c r="C155" s="122">
        <f>Dat_02!N155</f>
        <v>2581.25</v>
      </c>
      <c r="D155" s="122">
        <f>Dat_02!B155</f>
        <v>3000</v>
      </c>
      <c r="E155" s="122">
        <f>Dat_02!F155</f>
        <v>-2395.8333333332998</v>
      </c>
    </row>
    <row r="156" spans="1:5">
      <c r="A156" s="83"/>
      <c r="B156" s="121" t="str">
        <f>Dat_02!A156</f>
        <v>30/01/2018</v>
      </c>
      <c r="C156" s="122">
        <f>Dat_02!N156</f>
        <v>2652.5</v>
      </c>
      <c r="D156" s="122">
        <f>Dat_02!B156</f>
        <v>2979.1666666667002</v>
      </c>
      <c r="E156" s="122">
        <f>Dat_02!F156</f>
        <v>-2395.8333333332998</v>
      </c>
    </row>
    <row r="157" spans="1:5">
      <c r="A157" s="83"/>
      <c r="B157" s="121" t="str">
        <f>Dat_02!A157</f>
        <v>31/01/2018</v>
      </c>
      <c r="C157" s="122">
        <f>Dat_02!N157</f>
        <v>2836.66</v>
      </c>
      <c r="D157" s="122">
        <f>Dat_02!B157</f>
        <v>2964.5833333332998</v>
      </c>
      <c r="E157" s="122">
        <f>Dat_02!F157</f>
        <v>-2395.8333333332998</v>
      </c>
    </row>
    <row r="158" spans="1:5">
      <c r="A158" s="83" t="s">
        <v>445</v>
      </c>
      <c r="B158" s="121" t="str">
        <f>Dat_02!A158</f>
        <v>01/02/2018</v>
      </c>
      <c r="C158" s="122">
        <f>Dat_02!N158</f>
        <v>2764.9083333333001</v>
      </c>
      <c r="D158" s="122">
        <f>Dat_02!B158</f>
        <v>3000</v>
      </c>
      <c r="E158" s="122">
        <f>Dat_02!F158</f>
        <v>-2395.8333333332998</v>
      </c>
    </row>
    <row r="159" spans="1:5">
      <c r="A159" s="83"/>
      <c r="B159" s="121" t="str">
        <f>Dat_02!A159</f>
        <v>02/02/2018</v>
      </c>
      <c r="C159" s="122">
        <f>Dat_02!N159</f>
        <v>2729.6416666667001</v>
      </c>
      <c r="D159" s="122">
        <f>Dat_02!B159</f>
        <v>2906.25</v>
      </c>
      <c r="E159" s="122">
        <f>Dat_02!F159</f>
        <v>-2395.8333333332998</v>
      </c>
    </row>
    <row r="160" spans="1:5">
      <c r="A160" s="83"/>
      <c r="B160" s="121" t="str">
        <f>Dat_02!A160</f>
        <v>03/02/2018</v>
      </c>
      <c r="C160" s="122">
        <f>Dat_02!N160</f>
        <v>2360.7479166667003</v>
      </c>
      <c r="D160" s="122">
        <f>Dat_02!B160</f>
        <v>2750</v>
      </c>
      <c r="E160" s="122">
        <f>Dat_02!F160</f>
        <v>-2187.5</v>
      </c>
    </row>
    <row r="161" spans="1:5">
      <c r="A161" s="83"/>
      <c r="B161" s="121" t="str">
        <f>Dat_02!A161</f>
        <v>04/02/2018</v>
      </c>
      <c r="C161" s="122">
        <f>Dat_02!N161</f>
        <v>2513</v>
      </c>
      <c r="D161" s="122">
        <f>Dat_02!B161</f>
        <v>2550</v>
      </c>
      <c r="E161" s="122">
        <f>Dat_02!F161</f>
        <v>-2512.5</v>
      </c>
    </row>
    <row r="162" spans="1:5">
      <c r="A162" s="83"/>
      <c r="B162" s="121" t="str">
        <f>Dat_02!A162</f>
        <v>05/02/2018</v>
      </c>
      <c r="C162" s="122">
        <f>Dat_02!N162</f>
        <v>2315.4904761903999</v>
      </c>
      <c r="D162" s="122">
        <f>Dat_02!B162</f>
        <v>2766.6666666667002</v>
      </c>
      <c r="E162" s="122">
        <f>Dat_02!F162</f>
        <v>-2154.1666666667002</v>
      </c>
    </row>
    <row r="163" spans="1:5">
      <c r="A163" s="83"/>
      <c r="B163" s="121" t="str">
        <f>Dat_02!A163</f>
        <v>06/02/2018</v>
      </c>
      <c r="C163" s="122">
        <f>Dat_02!N163</f>
        <v>1729.6583333333001</v>
      </c>
      <c r="D163" s="122">
        <f>Dat_02!B163</f>
        <v>2766.6666666667002</v>
      </c>
      <c r="E163" s="122">
        <f>Dat_02!F163</f>
        <v>-2154.1666666667002</v>
      </c>
    </row>
    <row r="164" spans="1:5">
      <c r="A164" s="83"/>
      <c r="B164" s="121" t="str">
        <f>Dat_02!A164</f>
        <v>07/02/2018</v>
      </c>
      <c r="C164" s="122">
        <f>Dat_02!N164</f>
        <v>1713.5778846154003</v>
      </c>
      <c r="D164" s="122">
        <f>Dat_02!B164</f>
        <v>2766.6666666667002</v>
      </c>
      <c r="E164" s="122">
        <f>Dat_02!F164</f>
        <v>-2154.1666666667002</v>
      </c>
    </row>
    <row r="165" spans="1:5">
      <c r="A165" s="83"/>
      <c r="B165" s="121" t="str">
        <f>Dat_02!A165</f>
        <v>08/02/2018</v>
      </c>
      <c r="C165" s="122">
        <f>Dat_02!N165</f>
        <v>1694.9712374582</v>
      </c>
      <c r="D165" s="122">
        <f>Dat_02!B165</f>
        <v>2766.6666666667002</v>
      </c>
      <c r="E165" s="122">
        <f>Dat_02!F165</f>
        <v>-2154.1666666667002</v>
      </c>
    </row>
    <row r="166" spans="1:5">
      <c r="A166" s="83"/>
      <c r="B166" s="121" t="str">
        <f>Dat_02!A166</f>
        <v>09/02/2018</v>
      </c>
      <c r="C166" s="122">
        <f>Dat_02!N166</f>
        <v>2366.3666666667</v>
      </c>
      <c r="D166" s="122">
        <f>Dat_02!B166</f>
        <v>2766.6666666667002</v>
      </c>
      <c r="E166" s="122">
        <f>Dat_02!F166</f>
        <v>-2154.1666666667002</v>
      </c>
    </row>
    <row r="167" spans="1:5">
      <c r="A167" s="83"/>
      <c r="B167" s="121" t="str">
        <f>Dat_02!A167</f>
        <v>10/02/2018</v>
      </c>
      <c r="C167" s="122">
        <f>Dat_02!N167</f>
        <v>2698.3863636363999</v>
      </c>
      <c r="D167" s="122">
        <f>Dat_02!B167</f>
        <v>2862.5</v>
      </c>
      <c r="E167" s="122">
        <f>Dat_02!F167</f>
        <v>-2093.75</v>
      </c>
    </row>
    <row r="168" spans="1:5">
      <c r="A168" s="83"/>
      <c r="B168" s="121" t="str">
        <f>Dat_02!A168</f>
        <v>11/02/2018</v>
      </c>
      <c r="C168" s="122">
        <f>Dat_02!N168</f>
        <v>2269.6666666667002</v>
      </c>
      <c r="D168" s="122">
        <f>Dat_02!B168</f>
        <v>2529.1666666667002</v>
      </c>
      <c r="E168" s="122">
        <f>Dat_02!F168</f>
        <v>-2604.1666666667002</v>
      </c>
    </row>
    <row r="169" spans="1:5">
      <c r="A169" s="83"/>
      <c r="B169" s="121" t="str">
        <f>Dat_02!A169</f>
        <v>12/02/2018</v>
      </c>
      <c r="C169" s="122">
        <f>Dat_02!N169</f>
        <v>2642.2027777777998</v>
      </c>
      <c r="D169" s="122">
        <f>Dat_02!B169</f>
        <v>2945.8333333332998</v>
      </c>
      <c r="E169" s="122">
        <f>Dat_02!F169</f>
        <v>-2041.6666666666999</v>
      </c>
    </row>
    <row r="170" spans="1:5">
      <c r="A170" s="83"/>
      <c r="B170" s="121" t="str">
        <f>Dat_02!A170</f>
        <v>13/02/2018</v>
      </c>
      <c r="C170" s="122">
        <f>Dat_02!N170</f>
        <v>2548.5750000000003</v>
      </c>
      <c r="D170" s="122">
        <f>Dat_02!B170</f>
        <v>3008.3333333332998</v>
      </c>
      <c r="E170" s="122">
        <f>Dat_02!F170</f>
        <v>-2041.6666666666999</v>
      </c>
    </row>
    <row r="171" spans="1:5">
      <c r="A171" s="83"/>
      <c r="B171" s="121" t="str">
        <f>Dat_02!A171</f>
        <v>14/02/2018</v>
      </c>
      <c r="C171" s="122">
        <f>Dat_02!N171</f>
        <v>2392.2501672241001</v>
      </c>
      <c r="D171" s="122">
        <f>Dat_02!B171</f>
        <v>3008.3333333332998</v>
      </c>
      <c r="E171" s="122">
        <f>Dat_02!F171</f>
        <v>-2041.6666666666999</v>
      </c>
    </row>
    <row r="172" spans="1:5">
      <c r="A172" s="83"/>
      <c r="B172" s="121" t="str">
        <f>Dat_02!A172</f>
        <v>15/02/2018</v>
      </c>
      <c r="C172" s="122">
        <f>Dat_02!N172</f>
        <v>2513.0833333332998</v>
      </c>
      <c r="D172" s="122">
        <f>Dat_02!B172</f>
        <v>3008.3333333332998</v>
      </c>
      <c r="E172" s="122">
        <f>Dat_02!F172</f>
        <v>-2041.6666666666999</v>
      </c>
    </row>
    <row r="173" spans="1:5">
      <c r="A173" s="83"/>
      <c r="B173" s="121" t="str">
        <f>Dat_02!A173</f>
        <v>16/02/2018</v>
      </c>
      <c r="C173" s="122">
        <f>Dat_02!N173</f>
        <v>2958.3333333332998</v>
      </c>
      <c r="D173" s="122">
        <f>Dat_02!B173</f>
        <v>3008.3333333332998</v>
      </c>
      <c r="E173" s="122">
        <f>Dat_02!F173</f>
        <v>-2041.6666666666999</v>
      </c>
    </row>
    <row r="174" spans="1:5">
      <c r="A174" s="83"/>
      <c r="B174" s="121" t="str">
        <f>Dat_02!A174</f>
        <v>17/02/2018</v>
      </c>
      <c r="C174" s="122">
        <f>Dat_02!N174</f>
        <v>2690.35</v>
      </c>
      <c r="D174" s="122">
        <f>Dat_02!B174</f>
        <v>2922.9166666667002</v>
      </c>
      <c r="E174" s="122">
        <f>Dat_02!F174</f>
        <v>-2412.5</v>
      </c>
    </row>
    <row r="175" spans="1:5">
      <c r="A175" s="83"/>
      <c r="B175" s="121" t="str">
        <f>Dat_02!A175</f>
        <v>18/02/2018</v>
      </c>
      <c r="C175" s="122">
        <f>Dat_02!N175</f>
        <v>2524.3000000000002</v>
      </c>
      <c r="D175" s="122">
        <f>Dat_02!B175</f>
        <v>2662.5</v>
      </c>
      <c r="E175" s="122">
        <f>Dat_02!F175</f>
        <v>-2600</v>
      </c>
    </row>
    <row r="176" spans="1:5">
      <c r="A176" s="83"/>
      <c r="B176" s="121" t="str">
        <f>Dat_02!A176</f>
        <v>19/02/2018</v>
      </c>
      <c r="C176" s="122">
        <f>Dat_02!N176</f>
        <v>1645.1530303031002</v>
      </c>
      <c r="D176" s="122">
        <f>Dat_02!B176</f>
        <v>2945.8333333332998</v>
      </c>
      <c r="E176" s="122">
        <f>Dat_02!F176</f>
        <v>-2389.5833333332998</v>
      </c>
    </row>
    <row r="177" spans="1:5">
      <c r="A177" s="83"/>
      <c r="B177" s="121" t="str">
        <f>Dat_02!A177</f>
        <v>20/02/2018</v>
      </c>
      <c r="C177" s="122">
        <f>Dat_02!N177</f>
        <v>1259.4583333333003</v>
      </c>
      <c r="D177" s="122">
        <f>Dat_02!B177</f>
        <v>2945.8333333332998</v>
      </c>
      <c r="E177" s="122">
        <f>Dat_02!F177</f>
        <v>-2377.0833333332998</v>
      </c>
    </row>
    <row r="178" spans="1:5">
      <c r="A178" s="83"/>
      <c r="B178" s="121" t="str">
        <f>Dat_02!A178</f>
        <v>21/02/2018</v>
      </c>
      <c r="C178" s="122">
        <f>Dat_02!N178</f>
        <v>941.28878718539988</v>
      </c>
      <c r="D178" s="122">
        <f>Dat_02!B178</f>
        <v>2945.8333333332998</v>
      </c>
      <c r="E178" s="122">
        <f>Dat_02!F178</f>
        <v>-2377.0833333332998</v>
      </c>
    </row>
    <row r="179" spans="1:5">
      <c r="A179" s="83"/>
      <c r="B179" s="121" t="str">
        <f>Dat_02!A179</f>
        <v>22/02/2018</v>
      </c>
      <c r="C179" s="122">
        <f>Dat_02!N179</f>
        <v>1474.5972222221999</v>
      </c>
      <c r="D179" s="122">
        <f>Dat_02!B179</f>
        <v>2945.8333333332998</v>
      </c>
      <c r="E179" s="122">
        <f>Dat_02!F179</f>
        <v>-2377.0833333332998</v>
      </c>
    </row>
    <row r="180" spans="1:5">
      <c r="A180" s="83"/>
      <c r="B180" s="121" t="str">
        <f>Dat_02!A180</f>
        <v>23/02/2018</v>
      </c>
      <c r="C180" s="122">
        <f>Dat_02!N180</f>
        <v>2311.4990384614998</v>
      </c>
      <c r="D180" s="122">
        <f>Dat_02!B180</f>
        <v>2945.8333333332998</v>
      </c>
      <c r="E180" s="122">
        <f>Dat_02!F180</f>
        <v>-2379.1666666667002</v>
      </c>
    </row>
    <row r="181" spans="1:5">
      <c r="A181" s="83"/>
      <c r="B181" s="121" t="str">
        <f>Dat_02!A181</f>
        <v>24/02/2018</v>
      </c>
      <c r="C181" s="122">
        <f>Dat_02!N181</f>
        <v>2521.0625</v>
      </c>
      <c r="D181" s="122">
        <f>Dat_02!B181</f>
        <v>2812.5</v>
      </c>
      <c r="E181" s="122">
        <f>Dat_02!F181</f>
        <v>-2462.5</v>
      </c>
    </row>
    <row r="182" spans="1:5">
      <c r="A182" s="83"/>
      <c r="B182" s="121" t="str">
        <f>Dat_02!A182</f>
        <v>25/02/2018</v>
      </c>
      <c r="C182" s="122">
        <f>Dat_02!N182</f>
        <v>1960.9791666667002</v>
      </c>
      <c r="D182" s="122">
        <f>Dat_02!B182</f>
        <v>2562.5</v>
      </c>
      <c r="E182" s="122">
        <f>Dat_02!F182</f>
        <v>-2741.6666666667002</v>
      </c>
    </row>
    <row r="183" spans="1:5">
      <c r="A183" s="83"/>
      <c r="B183" s="121" t="str">
        <f>Dat_02!A183</f>
        <v>26/02/2018</v>
      </c>
      <c r="C183" s="122">
        <f>Dat_02!N183</f>
        <v>-539.70833333339988</v>
      </c>
      <c r="D183" s="122">
        <f>Dat_02!B183</f>
        <v>2802.0833333332998</v>
      </c>
      <c r="E183" s="122">
        <f>Dat_02!F183</f>
        <v>-2377.0833333332998</v>
      </c>
    </row>
    <row r="184" spans="1:5">
      <c r="A184" s="83"/>
      <c r="B184" s="121" t="str">
        <f>Dat_02!A184</f>
        <v>27/02/2018</v>
      </c>
      <c r="C184" s="122">
        <f>Dat_02!N184</f>
        <v>-2125.0106060605999</v>
      </c>
      <c r="D184" s="122">
        <f>Dat_02!B184</f>
        <v>2800</v>
      </c>
      <c r="E184" s="122">
        <f>Dat_02!F184</f>
        <v>-2312.5</v>
      </c>
    </row>
    <row r="185" spans="1:5">
      <c r="A185" s="83"/>
      <c r="B185" s="121" t="str">
        <f>Dat_02!A185</f>
        <v>28/02/2018</v>
      </c>
      <c r="C185" s="122">
        <f>Dat_02!N185</f>
        <v>-2316.6083333332999</v>
      </c>
      <c r="D185" s="122">
        <f>Dat_02!B185</f>
        <v>1650</v>
      </c>
      <c r="E185" s="122">
        <f>Dat_02!F185</f>
        <v>-2420.8333333332998</v>
      </c>
    </row>
    <row r="186" spans="1:5">
      <c r="A186" s="83"/>
      <c r="B186" s="121" t="str">
        <f>Dat_02!A186</f>
        <v>01/03/2018</v>
      </c>
      <c r="C186" s="122">
        <f>Dat_02!N186</f>
        <v>-2179.1666666667002</v>
      </c>
      <c r="D186" s="122">
        <f>Dat_02!B186</f>
        <v>2400</v>
      </c>
      <c r="E186" s="122">
        <f>Dat_02!F186</f>
        <v>-2379.1666666667002</v>
      </c>
    </row>
    <row r="187" spans="1:5">
      <c r="A187" s="83"/>
      <c r="B187" s="121" t="str">
        <f>Dat_02!A187</f>
        <v>02/03/2018</v>
      </c>
      <c r="C187" s="122">
        <f>Dat_02!N187</f>
        <v>-2166.6333333333</v>
      </c>
      <c r="D187" s="122">
        <f>Dat_02!B187</f>
        <v>2533.3333333332998</v>
      </c>
      <c r="E187" s="122">
        <f>Dat_02!F187</f>
        <v>-2362.5</v>
      </c>
    </row>
    <row r="188" spans="1:5">
      <c r="A188" s="83"/>
      <c r="B188" s="121" t="str">
        <f>Dat_02!A188</f>
        <v>03/03/2018</v>
      </c>
      <c r="C188" s="122">
        <f>Dat_02!N188</f>
        <v>-1127.1437070939</v>
      </c>
      <c r="D188" s="122">
        <f>Dat_02!B188</f>
        <v>2918.75</v>
      </c>
      <c r="E188" s="122">
        <f>Dat_02!F188</f>
        <v>-2622.9166666667002</v>
      </c>
    </row>
    <row r="189" spans="1:5">
      <c r="A189" s="83" t="s">
        <v>446</v>
      </c>
      <c r="B189" s="121" t="str">
        <f>Dat_02!A189</f>
        <v>04/03/2018</v>
      </c>
      <c r="C189" s="122">
        <f>Dat_02!N189</f>
        <v>985.96969696970007</v>
      </c>
      <c r="D189" s="122">
        <f>Dat_02!B189</f>
        <v>2587.5</v>
      </c>
      <c r="E189" s="122">
        <f>Dat_02!F189</f>
        <v>-2702.0833333332998</v>
      </c>
    </row>
    <row r="190" spans="1:5">
      <c r="A190" s="83"/>
      <c r="B190" s="121" t="str">
        <f>Dat_02!A190</f>
        <v>05/03/2018</v>
      </c>
      <c r="C190" s="122">
        <f>Dat_02!N190</f>
        <v>-602.93749999999989</v>
      </c>
      <c r="D190" s="122">
        <f>Dat_02!B190</f>
        <v>2947.9166666667002</v>
      </c>
      <c r="E190" s="122">
        <f>Dat_02!F190</f>
        <v>-1808.3333333333001</v>
      </c>
    </row>
    <row r="191" spans="1:5">
      <c r="A191" s="83"/>
      <c r="B191" s="121" t="str">
        <f>Dat_02!A191</f>
        <v>06/03/2018</v>
      </c>
      <c r="C191" s="122">
        <f>Dat_02!N191</f>
        <v>-438.11818181820013</v>
      </c>
      <c r="D191" s="122">
        <f>Dat_02!B191</f>
        <v>2922.9166666667002</v>
      </c>
      <c r="E191" s="122">
        <f>Dat_02!F191</f>
        <v>-2372.9166666667002</v>
      </c>
    </row>
    <row r="192" spans="1:5">
      <c r="A192" s="83"/>
      <c r="B192" s="121" t="str">
        <f>Dat_02!A192</f>
        <v>07/03/2018</v>
      </c>
      <c r="C192" s="122">
        <f>Dat_02!N192</f>
        <v>2058.96</v>
      </c>
      <c r="D192" s="122">
        <f>Dat_02!B192</f>
        <v>2947.9166666667002</v>
      </c>
      <c r="E192" s="122">
        <f>Dat_02!F192</f>
        <v>-2181.25</v>
      </c>
    </row>
    <row r="193" spans="1:5">
      <c r="A193" s="83"/>
      <c r="B193" s="121" t="str">
        <f>Dat_02!A193</f>
        <v>08/03/2018</v>
      </c>
      <c r="C193" s="122">
        <f>Dat_02!N193</f>
        <v>2668.8375000000001</v>
      </c>
      <c r="D193" s="122">
        <f>Dat_02!B193</f>
        <v>2947.9166666667002</v>
      </c>
      <c r="E193" s="122">
        <f>Dat_02!F193</f>
        <v>-2181.25</v>
      </c>
    </row>
    <row r="194" spans="1:5">
      <c r="A194" s="83"/>
      <c r="B194" s="121" t="str">
        <f>Dat_02!A194</f>
        <v>09/03/2018</v>
      </c>
      <c r="C194" s="122">
        <f>Dat_02!N194</f>
        <v>1285.0572463767999</v>
      </c>
      <c r="D194" s="122">
        <f>Dat_02!B194</f>
        <v>2947.9166666667002</v>
      </c>
      <c r="E194" s="122">
        <f>Dat_02!F194</f>
        <v>-2114.5833333332998</v>
      </c>
    </row>
    <row r="195" spans="1:5">
      <c r="A195" s="83"/>
      <c r="B195" s="121" t="str">
        <f>Dat_02!A195</f>
        <v>10/03/2018</v>
      </c>
      <c r="C195" s="122">
        <f>Dat_02!N195</f>
        <v>-1734.5254901960998</v>
      </c>
      <c r="D195" s="122">
        <f>Dat_02!B195</f>
        <v>3175</v>
      </c>
      <c r="E195" s="122">
        <f>Dat_02!F195</f>
        <v>-2225</v>
      </c>
    </row>
    <row r="196" spans="1:5">
      <c r="A196" s="83"/>
      <c r="B196" s="121" t="str">
        <f>Dat_02!A196</f>
        <v>11/03/2018</v>
      </c>
      <c r="C196" s="122">
        <f>Dat_02!N196</f>
        <v>-2454.1666666667002</v>
      </c>
      <c r="D196" s="122">
        <f>Dat_02!B196</f>
        <v>2875</v>
      </c>
      <c r="E196" s="122">
        <f>Dat_02!F196</f>
        <v>-2454.1666666667002</v>
      </c>
    </row>
    <row r="197" spans="1:5">
      <c r="A197" s="83"/>
      <c r="B197" s="121" t="str">
        <f>Dat_02!A197</f>
        <v>12/03/2018</v>
      </c>
      <c r="C197" s="122">
        <f>Dat_02!N197</f>
        <v>-691.69761904759991</v>
      </c>
      <c r="D197" s="122">
        <f>Dat_02!B197</f>
        <v>2535.4166666667002</v>
      </c>
      <c r="E197" s="122">
        <f>Dat_02!F197</f>
        <v>-2108.3333333332998</v>
      </c>
    </row>
    <row r="198" spans="1:5">
      <c r="A198" s="83"/>
      <c r="B198" s="121" t="str">
        <f>Dat_02!A198</f>
        <v>13/03/2018</v>
      </c>
      <c r="C198" s="122">
        <f>Dat_02!N198</f>
        <v>640.56862745090007</v>
      </c>
      <c r="D198" s="122">
        <f>Dat_02!B198</f>
        <v>2375</v>
      </c>
      <c r="E198" s="122">
        <f>Dat_02!F198</f>
        <v>-2012.5</v>
      </c>
    </row>
    <row r="199" spans="1:5">
      <c r="A199" s="83"/>
      <c r="B199" s="121" t="str">
        <f>Dat_02!A199</f>
        <v>14/03/2018</v>
      </c>
      <c r="C199" s="122">
        <f>Dat_02!N199</f>
        <v>-1328.3684523809998</v>
      </c>
      <c r="D199" s="122">
        <f>Dat_02!B199</f>
        <v>2375</v>
      </c>
      <c r="E199" s="122">
        <f>Dat_02!F199</f>
        <v>-2012.5</v>
      </c>
    </row>
    <row r="200" spans="1:5">
      <c r="A200" s="83"/>
      <c r="B200" s="121" t="str">
        <f>Dat_02!A200</f>
        <v>15/03/2018</v>
      </c>
      <c r="C200" s="122">
        <f>Dat_02!N200</f>
        <v>-1103.0541666667</v>
      </c>
      <c r="D200" s="122">
        <f>Dat_02!B200</f>
        <v>2566.6666666667002</v>
      </c>
      <c r="E200" s="122">
        <f>Dat_02!F200</f>
        <v>-2043.75</v>
      </c>
    </row>
    <row r="201" spans="1:5">
      <c r="A201" s="83"/>
      <c r="B201" s="121" t="str">
        <f>Dat_02!A201</f>
        <v>16/03/2018</v>
      </c>
      <c r="C201" s="122">
        <f>Dat_02!N201</f>
        <v>-1488.1395833332999</v>
      </c>
      <c r="D201" s="122">
        <f>Dat_02!B201</f>
        <v>3200</v>
      </c>
      <c r="E201" s="122">
        <f>Dat_02!F201</f>
        <v>-2208.3333333332998</v>
      </c>
    </row>
    <row r="202" spans="1:5">
      <c r="A202" s="83"/>
      <c r="B202" s="121" t="str">
        <f>Dat_02!A202</f>
        <v>17/03/2018</v>
      </c>
      <c r="C202" s="122">
        <f>Dat_02!N202</f>
        <v>-1343.8833333334001</v>
      </c>
      <c r="D202" s="122">
        <f>Dat_02!B202</f>
        <v>3212.5</v>
      </c>
      <c r="E202" s="122">
        <f>Dat_02!F202</f>
        <v>-2250</v>
      </c>
    </row>
    <row r="203" spans="1:5">
      <c r="A203" s="83"/>
      <c r="B203" s="121" t="str">
        <f>Dat_02!A203</f>
        <v>18/03/2018</v>
      </c>
      <c r="C203" s="122">
        <f>Dat_02!N203</f>
        <v>-1678.2941666667</v>
      </c>
      <c r="D203" s="122">
        <f>Dat_02!B203</f>
        <v>2962.5</v>
      </c>
      <c r="E203" s="122">
        <f>Dat_02!F203</f>
        <v>-2579.1666666667002</v>
      </c>
    </row>
    <row r="204" spans="1:5">
      <c r="A204" s="83"/>
      <c r="B204" s="121" t="str">
        <f>Dat_02!A204</f>
        <v>19/03/2018</v>
      </c>
      <c r="C204" s="122">
        <f>Dat_02!N204</f>
        <v>-1910.2541666666998</v>
      </c>
      <c r="D204" s="122">
        <f>Dat_02!B204</f>
        <v>3233.3333333332998</v>
      </c>
      <c r="E204" s="122">
        <f>Dat_02!F204</f>
        <v>-2166.6666666667002</v>
      </c>
    </row>
    <row r="205" spans="1:5">
      <c r="A205" s="83"/>
      <c r="B205" s="121" t="str">
        <f>Dat_02!A205</f>
        <v>20/03/2018</v>
      </c>
      <c r="C205" s="122">
        <f>Dat_02!N205</f>
        <v>-1901.9541666666998</v>
      </c>
      <c r="D205" s="122">
        <f>Dat_02!B205</f>
        <v>3233.3333333332998</v>
      </c>
      <c r="E205" s="122">
        <f>Dat_02!F205</f>
        <v>-2122.9166666667002</v>
      </c>
    </row>
    <row r="206" spans="1:5">
      <c r="A206" s="83"/>
      <c r="B206" s="121" t="str">
        <f>Dat_02!A206</f>
        <v>21/03/2018</v>
      </c>
      <c r="C206" s="122">
        <f>Dat_02!N206</f>
        <v>-1896.4541666666998</v>
      </c>
      <c r="D206" s="122">
        <f>Dat_02!B206</f>
        <v>3233.3333333332998</v>
      </c>
      <c r="E206" s="122">
        <f>Dat_02!F206</f>
        <v>-2145.8333333332998</v>
      </c>
    </row>
    <row r="207" spans="1:5">
      <c r="A207" s="83"/>
      <c r="B207" s="121" t="str">
        <f>Dat_02!A207</f>
        <v>22/03/2018</v>
      </c>
      <c r="C207" s="122">
        <f>Dat_02!N207</f>
        <v>-2037.3791666666</v>
      </c>
      <c r="D207" s="122">
        <f>Dat_02!B207</f>
        <v>2829.1666666667002</v>
      </c>
      <c r="E207" s="122">
        <f>Dat_02!F207</f>
        <v>-2185.4166666667002</v>
      </c>
    </row>
    <row r="208" spans="1:5">
      <c r="A208" s="83"/>
      <c r="B208" s="121" t="str">
        <f>Dat_02!A208</f>
        <v>23/03/2018</v>
      </c>
      <c r="C208" s="122">
        <f>Dat_02!N208</f>
        <v>-1972.9833333332999</v>
      </c>
      <c r="D208" s="122">
        <f>Dat_02!B208</f>
        <v>3233.3333333332998</v>
      </c>
      <c r="E208" s="122">
        <f>Dat_02!F208</f>
        <v>-2208.3333333332998</v>
      </c>
    </row>
    <row r="209" spans="1:5">
      <c r="A209" s="83"/>
      <c r="B209" s="121" t="str">
        <f>Dat_02!A209</f>
        <v>24/03/2018</v>
      </c>
      <c r="C209" s="122">
        <f>Dat_02!N209</f>
        <v>-1872.6166666667</v>
      </c>
      <c r="D209" s="122">
        <f>Dat_02!B209</f>
        <v>3337.5</v>
      </c>
      <c r="E209" s="122">
        <f>Dat_02!F209</f>
        <v>-2293.75</v>
      </c>
    </row>
    <row r="210" spans="1:5">
      <c r="A210" s="83"/>
      <c r="B210" s="121" t="str">
        <f>Dat_02!A210</f>
        <v>25/03/2018</v>
      </c>
      <c r="C210" s="122">
        <f>Dat_02!N210</f>
        <v>-1048.0847826087002</v>
      </c>
      <c r="D210" s="122">
        <f>Dat_02!B210</f>
        <v>2991.3043478261002</v>
      </c>
      <c r="E210" s="122">
        <f>Dat_02!F210</f>
        <v>-2541.3043478261002</v>
      </c>
    </row>
    <row r="211" spans="1:5">
      <c r="A211" s="83"/>
      <c r="B211" s="121" t="str">
        <f>Dat_02!A211</f>
        <v>26/03/2018</v>
      </c>
      <c r="C211" s="122">
        <f>Dat_02!N211</f>
        <v>-777.24485294119995</v>
      </c>
      <c r="D211" s="122">
        <f>Dat_02!B211</f>
        <v>3183.3333333332998</v>
      </c>
      <c r="E211" s="122">
        <f>Dat_02!F211</f>
        <v>-2268.75</v>
      </c>
    </row>
    <row r="212" spans="1:5">
      <c r="A212" s="83"/>
      <c r="B212" s="121" t="str">
        <f>Dat_02!A212</f>
        <v>27/03/2018</v>
      </c>
      <c r="C212" s="122">
        <f>Dat_02!N212</f>
        <v>682.91388888890015</v>
      </c>
      <c r="D212" s="122">
        <f>Dat_02!B212</f>
        <v>3366.6666666667002</v>
      </c>
      <c r="E212" s="122">
        <f>Dat_02!F212</f>
        <v>-2268.75</v>
      </c>
    </row>
    <row r="213" spans="1:5">
      <c r="A213" s="83"/>
      <c r="B213" s="121" t="str">
        <f>Dat_02!A213</f>
        <v>28/03/2018</v>
      </c>
      <c r="C213" s="122">
        <f>Dat_02!N213</f>
        <v>631.92499999999995</v>
      </c>
      <c r="D213" s="122">
        <f>Dat_02!B213</f>
        <v>2454.5833333332998</v>
      </c>
      <c r="E213" s="122">
        <f>Dat_02!F213</f>
        <v>-1541.6666666666999</v>
      </c>
    </row>
    <row r="214" spans="1:5">
      <c r="A214" s="83"/>
      <c r="B214" s="121" t="str">
        <f>Dat_02!A214</f>
        <v>29/03/2018</v>
      </c>
      <c r="C214" s="122">
        <f>Dat_02!N214</f>
        <v>-1405.7291666666999</v>
      </c>
      <c r="D214" s="122">
        <f>Dat_02!B214</f>
        <v>2400</v>
      </c>
      <c r="E214" s="122">
        <f>Dat_02!F214</f>
        <v>-1600</v>
      </c>
    </row>
    <row r="215" spans="1:5">
      <c r="A215" s="83"/>
      <c r="B215" s="121" t="str">
        <f>Dat_02!A215</f>
        <v>30/03/2018</v>
      </c>
      <c r="C215" s="122">
        <f>Dat_02!N215</f>
        <v>-1600</v>
      </c>
      <c r="D215" s="122">
        <f>Dat_02!B215</f>
        <v>2400</v>
      </c>
      <c r="E215" s="122">
        <f>Dat_02!F215</f>
        <v>-1600</v>
      </c>
    </row>
    <row r="216" spans="1:5">
      <c r="A216" s="83"/>
      <c r="B216" s="121" t="str">
        <f>Dat_02!A216</f>
        <v>31/03/2018</v>
      </c>
      <c r="C216" s="122">
        <f>Dat_02!N216</f>
        <v>-432.07916666669996</v>
      </c>
      <c r="D216" s="122">
        <f>Dat_02!B216</f>
        <v>2100</v>
      </c>
      <c r="E216" s="122">
        <f>Dat_02!F216</f>
        <v>-1425</v>
      </c>
    </row>
    <row r="217" spans="1:5">
      <c r="A217" s="83"/>
      <c r="B217" s="121" t="str">
        <f>Dat_02!A217</f>
        <v>01/04/2018</v>
      </c>
      <c r="C217" s="122">
        <f>Dat_02!N217</f>
        <v>-545.1528708134</v>
      </c>
      <c r="D217" s="122">
        <f>Dat_02!B217</f>
        <v>1700</v>
      </c>
      <c r="E217" s="122">
        <f>Dat_02!F217</f>
        <v>-1725</v>
      </c>
    </row>
    <row r="218" spans="1:5">
      <c r="A218" s="83"/>
      <c r="B218" s="121" t="str">
        <f>Dat_02!A218</f>
        <v>02/04/2018</v>
      </c>
      <c r="C218" s="122">
        <f>Dat_02!N218</f>
        <v>-79.892583732000048</v>
      </c>
      <c r="D218" s="122">
        <f>Dat_02!B218</f>
        <v>1700</v>
      </c>
      <c r="E218" s="122">
        <f>Dat_02!F218</f>
        <v>-1725</v>
      </c>
    </row>
    <row r="219" spans="1:5">
      <c r="A219" s="83"/>
      <c r="B219" s="121" t="str">
        <f>Dat_02!A219</f>
        <v>03/04/2018</v>
      </c>
      <c r="C219" s="122">
        <f>Dat_02!N219</f>
        <v>121.35341614909987</v>
      </c>
      <c r="D219" s="122">
        <f>Dat_02!B219</f>
        <v>2133.3333333332998</v>
      </c>
      <c r="E219" s="122">
        <f>Dat_02!F219</f>
        <v>-1375</v>
      </c>
    </row>
    <row r="220" spans="1:5">
      <c r="A220" s="83" t="s">
        <v>447</v>
      </c>
      <c r="B220" s="121" t="str">
        <f>Dat_02!A220</f>
        <v>04/04/2018</v>
      </c>
      <c r="C220" s="122">
        <f>Dat_02!N220</f>
        <v>-379.64027777779995</v>
      </c>
      <c r="D220" s="122">
        <f>Dat_02!B220</f>
        <v>2133.3333333332998</v>
      </c>
      <c r="E220" s="122">
        <f>Dat_02!F220</f>
        <v>-1350</v>
      </c>
    </row>
    <row r="221" spans="1:5">
      <c r="A221" s="83"/>
      <c r="B221" s="121" t="str">
        <f>Dat_02!A221</f>
        <v>05/04/2018</v>
      </c>
      <c r="C221" s="122">
        <f>Dat_02!N221</f>
        <v>784.56008771929999</v>
      </c>
      <c r="D221" s="122">
        <f>Dat_02!B221</f>
        <v>2133.3333333332998</v>
      </c>
      <c r="E221" s="122">
        <f>Dat_02!F221</f>
        <v>-1375</v>
      </c>
    </row>
    <row r="222" spans="1:5">
      <c r="A222" s="83"/>
      <c r="B222" s="121" t="str">
        <f>Dat_02!A222</f>
        <v>06/04/2018</v>
      </c>
      <c r="C222" s="122">
        <f>Dat_02!N222</f>
        <v>648.37921052629986</v>
      </c>
      <c r="D222" s="122">
        <f>Dat_02!B222</f>
        <v>2133.3333333332998</v>
      </c>
      <c r="E222" s="122">
        <f>Dat_02!F222</f>
        <v>-1375</v>
      </c>
    </row>
    <row r="223" spans="1:5">
      <c r="A223" s="83"/>
      <c r="B223" s="121" t="str">
        <f>Dat_02!A223</f>
        <v>07/04/2018</v>
      </c>
      <c r="C223" s="122">
        <f>Dat_02!N223</f>
        <v>1543.75</v>
      </c>
      <c r="D223" s="122">
        <f>Dat_02!B223</f>
        <v>1943.75</v>
      </c>
      <c r="E223" s="122">
        <f>Dat_02!F223</f>
        <v>-1662.5</v>
      </c>
    </row>
    <row r="224" spans="1:5">
      <c r="A224" s="83"/>
      <c r="B224" s="121" t="str">
        <f>Dat_02!A224</f>
        <v>08/04/2018</v>
      </c>
      <c r="C224" s="122">
        <f>Dat_02!N224</f>
        <v>836.85271739129985</v>
      </c>
      <c r="D224" s="122">
        <f>Dat_02!B224</f>
        <v>1447.9166666666999</v>
      </c>
      <c r="E224" s="122">
        <f>Dat_02!F224</f>
        <v>-1991.6666666666999</v>
      </c>
    </row>
    <row r="225" spans="1:5">
      <c r="A225" s="83"/>
      <c r="B225" s="121" t="str">
        <f>Dat_02!A225</f>
        <v>09/04/2018</v>
      </c>
      <c r="C225" s="122">
        <f>Dat_02!N225</f>
        <v>1106.5739130434999</v>
      </c>
      <c r="D225" s="122">
        <f>Dat_02!B225</f>
        <v>1820.8333333333001</v>
      </c>
      <c r="E225" s="122">
        <f>Dat_02!F225</f>
        <v>-1420.8333333333001</v>
      </c>
    </row>
    <row r="226" spans="1:5">
      <c r="A226" s="83"/>
      <c r="B226" s="121" t="str">
        <f>Dat_02!A226</f>
        <v>10/04/2018</v>
      </c>
      <c r="C226" s="122">
        <f>Dat_02!N226</f>
        <v>1029.8545454546002</v>
      </c>
      <c r="D226" s="122">
        <f>Dat_02!B226</f>
        <v>1958.3333333333001</v>
      </c>
      <c r="E226" s="122">
        <f>Dat_02!F226</f>
        <v>-1645.8333333333001</v>
      </c>
    </row>
    <row r="227" spans="1:5">
      <c r="A227" s="83"/>
      <c r="B227" s="121" t="str">
        <f>Dat_02!A227</f>
        <v>11/04/2018</v>
      </c>
      <c r="C227" s="122">
        <f>Dat_02!N227</f>
        <v>-433.95730994150006</v>
      </c>
      <c r="D227" s="122">
        <f>Dat_02!B227</f>
        <v>1958.3333333333001</v>
      </c>
      <c r="E227" s="122">
        <f>Dat_02!F227</f>
        <v>-1637.5</v>
      </c>
    </row>
    <row r="228" spans="1:5">
      <c r="A228" s="83"/>
      <c r="B228" s="121" t="str">
        <f>Dat_02!A228</f>
        <v>12/04/2018</v>
      </c>
      <c r="C228" s="122">
        <f>Dat_02!N228</f>
        <v>797.67832817340002</v>
      </c>
      <c r="D228" s="122">
        <f>Dat_02!B228</f>
        <v>1958.3333333333001</v>
      </c>
      <c r="E228" s="122">
        <f>Dat_02!F228</f>
        <v>-1637.5</v>
      </c>
    </row>
    <row r="229" spans="1:5">
      <c r="A229" s="83"/>
      <c r="B229" s="121" t="str">
        <f>Dat_02!A229</f>
        <v>13/04/2018</v>
      </c>
      <c r="C229" s="122">
        <f>Dat_02!N229</f>
        <v>1615.2557692308001</v>
      </c>
      <c r="D229" s="122">
        <f>Dat_02!B229</f>
        <v>2502.0833333332998</v>
      </c>
      <c r="E229" s="122">
        <f>Dat_02!F229</f>
        <v>-2177.0833333332998</v>
      </c>
    </row>
    <row r="230" spans="1:5">
      <c r="A230" s="83"/>
      <c r="B230" s="121" t="str">
        <f>Dat_02!A230</f>
        <v>14/04/2018</v>
      </c>
      <c r="C230" s="122">
        <f>Dat_02!N230</f>
        <v>2816.1320512821003</v>
      </c>
      <c r="D230" s="122">
        <f>Dat_02!B230</f>
        <v>3037.5</v>
      </c>
      <c r="E230" s="122">
        <f>Dat_02!F230</f>
        <v>-2129.1666666667002</v>
      </c>
    </row>
    <row r="231" spans="1:5">
      <c r="A231" s="83"/>
      <c r="B231" s="121" t="str">
        <f>Dat_02!A231</f>
        <v>15/04/2018</v>
      </c>
      <c r="C231" s="122">
        <f>Dat_02!N231</f>
        <v>2166.0583333333002</v>
      </c>
      <c r="D231" s="122">
        <f>Dat_02!B231</f>
        <v>2312.5</v>
      </c>
      <c r="E231" s="122">
        <f>Dat_02!F231</f>
        <v>-2216.6666666667002</v>
      </c>
    </row>
    <row r="232" spans="1:5">
      <c r="A232" s="83"/>
      <c r="B232" s="121" t="str">
        <f>Dat_02!A232</f>
        <v>16/04/2018</v>
      </c>
      <c r="C232" s="122">
        <f>Dat_02!N232</f>
        <v>733.82460317459993</v>
      </c>
      <c r="D232" s="122">
        <f>Dat_02!B232</f>
        <v>2456.25</v>
      </c>
      <c r="E232" s="122">
        <f>Dat_02!F232</f>
        <v>-1702.0833333333001</v>
      </c>
    </row>
    <row r="233" spans="1:5">
      <c r="A233" s="83"/>
      <c r="B233" s="121" t="str">
        <f>Dat_02!A233</f>
        <v>17/04/2018</v>
      </c>
      <c r="C233" s="122">
        <f>Dat_02!N233</f>
        <v>1470.7041666667001</v>
      </c>
      <c r="D233" s="122">
        <f>Dat_02!B233</f>
        <v>2141.6666666667002</v>
      </c>
      <c r="E233" s="122">
        <f>Dat_02!F233</f>
        <v>-1497.9166666666999</v>
      </c>
    </row>
    <row r="234" spans="1:5">
      <c r="A234" s="83"/>
      <c r="B234" s="121" t="str">
        <f>Dat_02!A234</f>
        <v>18/04/2018</v>
      </c>
      <c r="C234" s="122">
        <f>Dat_02!N234</f>
        <v>1808.7874999999999</v>
      </c>
      <c r="D234" s="122">
        <f>Dat_02!B234</f>
        <v>2125</v>
      </c>
      <c r="E234" s="122">
        <f>Dat_02!F234</f>
        <v>-1497.9166666666999</v>
      </c>
    </row>
    <row r="235" spans="1:5">
      <c r="A235" s="83"/>
      <c r="B235" s="121" t="str">
        <f>Dat_02!A235</f>
        <v>19/04/2018</v>
      </c>
      <c r="C235" s="122">
        <f>Dat_02!N235</f>
        <v>1403.4220238096</v>
      </c>
      <c r="D235" s="122">
        <f>Dat_02!B235</f>
        <v>2191.6666666667002</v>
      </c>
      <c r="E235" s="122">
        <f>Dat_02!F235</f>
        <v>-1497.9166666666999</v>
      </c>
    </row>
    <row r="236" spans="1:5">
      <c r="A236" s="83"/>
      <c r="B236" s="121" t="str">
        <f>Dat_02!A236</f>
        <v>20/04/2018</v>
      </c>
      <c r="C236" s="122">
        <f>Dat_02!N236</f>
        <v>842.79191919200002</v>
      </c>
      <c r="D236" s="122">
        <f>Dat_02!B236</f>
        <v>2191.6666666667002</v>
      </c>
      <c r="E236" s="122">
        <f>Dat_02!F236</f>
        <v>-1497.9166666666999</v>
      </c>
    </row>
    <row r="237" spans="1:5">
      <c r="A237" s="83"/>
      <c r="B237" s="121" t="str">
        <f>Dat_02!A237</f>
        <v>21/04/2018</v>
      </c>
      <c r="C237" s="122">
        <f>Dat_02!N237</f>
        <v>2174.9458333333</v>
      </c>
      <c r="D237" s="122">
        <f>Dat_02!B237</f>
        <v>2175</v>
      </c>
      <c r="E237" s="122">
        <f>Dat_02!F237</f>
        <v>-1766.6666666666999</v>
      </c>
    </row>
    <row r="238" spans="1:5">
      <c r="A238" s="83"/>
      <c r="B238" s="121" t="str">
        <f>Dat_02!A238</f>
        <v>22/04/2018</v>
      </c>
      <c r="C238" s="122">
        <f>Dat_02!N238</f>
        <v>1935.4166666666999</v>
      </c>
      <c r="D238" s="122">
        <f>Dat_02!B238</f>
        <v>1997.9166666666999</v>
      </c>
      <c r="E238" s="122">
        <f>Dat_02!F238</f>
        <v>-1870.8333333333001</v>
      </c>
    </row>
    <row r="239" spans="1:5">
      <c r="A239" s="83"/>
      <c r="B239" s="121" t="str">
        <f>Dat_02!A239</f>
        <v>23/04/2018</v>
      </c>
      <c r="C239" s="122">
        <f>Dat_02!N239</f>
        <v>2137.7083333332998</v>
      </c>
      <c r="D239" s="122">
        <f>Dat_02!B239</f>
        <v>2233.3333333332998</v>
      </c>
      <c r="E239" s="122">
        <f>Dat_02!F239</f>
        <v>-1787.5</v>
      </c>
    </row>
    <row r="240" spans="1:5">
      <c r="A240" s="83"/>
      <c r="B240" s="121" t="str">
        <f>Dat_02!A240</f>
        <v>24/04/2018</v>
      </c>
      <c r="C240" s="122">
        <f>Dat_02!N240</f>
        <v>2241.6666666667002</v>
      </c>
      <c r="D240" s="122">
        <f>Dat_02!B240</f>
        <v>2241.6666666667002</v>
      </c>
      <c r="E240" s="122">
        <f>Dat_02!F240</f>
        <v>-1818.75</v>
      </c>
    </row>
    <row r="241" spans="1:5">
      <c r="A241" s="83"/>
      <c r="B241" s="121" t="str">
        <f>Dat_02!A241</f>
        <v>25/04/2018</v>
      </c>
      <c r="C241" s="122">
        <f>Dat_02!N241</f>
        <v>2225</v>
      </c>
      <c r="D241" s="122">
        <f>Dat_02!B241</f>
        <v>2275</v>
      </c>
      <c r="E241" s="122">
        <f>Dat_02!F241</f>
        <v>-1914.5833333333001</v>
      </c>
    </row>
    <row r="242" spans="1:5">
      <c r="A242" s="83"/>
      <c r="B242" s="121" t="str">
        <f>Dat_02!A242</f>
        <v>26/04/2018</v>
      </c>
      <c r="C242" s="122">
        <f>Dat_02!N242</f>
        <v>2134.9</v>
      </c>
      <c r="D242" s="122">
        <f>Dat_02!B242</f>
        <v>2275</v>
      </c>
      <c r="E242" s="122">
        <f>Dat_02!F242</f>
        <v>-1914.5833333333001</v>
      </c>
    </row>
    <row r="243" spans="1:5">
      <c r="A243" s="83"/>
      <c r="B243" s="121" t="str">
        <f>Dat_02!A243</f>
        <v>27/04/2018</v>
      </c>
      <c r="C243" s="122">
        <f>Dat_02!N243</f>
        <v>2116.2125000000001</v>
      </c>
      <c r="D243" s="122">
        <f>Dat_02!B243</f>
        <v>2304.1666666667002</v>
      </c>
      <c r="E243" s="122">
        <f>Dat_02!F243</f>
        <v>-2052.0833333332998</v>
      </c>
    </row>
    <row r="244" spans="1:5">
      <c r="A244" s="83"/>
      <c r="B244" s="121" t="str">
        <f>Dat_02!A244</f>
        <v>28/04/2018</v>
      </c>
      <c r="C244" s="122">
        <f>Dat_02!N244</f>
        <v>2688.5374999999999</v>
      </c>
      <c r="D244" s="122">
        <f>Dat_02!B244</f>
        <v>2979.1666666667002</v>
      </c>
      <c r="E244" s="122">
        <f>Dat_02!F244</f>
        <v>-2385.4166666667002</v>
      </c>
    </row>
    <row r="245" spans="1:5">
      <c r="A245" s="83"/>
      <c r="B245" s="121" t="str">
        <f>Dat_02!A245</f>
        <v>29/04/2018</v>
      </c>
      <c r="C245" s="122">
        <f>Dat_02!N245</f>
        <v>2181.291025641</v>
      </c>
      <c r="D245" s="122">
        <f>Dat_02!B245</f>
        <v>2825</v>
      </c>
      <c r="E245" s="122">
        <f>Dat_02!F245</f>
        <v>-2752.0833333332998</v>
      </c>
    </row>
    <row r="246" spans="1:5">
      <c r="A246" s="83"/>
      <c r="B246" s="121" t="str">
        <f>Dat_02!A246</f>
        <v>30/04/2018</v>
      </c>
      <c r="C246" s="122">
        <f>Dat_02!N246</f>
        <v>2962.5</v>
      </c>
      <c r="D246" s="122">
        <f>Dat_02!B246</f>
        <v>3154.1666666667002</v>
      </c>
      <c r="E246" s="122">
        <f>Dat_02!F246</f>
        <v>-2358.3333333332998</v>
      </c>
    </row>
    <row r="247" spans="1:5">
      <c r="A247" s="83"/>
      <c r="B247" s="121" t="str">
        <f>Dat_02!A247</f>
        <v>01/05/2018</v>
      </c>
      <c r="C247" s="122">
        <f>Dat_02!N247</f>
        <v>2850</v>
      </c>
      <c r="D247" s="122">
        <f>Dat_02!B247</f>
        <v>2850</v>
      </c>
      <c r="E247" s="122">
        <f>Dat_02!F247</f>
        <v>-2760.4166666667002</v>
      </c>
    </row>
    <row r="248" spans="1:5">
      <c r="A248" s="83" t="s">
        <v>448</v>
      </c>
      <c r="B248" s="121" t="str">
        <f>Dat_02!A248</f>
        <v>02/05/2018</v>
      </c>
      <c r="C248" s="122">
        <f>Dat_02!N248</f>
        <v>1844.0982142856999</v>
      </c>
      <c r="D248" s="122">
        <f>Dat_02!B248</f>
        <v>2285.4166666667002</v>
      </c>
      <c r="E248" s="122">
        <f>Dat_02!F248</f>
        <v>-2275</v>
      </c>
    </row>
    <row r="249" spans="1:5">
      <c r="A249" s="83"/>
      <c r="B249" s="121" t="str">
        <f>Dat_02!A249</f>
        <v>03/05/2018</v>
      </c>
      <c r="C249" s="122">
        <f>Dat_02!N249</f>
        <v>1263.6909090909</v>
      </c>
      <c r="D249" s="122">
        <f>Dat_02!B249</f>
        <v>2239.5833333332998</v>
      </c>
      <c r="E249" s="122">
        <f>Dat_02!F249</f>
        <v>-2275</v>
      </c>
    </row>
    <row r="250" spans="1:5">
      <c r="A250" s="83"/>
      <c r="B250" s="121" t="str">
        <f>Dat_02!A250</f>
        <v>04/05/2018</v>
      </c>
      <c r="C250" s="122">
        <f>Dat_02!N250</f>
        <v>2453.9359848484996</v>
      </c>
      <c r="D250" s="122">
        <f>Dat_02!B250</f>
        <v>3162.5</v>
      </c>
      <c r="E250" s="122">
        <f>Dat_02!F250</f>
        <v>-2358.3333333332998</v>
      </c>
    </row>
    <row r="251" spans="1:5">
      <c r="A251" s="83"/>
      <c r="B251" s="121" t="str">
        <f>Dat_02!A251</f>
        <v>05/05/2018</v>
      </c>
      <c r="C251" s="122">
        <f>Dat_02!N251</f>
        <v>2818.75</v>
      </c>
      <c r="D251" s="122">
        <f>Dat_02!B251</f>
        <v>3127.0833333332998</v>
      </c>
      <c r="E251" s="122">
        <f>Dat_02!F251</f>
        <v>-2631.25</v>
      </c>
    </row>
    <row r="252" spans="1:5">
      <c r="A252" s="83"/>
      <c r="B252" s="121" t="str">
        <f>Dat_02!A252</f>
        <v>06/05/2018</v>
      </c>
      <c r="C252" s="122">
        <f>Dat_02!N252</f>
        <v>2531.9333333332997</v>
      </c>
      <c r="D252" s="122">
        <f>Dat_02!B252</f>
        <v>2858.3333333332998</v>
      </c>
      <c r="E252" s="122">
        <f>Dat_02!F252</f>
        <v>-2862.5</v>
      </c>
    </row>
    <row r="253" spans="1:5">
      <c r="A253" s="83"/>
      <c r="B253" s="121" t="str">
        <f>Dat_02!A253</f>
        <v>07/05/2018</v>
      </c>
      <c r="C253" s="122">
        <f>Dat_02!N253</f>
        <v>1747.8916666667001</v>
      </c>
      <c r="D253" s="122">
        <f>Dat_02!B253</f>
        <v>2841.6666666667002</v>
      </c>
      <c r="E253" s="122">
        <f>Dat_02!F253</f>
        <v>-2166.6666666667002</v>
      </c>
    </row>
    <row r="254" spans="1:5">
      <c r="A254" s="83"/>
      <c r="B254" s="121" t="str">
        <f>Dat_02!A254</f>
        <v>08/05/2018</v>
      </c>
      <c r="C254" s="122">
        <f>Dat_02!N254</f>
        <v>2656.25</v>
      </c>
      <c r="D254" s="122">
        <f>Dat_02!B254</f>
        <v>2656.25</v>
      </c>
      <c r="E254" s="122">
        <f>Dat_02!F254</f>
        <v>-1956.25</v>
      </c>
    </row>
    <row r="255" spans="1:5">
      <c r="A255" s="83"/>
      <c r="B255" s="121" t="str">
        <f>Dat_02!A255</f>
        <v>09/05/2018</v>
      </c>
      <c r="C255" s="122">
        <f>Dat_02!N255</f>
        <v>2688.5083333333</v>
      </c>
      <c r="D255" s="122">
        <f>Dat_02!B255</f>
        <v>2883.3333333332998</v>
      </c>
      <c r="E255" s="122">
        <f>Dat_02!F255</f>
        <v>-1956.25</v>
      </c>
    </row>
    <row r="256" spans="1:5">
      <c r="A256" s="83"/>
      <c r="B256" s="121" t="str">
        <f>Dat_02!A256</f>
        <v>10/05/2018</v>
      </c>
      <c r="C256" s="122">
        <f>Dat_02!N256</f>
        <v>2656.25</v>
      </c>
      <c r="D256" s="122">
        <f>Dat_02!B256</f>
        <v>2656.25</v>
      </c>
      <c r="E256" s="122">
        <f>Dat_02!F256</f>
        <v>-1956.25</v>
      </c>
    </row>
    <row r="257" spans="1:5">
      <c r="A257" s="83"/>
      <c r="B257" s="121" t="str">
        <f>Dat_02!A257</f>
        <v>11/05/2018</v>
      </c>
      <c r="C257" s="122">
        <f>Dat_02!N257</f>
        <v>2962.4875000000002</v>
      </c>
      <c r="D257" s="122">
        <f>Dat_02!B257</f>
        <v>3025</v>
      </c>
      <c r="E257" s="122">
        <f>Dat_02!F257</f>
        <v>-2229.1666666667002</v>
      </c>
    </row>
    <row r="258" spans="1:5">
      <c r="A258" s="83"/>
      <c r="B258" s="121" t="str">
        <f>Dat_02!A258</f>
        <v>12/05/2018</v>
      </c>
      <c r="C258" s="122">
        <f>Dat_02!N258</f>
        <v>2193.6430555555999</v>
      </c>
      <c r="D258" s="122">
        <f>Dat_02!B258</f>
        <v>2831.25</v>
      </c>
      <c r="E258" s="122">
        <f>Dat_02!F258</f>
        <v>-2393.75</v>
      </c>
    </row>
    <row r="259" spans="1:5">
      <c r="A259" s="83"/>
      <c r="B259" s="121" t="str">
        <f>Dat_02!A259</f>
        <v>13/05/2018</v>
      </c>
      <c r="C259" s="122">
        <f>Dat_02!N259</f>
        <v>2175.4547619047003</v>
      </c>
      <c r="D259" s="122">
        <f>Dat_02!B259</f>
        <v>2550.625</v>
      </c>
      <c r="E259" s="122">
        <f>Dat_02!F259</f>
        <v>-2766.6666666667002</v>
      </c>
    </row>
    <row r="260" spans="1:5">
      <c r="A260" s="83"/>
      <c r="B260" s="121" t="str">
        <f>Dat_02!A260</f>
        <v>14/05/2018</v>
      </c>
      <c r="C260" s="122">
        <f>Dat_02!N260</f>
        <v>2278.0499999999997</v>
      </c>
      <c r="D260" s="122">
        <f>Dat_02!B260</f>
        <v>2710.4166666667002</v>
      </c>
      <c r="E260" s="122">
        <f>Dat_02!F260</f>
        <v>-2368.75</v>
      </c>
    </row>
    <row r="261" spans="1:5">
      <c r="A261" s="83"/>
      <c r="B261" s="121" t="str">
        <f>Dat_02!A261</f>
        <v>15/05/2018</v>
      </c>
      <c r="C261" s="122">
        <f>Dat_02!N261</f>
        <v>2240.6736024844004</v>
      </c>
      <c r="D261" s="122">
        <f>Dat_02!B261</f>
        <v>2754.1666666667002</v>
      </c>
      <c r="E261" s="122">
        <f>Dat_02!F261</f>
        <v>-2337.5</v>
      </c>
    </row>
    <row r="262" spans="1:5">
      <c r="A262" s="83"/>
      <c r="B262" s="121" t="str">
        <f>Dat_02!A262</f>
        <v>16/05/2018</v>
      </c>
      <c r="C262" s="122">
        <f>Dat_02!N262</f>
        <v>2169.6958333333</v>
      </c>
      <c r="D262" s="122">
        <f>Dat_02!B262</f>
        <v>2791.6666666667002</v>
      </c>
      <c r="E262" s="122">
        <f>Dat_02!F262</f>
        <v>-2337.5</v>
      </c>
    </row>
    <row r="263" spans="1:5">
      <c r="A263" s="83"/>
      <c r="B263" s="121" t="str">
        <f>Dat_02!A263</f>
        <v>17/05/2018</v>
      </c>
      <c r="C263" s="122">
        <f>Dat_02!N263</f>
        <v>2808.3333333332998</v>
      </c>
      <c r="D263" s="122">
        <f>Dat_02!B263</f>
        <v>2808.3333333332998</v>
      </c>
      <c r="E263" s="122">
        <f>Dat_02!F263</f>
        <v>-2337.5</v>
      </c>
    </row>
    <row r="264" spans="1:5">
      <c r="A264" s="83"/>
      <c r="B264" s="121" t="str">
        <f>Dat_02!A264</f>
        <v>18/05/2018</v>
      </c>
      <c r="C264" s="122">
        <f>Dat_02!N264</f>
        <v>2558.3333333332998</v>
      </c>
      <c r="D264" s="122">
        <f>Dat_02!B264</f>
        <v>2858.3333333332998</v>
      </c>
      <c r="E264" s="122">
        <f>Dat_02!F264</f>
        <v>-2337.5</v>
      </c>
    </row>
    <row r="265" spans="1:5">
      <c r="A265" s="83"/>
      <c r="B265" s="121" t="str">
        <f>Dat_02!A265</f>
        <v>19/05/2018</v>
      </c>
      <c r="C265" s="122">
        <f>Dat_02!N265</f>
        <v>1518.75</v>
      </c>
      <c r="D265" s="122">
        <f>Dat_02!B265</f>
        <v>2581.25</v>
      </c>
      <c r="E265" s="122">
        <f>Dat_02!F265</f>
        <v>-2347.9166666667002</v>
      </c>
    </row>
    <row r="266" spans="1:5">
      <c r="A266" s="83"/>
      <c r="B266" s="121" t="str">
        <f>Dat_02!A266</f>
        <v>20/05/2018</v>
      </c>
      <c r="C266" s="122">
        <f>Dat_02!N266</f>
        <v>1725.0333333332999</v>
      </c>
      <c r="D266" s="122">
        <f>Dat_02!B266</f>
        <v>2041.6666666666999</v>
      </c>
      <c r="E266" s="122">
        <f>Dat_02!F266</f>
        <v>-2737.5</v>
      </c>
    </row>
    <row r="267" spans="1:5">
      <c r="A267" s="83"/>
      <c r="B267" s="121" t="str">
        <f>Dat_02!A267</f>
        <v>21/05/2018</v>
      </c>
      <c r="C267" s="122">
        <f>Dat_02!N267</f>
        <v>1718.75</v>
      </c>
      <c r="D267" s="122">
        <f>Dat_02!B267</f>
        <v>2218.75</v>
      </c>
      <c r="E267" s="122">
        <f>Dat_02!F267</f>
        <v>-2354.1666666667002</v>
      </c>
    </row>
    <row r="268" spans="1:5">
      <c r="A268" s="83"/>
      <c r="B268" s="121" t="str">
        <f>Dat_02!A268</f>
        <v>22/05/2018</v>
      </c>
      <c r="C268" s="122">
        <f>Dat_02!N268</f>
        <v>2160.8472222222999</v>
      </c>
      <c r="D268" s="122">
        <f>Dat_02!B268</f>
        <v>2679.1666666667002</v>
      </c>
      <c r="E268" s="122">
        <f>Dat_02!F268</f>
        <v>-2320.8333333332998</v>
      </c>
    </row>
    <row r="269" spans="1:5">
      <c r="A269" s="83"/>
      <c r="B269" s="121" t="str">
        <f>Dat_02!A269</f>
        <v>23/05/2018</v>
      </c>
      <c r="C269" s="122">
        <f>Dat_02!N269</f>
        <v>2071.0333333333001</v>
      </c>
      <c r="D269" s="122">
        <f>Dat_02!B269</f>
        <v>2427.0833333332998</v>
      </c>
      <c r="E269" s="122">
        <f>Dat_02!F269</f>
        <v>-2260.4166666667002</v>
      </c>
    </row>
    <row r="270" spans="1:5">
      <c r="A270" s="83"/>
      <c r="B270" s="121" t="str">
        <f>Dat_02!A270</f>
        <v>24/05/2018</v>
      </c>
      <c r="C270" s="122">
        <f>Dat_02!N270</f>
        <v>2454.1666666667002</v>
      </c>
      <c r="D270" s="122">
        <f>Dat_02!B270</f>
        <v>2666.6666666667002</v>
      </c>
      <c r="E270" s="122">
        <f>Dat_02!F270</f>
        <v>-2260.4166666667002</v>
      </c>
    </row>
    <row r="271" spans="1:5">
      <c r="A271" s="83"/>
      <c r="B271" s="121" t="str">
        <f>Dat_02!A271</f>
        <v>25/05/2018</v>
      </c>
      <c r="C271" s="122">
        <f>Dat_02!N271</f>
        <v>2145.4743589744003</v>
      </c>
      <c r="D271" s="122">
        <f>Dat_02!B271</f>
        <v>2654.1666666667002</v>
      </c>
      <c r="E271" s="122">
        <f>Dat_02!F271</f>
        <v>-2320.8333333332998</v>
      </c>
    </row>
    <row r="272" spans="1:5">
      <c r="A272" s="83"/>
      <c r="B272" s="121" t="str">
        <f>Dat_02!A272</f>
        <v>26/05/2018</v>
      </c>
      <c r="C272" s="122">
        <f>Dat_02!N272</f>
        <v>2189.16</v>
      </c>
      <c r="D272" s="122">
        <f>Dat_02!B272</f>
        <v>2562.5</v>
      </c>
      <c r="E272" s="122">
        <f>Dat_02!F272</f>
        <v>-2837.5</v>
      </c>
    </row>
    <row r="273" spans="1:5">
      <c r="A273" s="83"/>
      <c r="B273" s="121" t="str">
        <f>Dat_02!A273</f>
        <v>27/05/2018</v>
      </c>
      <c r="C273" s="122">
        <f>Dat_02!N273</f>
        <v>1865.625</v>
      </c>
      <c r="D273" s="122">
        <f>Dat_02!B273</f>
        <v>2264.5833333332998</v>
      </c>
      <c r="E273" s="122">
        <f>Dat_02!F273</f>
        <v>-3070.8333333332998</v>
      </c>
    </row>
    <row r="274" spans="1:5">
      <c r="A274" s="83"/>
      <c r="B274" s="121" t="str">
        <f>Dat_02!A274</f>
        <v>28/05/2018</v>
      </c>
      <c r="C274" s="122">
        <f>Dat_02!N274</f>
        <v>1946.4611111110999</v>
      </c>
      <c r="D274" s="122">
        <f>Dat_02!B274</f>
        <v>2458.3333333332998</v>
      </c>
      <c r="E274" s="122">
        <f>Dat_02!F274</f>
        <v>-2672.9166666667002</v>
      </c>
    </row>
    <row r="275" spans="1:5">
      <c r="A275" s="83"/>
      <c r="B275" s="121" t="str">
        <f>Dat_02!A275</f>
        <v>29/05/2018</v>
      </c>
      <c r="C275" s="122">
        <f>Dat_02!N275</f>
        <v>2454.1666666667002</v>
      </c>
      <c r="D275" s="122">
        <f>Dat_02!B275</f>
        <v>2454.1666666667002</v>
      </c>
      <c r="E275" s="122">
        <f>Dat_02!F275</f>
        <v>-2585.4166666667002</v>
      </c>
    </row>
    <row r="276" spans="1:5">
      <c r="A276" s="83"/>
      <c r="B276" s="121" t="str">
        <f>Dat_02!A276</f>
        <v>30/05/2018</v>
      </c>
      <c r="C276" s="122">
        <f>Dat_02!N276</f>
        <v>1757.9625000000001</v>
      </c>
      <c r="D276" s="122">
        <f>Dat_02!B276</f>
        <v>2279.1666666667002</v>
      </c>
      <c r="E276" s="122">
        <f>Dat_02!F276</f>
        <v>-2585.4166666667002</v>
      </c>
    </row>
    <row r="277" spans="1:5">
      <c r="A277" s="83"/>
      <c r="B277" s="121" t="str">
        <f>Dat_02!A277</f>
        <v>31/05/2018</v>
      </c>
      <c r="C277" s="122">
        <f>Dat_02!N277</f>
        <v>2207.2916666667002</v>
      </c>
      <c r="D277" s="122">
        <f>Dat_02!B277</f>
        <v>2431.25</v>
      </c>
      <c r="E277" s="122">
        <f>Dat_02!F277</f>
        <v>-2585.4166666667002</v>
      </c>
    </row>
    <row r="278" spans="1:5">
      <c r="A278" s="83"/>
      <c r="B278" s="121" t="str">
        <f>Dat_02!A278</f>
        <v>01/06/2018</v>
      </c>
      <c r="C278" s="122">
        <f>Dat_02!N278</f>
        <v>1795.8333333332998</v>
      </c>
      <c r="D278" s="122">
        <f>Dat_02!B278</f>
        <v>2295.8333333332998</v>
      </c>
      <c r="E278" s="122">
        <f>Dat_02!F278</f>
        <v>-2562.5</v>
      </c>
    </row>
    <row r="279" spans="1:5">
      <c r="A279" s="83" t="s">
        <v>441</v>
      </c>
      <c r="B279" s="121" t="str">
        <f>Dat_02!A279</f>
        <v>02/06/2018</v>
      </c>
      <c r="C279" s="122">
        <f>Dat_02!N279</f>
        <v>2181.25</v>
      </c>
      <c r="D279" s="122">
        <f>Dat_02!B279</f>
        <v>2181.25</v>
      </c>
      <c r="E279" s="122">
        <f>Dat_02!F279</f>
        <v>-2700</v>
      </c>
    </row>
    <row r="280" spans="1:5">
      <c r="A280" s="83"/>
      <c r="B280" s="121" t="str">
        <f>Dat_02!A280</f>
        <v>03/06/2018</v>
      </c>
      <c r="C280" s="122">
        <f>Dat_02!N280</f>
        <v>1735.4166666666999</v>
      </c>
      <c r="D280" s="122">
        <f>Dat_02!B280</f>
        <v>1735.4166666666999</v>
      </c>
      <c r="E280" s="122">
        <f>Dat_02!F280</f>
        <v>-2883.3333333332998</v>
      </c>
    </row>
    <row r="281" spans="1:5">
      <c r="A281" s="83"/>
      <c r="B281" s="121" t="str">
        <f>Dat_02!A281</f>
        <v>04/06/2018</v>
      </c>
      <c r="C281" s="122">
        <f>Dat_02!N281</f>
        <v>1116.5041666666998</v>
      </c>
      <c r="D281" s="122">
        <f>Dat_02!B281</f>
        <v>2125</v>
      </c>
      <c r="E281" s="122">
        <f>Dat_02!F281</f>
        <v>-2487.5</v>
      </c>
    </row>
    <row r="282" spans="1:5">
      <c r="A282" s="83"/>
      <c r="B282" s="121" t="str">
        <f>Dat_02!A282</f>
        <v>05/06/2018</v>
      </c>
      <c r="C282" s="122">
        <f>Dat_02!N282</f>
        <v>1328.0708333333</v>
      </c>
      <c r="D282" s="122">
        <f>Dat_02!B282</f>
        <v>2170.8333333332998</v>
      </c>
      <c r="E282" s="122">
        <f>Dat_02!F282</f>
        <v>-2429.1666666667002</v>
      </c>
    </row>
    <row r="283" spans="1:5">
      <c r="A283" s="83"/>
      <c r="B283" s="121" t="str">
        <f>Dat_02!A283</f>
        <v>06/06/2018</v>
      </c>
      <c r="C283" s="122">
        <f>Dat_02!N283</f>
        <v>2072.625</v>
      </c>
      <c r="D283" s="122">
        <f>Dat_02!B283</f>
        <v>2158.3333333332998</v>
      </c>
      <c r="E283" s="122">
        <f>Dat_02!F283</f>
        <v>-2341.6666666667002</v>
      </c>
    </row>
    <row r="284" spans="1:5">
      <c r="A284" s="83"/>
      <c r="B284" s="121" t="str">
        <f>Dat_02!A284</f>
        <v>07/06/2018</v>
      </c>
      <c r="C284" s="122">
        <f>Dat_02!N284</f>
        <v>1743.0774999999999</v>
      </c>
      <c r="D284" s="122">
        <f>Dat_02!B284</f>
        <v>2112.5</v>
      </c>
      <c r="E284" s="122">
        <f>Dat_02!F284</f>
        <v>-2341.6666666667002</v>
      </c>
    </row>
    <row r="285" spans="1:5">
      <c r="A285" s="83"/>
      <c r="B285" s="121" t="str">
        <f>Dat_02!A285</f>
        <v>08/06/2018</v>
      </c>
      <c r="C285" s="122">
        <f>Dat_02!N285</f>
        <v>1963.3333333332998</v>
      </c>
      <c r="D285" s="122">
        <f>Dat_02!B285</f>
        <v>2158.3333333332998</v>
      </c>
      <c r="E285" s="122">
        <f>Dat_02!F285</f>
        <v>-2341.6666666667002</v>
      </c>
    </row>
    <row r="286" spans="1:5">
      <c r="A286" s="83"/>
      <c r="B286" s="121" t="str">
        <f>Dat_02!A286</f>
        <v>09/06/2018</v>
      </c>
      <c r="C286" s="122">
        <f>Dat_02!N286</f>
        <v>2082.3333333332998</v>
      </c>
      <c r="D286" s="122">
        <f>Dat_02!B286</f>
        <v>2383.3333333332998</v>
      </c>
      <c r="E286" s="122">
        <f>Dat_02!F286</f>
        <v>-2325</v>
      </c>
    </row>
    <row r="287" spans="1:5">
      <c r="A287" s="83"/>
      <c r="B287" s="121" t="str">
        <f>Dat_02!A287</f>
        <v>10/06/2018</v>
      </c>
      <c r="C287" s="122">
        <f>Dat_02!N287</f>
        <v>1527.8333333333001</v>
      </c>
      <c r="D287" s="122">
        <f>Dat_02!B287</f>
        <v>1772.9166666666999</v>
      </c>
      <c r="E287" s="122">
        <f>Dat_02!F287</f>
        <v>-2554.1666666667002</v>
      </c>
    </row>
    <row r="288" spans="1:5">
      <c r="A288" s="83"/>
      <c r="B288" s="121" t="str">
        <f>Dat_02!A288</f>
        <v>11/06/2018</v>
      </c>
      <c r="C288" s="122">
        <f>Dat_02!N288</f>
        <v>1287.0727272727001</v>
      </c>
      <c r="D288" s="122">
        <f>Dat_02!B288</f>
        <v>2485.4166666667002</v>
      </c>
      <c r="E288" s="122">
        <f>Dat_02!F288</f>
        <v>-2308.3333333332998</v>
      </c>
    </row>
    <row r="289" spans="1:5">
      <c r="A289" s="83"/>
      <c r="B289" s="121" t="str">
        <f>Dat_02!A289</f>
        <v>12/06/2018</v>
      </c>
      <c r="C289" s="122">
        <f>Dat_02!N289</f>
        <v>1554.15</v>
      </c>
      <c r="D289" s="122">
        <f>Dat_02!B289</f>
        <v>2485.4166666667002</v>
      </c>
      <c r="E289" s="122">
        <f>Dat_02!F289</f>
        <v>-2308.3333333332998</v>
      </c>
    </row>
    <row r="290" spans="1:5">
      <c r="A290" s="83"/>
      <c r="B290" s="121" t="str">
        <f>Dat_02!A290</f>
        <v>13/06/2018</v>
      </c>
      <c r="C290" s="122">
        <f>Dat_02!N290</f>
        <v>2162.9083333333001</v>
      </c>
      <c r="D290" s="122">
        <f>Dat_02!B290</f>
        <v>2485.4166666667002</v>
      </c>
      <c r="E290" s="122">
        <f>Dat_02!F290</f>
        <v>-2308.3333333332998</v>
      </c>
    </row>
    <row r="291" spans="1:5">
      <c r="A291" s="83"/>
      <c r="B291" s="121" t="str">
        <f>Dat_02!A291</f>
        <v>14/06/2018</v>
      </c>
      <c r="C291" s="122">
        <f>Dat_02!N291</f>
        <v>2035.4166666667002</v>
      </c>
      <c r="D291" s="122">
        <f>Dat_02!B291</f>
        <v>2447.9166666667002</v>
      </c>
      <c r="E291" s="122">
        <f>Dat_02!F291</f>
        <v>-2308.3333333332998</v>
      </c>
    </row>
    <row r="292" spans="1:5">
      <c r="A292" s="83"/>
      <c r="B292" s="121" t="str">
        <f>Dat_02!A292</f>
        <v>15/06/2018</v>
      </c>
      <c r="C292" s="122">
        <f>Dat_02!N292</f>
        <v>2117.7874999999999</v>
      </c>
      <c r="D292" s="122">
        <f>Dat_02!B292</f>
        <v>2485.4166666667002</v>
      </c>
      <c r="E292" s="122">
        <f>Dat_02!F292</f>
        <v>-2333.3333333332998</v>
      </c>
    </row>
    <row r="293" spans="1:5">
      <c r="A293" s="83"/>
      <c r="B293" s="121" t="str">
        <f>Dat_02!A293</f>
        <v>16/06/2018</v>
      </c>
      <c r="C293" s="122">
        <f>Dat_02!N293</f>
        <v>2516.6666666667002</v>
      </c>
      <c r="D293" s="122">
        <f>Dat_02!B293</f>
        <v>2516.6666666667002</v>
      </c>
      <c r="E293" s="122">
        <f>Dat_02!F293</f>
        <v>-2387.5</v>
      </c>
    </row>
    <row r="294" spans="1:5">
      <c r="A294" s="83"/>
      <c r="B294" s="121" t="str">
        <f>Dat_02!A294</f>
        <v>17/06/2018</v>
      </c>
      <c r="C294" s="122">
        <f>Dat_02!N294</f>
        <v>2043.75</v>
      </c>
      <c r="D294" s="122">
        <f>Dat_02!B294</f>
        <v>2043.75</v>
      </c>
      <c r="E294" s="122">
        <f>Dat_02!F294</f>
        <v>-2822.9166666667002</v>
      </c>
    </row>
    <row r="295" spans="1:5">
      <c r="A295" s="83"/>
      <c r="B295" s="121" t="str">
        <f>Dat_02!A295</f>
        <v>18/06/2018</v>
      </c>
      <c r="C295" s="122">
        <f>Dat_02!N295</f>
        <v>2295.2583333333</v>
      </c>
      <c r="D295" s="122">
        <f>Dat_02!B295</f>
        <v>2331.25</v>
      </c>
      <c r="E295" s="122">
        <f>Dat_02!F295</f>
        <v>-2362.5</v>
      </c>
    </row>
    <row r="296" spans="1:5">
      <c r="A296" s="83"/>
      <c r="B296" s="121" t="str">
        <f>Dat_02!A296</f>
        <v>19/06/2018</v>
      </c>
      <c r="C296" s="122">
        <f>Dat_02!N296</f>
        <v>1992.3166666667</v>
      </c>
      <c r="D296" s="122">
        <f>Dat_02!B296</f>
        <v>2331.25</v>
      </c>
      <c r="E296" s="122">
        <f>Dat_02!F296</f>
        <v>-2320.8333333332998</v>
      </c>
    </row>
    <row r="297" spans="1:5">
      <c r="A297" s="83"/>
      <c r="B297" s="121" t="str">
        <f>Dat_02!A297</f>
        <v>20/06/2018</v>
      </c>
      <c r="C297" s="122">
        <f>Dat_02!N297</f>
        <v>2114.3083333333002</v>
      </c>
      <c r="D297" s="122">
        <f>Dat_02!B297</f>
        <v>2331.25</v>
      </c>
      <c r="E297" s="122">
        <f>Dat_02!F297</f>
        <v>-2320.8333333332998</v>
      </c>
    </row>
    <row r="298" spans="1:5">
      <c r="A298" s="83"/>
      <c r="B298" s="121" t="str">
        <f>Dat_02!A298</f>
        <v>21/06/2018</v>
      </c>
      <c r="C298" s="122">
        <f>Dat_02!N298</f>
        <v>2318.75</v>
      </c>
      <c r="D298" s="122">
        <f>Dat_02!B298</f>
        <v>2318.75</v>
      </c>
      <c r="E298" s="122">
        <f>Dat_02!F298</f>
        <v>-2308.3333333332998</v>
      </c>
    </row>
    <row r="299" spans="1:5">
      <c r="A299" s="83"/>
      <c r="B299" s="121" t="str">
        <f>Dat_02!A299</f>
        <v>22/06/2018</v>
      </c>
      <c r="C299" s="122">
        <f>Dat_02!N299</f>
        <v>2414.5833333332998</v>
      </c>
      <c r="D299" s="122">
        <f>Dat_02!B299</f>
        <v>2425</v>
      </c>
      <c r="E299" s="122">
        <f>Dat_02!F299</f>
        <v>-2320.8333333332998</v>
      </c>
    </row>
    <row r="300" spans="1:5">
      <c r="A300" s="83"/>
      <c r="B300" s="121" t="str">
        <f>Dat_02!A300</f>
        <v>23/06/2018</v>
      </c>
      <c r="C300" s="122">
        <f>Dat_02!N300</f>
        <v>2451.5916666666999</v>
      </c>
      <c r="D300" s="122">
        <f>Dat_02!B300</f>
        <v>2468.75</v>
      </c>
      <c r="E300" s="122">
        <f>Dat_02!F300</f>
        <v>-2295.8333333332998</v>
      </c>
    </row>
    <row r="301" spans="1:5">
      <c r="A301" s="83"/>
      <c r="B301" s="121" t="str">
        <f>Dat_02!A301</f>
        <v>24/06/2018</v>
      </c>
      <c r="C301" s="122">
        <f>Dat_02!N301</f>
        <v>2418.75</v>
      </c>
      <c r="D301" s="122">
        <f>Dat_02!B301</f>
        <v>2418.75</v>
      </c>
      <c r="E301" s="122">
        <f>Dat_02!F301</f>
        <v>-2772.9166666667002</v>
      </c>
    </row>
    <row r="302" spans="1:5">
      <c r="A302" s="83"/>
      <c r="B302" s="121" t="str">
        <f>Dat_02!A302</f>
        <v>25/06/2018</v>
      </c>
      <c r="C302" s="122">
        <f>Dat_02!N302</f>
        <v>2395.9458333333</v>
      </c>
      <c r="D302" s="122">
        <f>Dat_02!B302</f>
        <v>2400</v>
      </c>
      <c r="E302" s="122">
        <f>Dat_02!F302</f>
        <v>-2235.4166666667002</v>
      </c>
    </row>
    <row r="303" spans="1:5">
      <c r="A303" s="83"/>
      <c r="B303" s="121" t="str">
        <f>Dat_02!A303</f>
        <v>26/06/2018</v>
      </c>
      <c r="C303" s="122">
        <f>Dat_02!N303</f>
        <v>2400</v>
      </c>
      <c r="D303" s="122">
        <f>Dat_02!B303</f>
        <v>2400</v>
      </c>
      <c r="E303" s="122">
        <f>Dat_02!F303</f>
        <v>-2179.1666666667002</v>
      </c>
    </row>
    <row r="304" spans="1:5">
      <c r="A304" s="83"/>
      <c r="B304" s="121" t="str">
        <f>Dat_02!A304</f>
        <v>27/06/2018</v>
      </c>
      <c r="C304" s="122">
        <f>Dat_02!N304</f>
        <v>2366.6666666667002</v>
      </c>
      <c r="D304" s="122">
        <f>Dat_02!B304</f>
        <v>2366.6666666667002</v>
      </c>
      <c r="E304" s="122">
        <f>Dat_02!F304</f>
        <v>-2179.1666666667002</v>
      </c>
    </row>
    <row r="305" spans="1:5">
      <c r="A305" s="83"/>
      <c r="B305" s="121" t="str">
        <f>Dat_02!A305</f>
        <v>28/06/2018</v>
      </c>
      <c r="C305" s="122">
        <f>Dat_02!N305</f>
        <v>2195.2083333332998</v>
      </c>
      <c r="D305" s="122">
        <f>Dat_02!B305</f>
        <v>2366.6666666667002</v>
      </c>
      <c r="E305" s="122">
        <f>Dat_02!F305</f>
        <v>-2179.1666666667002</v>
      </c>
    </row>
    <row r="306" spans="1:5">
      <c r="A306" s="83"/>
      <c r="B306" s="121" t="str">
        <f>Dat_02!A306</f>
        <v>29/06/2018</v>
      </c>
      <c r="C306" s="122">
        <f>Dat_02!N306</f>
        <v>1929.6374999999998</v>
      </c>
      <c r="D306" s="122">
        <f>Dat_02!B306</f>
        <v>2404.1666666667002</v>
      </c>
      <c r="E306" s="122">
        <f>Dat_02!F306</f>
        <v>-2200</v>
      </c>
    </row>
    <row r="307" spans="1:5">
      <c r="A307" s="83"/>
      <c r="B307" s="121" t="str">
        <f>Dat_02!A307</f>
        <v>30/06/2018</v>
      </c>
      <c r="C307" s="122">
        <f>Dat_02!N307</f>
        <v>2549.0708333333</v>
      </c>
      <c r="D307" s="122">
        <f>Dat_02!B307</f>
        <v>2743.75</v>
      </c>
      <c r="E307" s="122">
        <f>Dat_02!F307</f>
        <v>-2437.5</v>
      </c>
    </row>
    <row r="308" spans="1:5">
      <c r="A308" s="83"/>
      <c r="B308" s="121" t="str">
        <f>Dat_02!A308</f>
        <v>01/07/2018</v>
      </c>
      <c r="C308" s="122">
        <f>Dat_02!N308</f>
        <v>2393.75</v>
      </c>
      <c r="D308" s="122">
        <f>Dat_02!B308</f>
        <v>2393.75</v>
      </c>
      <c r="E308" s="122">
        <f>Dat_02!F308</f>
        <v>-2964.5833333332998</v>
      </c>
    </row>
    <row r="309" spans="1:5">
      <c r="A309" s="83" t="s">
        <v>448</v>
      </c>
      <c r="B309" s="121" t="str">
        <f>Dat_02!A309</f>
        <v>02/07/2018</v>
      </c>
      <c r="C309" s="122">
        <f>Dat_02!N309</f>
        <v>2789.4124999999999</v>
      </c>
      <c r="D309" s="122">
        <f>Dat_02!B309</f>
        <v>2804.1666666667002</v>
      </c>
      <c r="E309" s="122">
        <f>Dat_02!F309</f>
        <v>-2270.8333333332998</v>
      </c>
    </row>
    <row r="310" spans="1:5">
      <c r="A310" s="83"/>
      <c r="B310" s="121" t="str">
        <f>Dat_02!A310</f>
        <v>03/07/2018</v>
      </c>
      <c r="C310" s="122">
        <f>Dat_02!N310</f>
        <v>2308.5083333333</v>
      </c>
      <c r="D310" s="122">
        <f>Dat_02!B310</f>
        <v>2829.1666666667002</v>
      </c>
      <c r="E310" s="122">
        <f>Dat_02!F310</f>
        <v>-2097.9166666667002</v>
      </c>
    </row>
    <row r="311" spans="1:5">
      <c r="A311" s="83"/>
      <c r="B311" s="121" t="str">
        <f>Dat_02!A311</f>
        <v>04/07/2018</v>
      </c>
      <c r="C311" s="122">
        <f>Dat_02!N311</f>
        <v>26.100000000000136</v>
      </c>
      <c r="D311" s="122">
        <f>Dat_02!B311</f>
        <v>2800</v>
      </c>
      <c r="E311" s="122">
        <f>Dat_02!F311</f>
        <v>-2097.9166666667002</v>
      </c>
    </row>
    <row r="312" spans="1:5">
      <c r="A312" s="83"/>
      <c r="B312" s="121" t="str">
        <f>Dat_02!A312</f>
        <v>05/07/2018</v>
      </c>
      <c r="C312" s="122">
        <f>Dat_02!N312</f>
        <v>2638.9208333332999</v>
      </c>
      <c r="D312" s="122">
        <f>Dat_02!B312</f>
        <v>2800</v>
      </c>
      <c r="E312" s="122">
        <f>Dat_02!F312</f>
        <v>-2097.9166666667002</v>
      </c>
    </row>
    <row r="313" spans="1:5">
      <c r="A313" s="83"/>
      <c r="B313" s="121" t="str">
        <f>Dat_02!A313</f>
        <v>06/07/2018</v>
      </c>
      <c r="C313" s="122">
        <f>Dat_02!N313</f>
        <v>2800</v>
      </c>
      <c r="D313" s="122">
        <f>Dat_02!B313</f>
        <v>2800</v>
      </c>
      <c r="E313" s="122">
        <f>Dat_02!F313</f>
        <v>-2097.9166666667002</v>
      </c>
    </row>
    <row r="314" spans="1:5">
      <c r="A314" s="83"/>
      <c r="B314" s="121" t="str">
        <f>Dat_02!A314</f>
        <v>07/07/2018</v>
      </c>
      <c r="C314" s="122">
        <f>Dat_02!N314</f>
        <v>2544.4124999999999</v>
      </c>
      <c r="D314" s="122">
        <f>Dat_02!B314</f>
        <v>2610.4166666667002</v>
      </c>
      <c r="E314" s="122">
        <f>Dat_02!F314</f>
        <v>-2200</v>
      </c>
    </row>
    <row r="315" spans="1:5">
      <c r="A315" s="83"/>
      <c r="B315" s="121" t="str">
        <f>Dat_02!A315</f>
        <v>08/07/2018</v>
      </c>
      <c r="C315" s="122">
        <f>Dat_02!N315</f>
        <v>2229.8458333333001</v>
      </c>
      <c r="D315" s="122">
        <f>Dat_02!B315</f>
        <v>2264.5833333332998</v>
      </c>
      <c r="E315" s="122">
        <f>Dat_02!F315</f>
        <v>-2750</v>
      </c>
    </row>
    <row r="316" spans="1:5">
      <c r="A316" s="83"/>
      <c r="B316" s="121" t="str">
        <f>Dat_02!A316</f>
        <v>09/07/2018</v>
      </c>
      <c r="C316" s="122">
        <f>Dat_02!N316</f>
        <v>2525.4041666666999</v>
      </c>
      <c r="D316" s="122">
        <f>Dat_02!B316</f>
        <v>2556.25</v>
      </c>
      <c r="E316" s="122">
        <f>Dat_02!F316</f>
        <v>-2166.6666666667002</v>
      </c>
    </row>
    <row r="317" spans="1:5">
      <c r="A317" s="83"/>
      <c r="B317" s="121" t="str">
        <f>Dat_02!A317</f>
        <v>10/07/2018</v>
      </c>
      <c r="C317" s="122">
        <f>Dat_02!N317</f>
        <v>2506.25</v>
      </c>
      <c r="D317" s="122">
        <f>Dat_02!B317</f>
        <v>2506.25</v>
      </c>
      <c r="E317" s="122">
        <f>Dat_02!F317</f>
        <v>-2095.8333333332998</v>
      </c>
    </row>
    <row r="318" spans="1:5">
      <c r="A318" s="83"/>
      <c r="B318" s="121" t="str">
        <f>Dat_02!A318</f>
        <v>11/07/2018</v>
      </c>
      <c r="C318" s="122">
        <f>Dat_02!N318</f>
        <v>2563.8125</v>
      </c>
      <c r="D318" s="122">
        <f>Dat_02!B318</f>
        <v>2564.5833333332998</v>
      </c>
      <c r="E318" s="122">
        <f>Dat_02!F318</f>
        <v>-2029.1666666666999</v>
      </c>
    </row>
    <row r="319" spans="1:5">
      <c r="A319" s="83"/>
      <c r="B319" s="121" t="str">
        <f>Dat_02!A319</f>
        <v>12/07/2018</v>
      </c>
      <c r="C319" s="122">
        <f>Dat_02!N319</f>
        <v>1364.6</v>
      </c>
      <c r="D319" s="122">
        <f>Dat_02!B319</f>
        <v>2497.9166666667002</v>
      </c>
      <c r="E319" s="122">
        <f>Dat_02!F319</f>
        <v>-2058.3333333332998</v>
      </c>
    </row>
    <row r="320" spans="1:5">
      <c r="A320" s="83"/>
      <c r="B320" s="121" t="str">
        <f>Dat_02!A320</f>
        <v>13/07/2018</v>
      </c>
      <c r="C320" s="122">
        <f>Dat_02!N320</f>
        <v>2524.0875000000001</v>
      </c>
      <c r="D320" s="122">
        <f>Dat_02!B320</f>
        <v>2635.4166666667002</v>
      </c>
      <c r="E320" s="122">
        <f>Dat_02!F320</f>
        <v>-2166.6666666667002</v>
      </c>
    </row>
    <row r="321" spans="1:5">
      <c r="A321" s="83"/>
      <c r="B321" s="121" t="str">
        <f>Dat_02!A321</f>
        <v>14/07/2018</v>
      </c>
      <c r="C321" s="122">
        <f>Dat_02!N321</f>
        <v>2612.5</v>
      </c>
      <c r="D321" s="122">
        <f>Dat_02!B321</f>
        <v>2612.5</v>
      </c>
      <c r="E321" s="122">
        <f>Dat_02!F321</f>
        <v>-1900</v>
      </c>
    </row>
    <row r="322" spans="1:5">
      <c r="A322" s="83"/>
      <c r="B322" s="121" t="str">
        <f>Dat_02!A322</f>
        <v>15/07/2018</v>
      </c>
      <c r="C322" s="122">
        <f>Dat_02!N322</f>
        <v>2294.2291666667002</v>
      </c>
      <c r="D322" s="122">
        <f>Dat_02!B322</f>
        <v>2362.5</v>
      </c>
      <c r="E322" s="122">
        <f>Dat_02!F322</f>
        <v>-2358.3333333332998</v>
      </c>
    </row>
    <row r="323" spans="1:5">
      <c r="A323" s="83"/>
      <c r="B323" s="121" t="str">
        <f>Dat_02!A323</f>
        <v>16/07/2018</v>
      </c>
      <c r="C323" s="122">
        <f>Dat_02!N323</f>
        <v>1446.1666666666997</v>
      </c>
      <c r="D323" s="122">
        <f>Dat_02!B323</f>
        <v>2350</v>
      </c>
      <c r="E323" s="122">
        <f>Dat_02!F323</f>
        <v>-1885.4166666666999</v>
      </c>
    </row>
    <row r="324" spans="1:5">
      <c r="A324" s="83"/>
      <c r="B324" s="121" t="str">
        <f>Dat_02!A324</f>
        <v>17/07/2018</v>
      </c>
      <c r="C324" s="122">
        <f>Dat_02!N324</f>
        <v>2633.3333333332998</v>
      </c>
      <c r="D324" s="122">
        <f>Dat_02!B324</f>
        <v>2633.3333333332998</v>
      </c>
      <c r="E324" s="122">
        <f>Dat_02!F324</f>
        <v>-1885.4166666666999</v>
      </c>
    </row>
    <row r="325" spans="1:5">
      <c r="A325" s="83"/>
      <c r="B325" s="121" t="str">
        <f>Dat_02!A325</f>
        <v>18/07/2018</v>
      </c>
      <c r="C325" s="122">
        <f>Dat_02!N325</f>
        <v>1738.1982142857</v>
      </c>
      <c r="D325" s="122">
        <f>Dat_02!B325</f>
        <v>2341.6666666667002</v>
      </c>
      <c r="E325" s="122">
        <f>Dat_02!F325</f>
        <v>-1885.4166666666999</v>
      </c>
    </row>
    <row r="326" spans="1:5">
      <c r="A326" s="83"/>
      <c r="B326" s="121" t="str">
        <f>Dat_02!A326</f>
        <v>19/07/2018</v>
      </c>
      <c r="C326" s="122">
        <f>Dat_02!N326</f>
        <v>2633.3333333332998</v>
      </c>
      <c r="D326" s="122">
        <f>Dat_02!B326</f>
        <v>2633.3333333332998</v>
      </c>
      <c r="E326" s="122">
        <f>Dat_02!F326</f>
        <v>-1943.75</v>
      </c>
    </row>
    <row r="327" spans="1:5">
      <c r="A327" s="83"/>
      <c r="B327" s="121" t="str">
        <f>Dat_02!A327</f>
        <v>20/07/2018</v>
      </c>
      <c r="C327" s="122">
        <f>Dat_02!N327</f>
        <v>2090.0333333334002</v>
      </c>
      <c r="D327" s="122">
        <f>Dat_02!B327</f>
        <v>2579.1666666667002</v>
      </c>
      <c r="E327" s="122">
        <f>Dat_02!F327</f>
        <v>-2168.75</v>
      </c>
    </row>
    <row r="328" spans="1:5">
      <c r="A328" s="83"/>
      <c r="B328" s="121" t="str">
        <f>Dat_02!A328</f>
        <v>21/07/2018</v>
      </c>
      <c r="C328" s="122">
        <f>Dat_02!N328</f>
        <v>1843.75</v>
      </c>
      <c r="D328" s="122">
        <f>Dat_02!B328</f>
        <v>2485.4166666667002</v>
      </c>
      <c r="E328" s="122">
        <f>Dat_02!F328</f>
        <v>-2400</v>
      </c>
    </row>
    <row r="329" spans="1:5">
      <c r="A329" s="83"/>
      <c r="B329" s="121" t="str">
        <f>Dat_02!A329</f>
        <v>22/07/2018</v>
      </c>
      <c r="C329" s="122">
        <f>Dat_02!N329</f>
        <v>2266.1458333332998</v>
      </c>
      <c r="D329" s="122">
        <f>Dat_02!B329</f>
        <v>2275</v>
      </c>
      <c r="E329" s="122">
        <f>Dat_02!F329</f>
        <v>-2766.6666666667002</v>
      </c>
    </row>
    <row r="330" spans="1:5">
      <c r="A330" s="83"/>
      <c r="B330" s="121" t="str">
        <f>Dat_02!A330</f>
        <v>23/07/2018</v>
      </c>
      <c r="C330" s="122">
        <f>Dat_02!N330</f>
        <v>1923.4083333333001</v>
      </c>
      <c r="D330" s="122">
        <f>Dat_02!B330</f>
        <v>2533.3333333332998</v>
      </c>
      <c r="E330" s="122">
        <f>Dat_02!F330</f>
        <v>-2252.0833333332998</v>
      </c>
    </row>
    <row r="331" spans="1:5">
      <c r="A331" s="83"/>
      <c r="B331" s="121" t="str">
        <f>Dat_02!A331</f>
        <v>24/07/2018</v>
      </c>
      <c r="C331" s="122">
        <f>Dat_02!N331</f>
        <v>1424.5</v>
      </c>
      <c r="D331" s="122">
        <f>Dat_02!B331</f>
        <v>2125</v>
      </c>
      <c r="E331" s="122">
        <f>Dat_02!F331</f>
        <v>-1929.1666666666999</v>
      </c>
    </row>
    <row r="332" spans="1:5">
      <c r="A332" s="83"/>
      <c r="B332" s="121" t="str">
        <f>Dat_02!A332</f>
        <v>25/07/2018</v>
      </c>
      <c r="C332" s="122">
        <f>Dat_02!N332</f>
        <v>2435.1166666667</v>
      </c>
      <c r="D332" s="122">
        <f>Dat_02!B332</f>
        <v>2533.3333333332998</v>
      </c>
      <c r="E332" s="122">
        <f>Dat_02!F332</f>
        <v>-2195.8333333332998</v>
      </c>
    </row>
    <row r="333" spans="1:5">
      <c r="A333" s="83"/>
      <c r="B333" s="121" t="str">
        <f>Dat_02!A333</f>
        <v>26/07/2018</v>
      </c>
      <c r="C333" s="122">
        <f>Dat_02!N333</f>
        <v>1325.0803030303</v>
      </c>
      <c r="D333" s="122">
        <f>Dat_02!B333</f>
        <v>2533.3333333332998</v>
      </c>
      <c r="E333" s="122">
        <f>Dat_02!F333</f>
        <v>-2072.9166666667002</v>
      </c>
    </row>
    <row r="334" spans="1:5">
      <c r="A334" s="83"/>
      <c r="B334" s="121" t="str">
        <f>Dat_02!A334</f>
        <v>27/07/2018</v>
      </c>
      <c r="C334" s="122">
        <f>Dat_02!N334</f>
        <v>1784.8458333333001</v>
      </c>
      <c r="D334" s="122">
        <f>Dat_02!B334</f>
        <v>2533.3333333332998</v>
      </c>
      <c r="E334" s="122">
        <f>Dat_02!F334</f>
        <v>-2187.5</v>
      </c>
    </row>
    <row r="335" spans="1:5">
      <c r="A335" s="83"/>
      <c r="B335" s="121" t="str">
        <f>Dat_02!A335</f>
        <v>28/07/2018</v>
      </c>
      <c r="C335" s="122">
        <f>Dat_02!N335</f>
        <v>2200</v>
      </c>
      <c r="D335" s="122">
        <f>Dat_02!B335</f>
        <v>2500</v>
      </c>
      <c r="E335" s="122">
        <f>Dat_02!F335</f>
        <v>-2237.5</v>
      </c>
    </row>
    <row r="336" spans="1:5">
      <c r="A336" s="83"/>
      <c r="B336" s="121" t="str">
        <f>Dat_02!A336</f>
        <v>29/07/2018</v>
      </c>
      <c r="C336" s="122">
        <f>Dat_02!N336</f>
        <v>2076.3333333332998</v>
      </c>
      <c r="D336" s="122">
        <f>Dat_02!B336</f>
        <v>2100</v>
      </c>
      <c r="E336" s="122">
        <f>Dat_02!F336</f>
        <v>-2856.25</v>
      </c>
    </row>
    <row r="337" spans="1:5">
      <c r="A337" s="83"/>
      <c r="B337" s="121" t="str">
        <f>Dat_02!A337</f>
        <v>30/07/2018</v>
      </c>
      <c r="C337" s="122">
        <f>Dat_02!N337</f>
        <v>1732.6458333332998</v>
      </c>
      <c r="D337" s="122">
        <f>Dat_02!B337</f>
        <v>2533.3333333332998</v>
      </c>
      <c r="E337" s="122">
        <f>Dat_02!F337</f>
        <v>-2202.0833333332998</v>
      </c>
    </row>
    <row r="338" spans="1:5">
      <c r="A338" s="83"/>
      <c r="B338" s="121" t="str">
        <f>Dat_02!A338</f>
        <v>31/07/2018</v>
      </c>
      <c r="C338" s="122">
        <f>Dat_02!N338</f>
        <v>1017.9916666667</v>
      </c>
      <c r="D338" s="122">
        <f>Dat_02!B338</f>
        <v>2475</v>
      </c>
      <c r="E338" s="122">
        <f>Dat_02!F338</f>
        <v>-2202.0833333332998</v>
      </c>
    </row>
    <row r="339" spans="1:5">
      <c r="A339" s="83"/>
      <c r="B339" s="121" t="str">
        <f>Dat_02!A339</f>
        <v>01/08/2018</v>
      </c>
      <c r="C339" s="122">
        <f>Dat_02!N339</f>
        <v>2440.3541666667002</v>
      </c>
      <c r="D339" s="122">
        <f>Dat_02!B339</f>
        <v>2533.3333333332998</v>
      </c>
      <c r="E339" s="122">
        <f>Dat_02!F339</f>
        <v>-1768.75</v>
      </c>
    </row>
    <row r="340" spans="1:5">
      <c r="A340" s="83" t="s">
        <v>440</v>
      </c>
      <c r="B340" s="121" t="str">
        <f>Dat_02!A340</f>
        <v>02/08/2018</v>
      </c>
      <c r="C340" s="122">
        <f>Dat_02!N340</f>
        <v>1037.0695652173999</v>
      </c>
      <c r="D340" s="122">
        <f>Dat_02!B340</f>
        <v>2533.3333333332998</v>
      </c>
      <c r="E340" s="122">
        <f>Dat_02!F340</f>
        <v>-1662.5</v>
      </c>
    </row>
    <row r="341" spans="1:5">
      <c r="A341" s="83"/>
      <c r="B341" s="121" t="str">
        <f>Dat_02!A341</f>
        <v>03/08/2018</v>
      </c>
      <c r="C341" s="122">
        <f>Dat_02!N341</f>
        <v>920.24126984129998</v>
      </c>
      <c r="D341" s="122">
        <f>Dat_02!B341</f>
        <v>2533.3333333332998</v>
      </c>
      <c r="E341" s="122">
        <f>Dat_02!F341</f>
        <v>-1662.5</v>
      </c>
    </row>
    <row r="342" spans="1:5">
      <c r="A342" s="83"/>
      <c r="B342" s="121" t="str">
        <f>Dat_02!A342</f>
        <v>04/08/2018</v>
      </c>
      <c r="C342" s="122">
        <f>Dat_02!N342</f>
        <v>2507.0749999999998</v>
      </c>
      <c r="D342" s="122">
        <f>Dat_02!B342</f>
        <v>2518.75</v>
      </c>
      <c r="E342" s="122">
        <f>Dat_02!F342</f>
        <v>-1725</v>
      </c>
    </row>
    <row r="343" spans="1:5">
      <c r="A343" s="83"/>
      <c r="B343" s="121" t="str">
        <f>Dat_02!A343</f>
        <v>05/08/2018</v>
      </c>
      <c r="C343" s="122">
        <f>Dat_02!N343</f>
        <v>1780.4708333333001</v>
      </c>
      <c r="D343" s="122">
        <f>Dat_02!B343</f>
        <v>2375</v>
      </c>
      <c r="E343" s="122">
        <f>Dat_02!F343</f>
        <v>-2614.5833333332998</v>
      </c>
    </row>
    <row r="344" spans="1:5">
      <c r="A344" s="83"/>
      <c r="B344" s="121" t="str">
        <f>Dat_02!A344</f>
        <v>06/08/2018</v>
      </c>
      <c r="C344" s="122">
        <f>Dat_02!N344</f>
        <v>1369.2013888888998</v>
      </c>
      <c r="D344" s="122">
        <f>Dat_02!B344</f>
        <v>2495.8333333332998</v>
      </c>
      <c r="E344" s="122">
        <f>Dat_02!F344</f>
        <v>-1964.5833333333001</v>
      </c>
    </row>
    <row r="345" spans="1:5">
      <c r="A345" s="83"/>
      <c r="B345" s="121" t="str">
        <f>Dat_02!A345</f>
        <v>07/08/2018</v>
      </c>
      <c r="C345" s="122">
        <f>Dat_02!N345</f>
        <v>598.97329545449998</v>
      </c>
      <c r="D345" s="122">
        <f>Dat_02!B345</f>
        <v>2383.3333333332998</v>
      </c>
      <c r="E345" s="122">
        <f>Dat_02!F345</f>
        <v>-1800</v>
      </c>
    </row>
    <row r="346" spans="1:5">
      <c r="A346" s="83"/>
      <c r="B346" s="121" t="str">
        <f>Dat_02!A346</f>
        <v>08/08/2018</v>
      </c>
      <c r="C346" s="122">
        <f>Dat_02!N346</f>
        <v>2002.3844696969002</v>
      </c>
      <c r="D346" s="122">
        <f>Dat_02!B346</f>
        <v>2466.6666666667002</v>
      </c>
      <c r="E346" s="122">
        <f>Dat_02!F346</f>
        <v>-1800</v>
      </c>
    </row>
    <row r="347" spans="1:5">
      <c r="A347" s="83"/>
      <c r="B347" s="121" t="str">
        <f>Dat_02!A347</f>
        <v>09/08/2018</v>
      </c>
      <c r="C347" s="122">
        <f>Dat_02!N347</f>
        <v>1354.9374999999998</v>
      </c>
      <c r="D347" s="122">
        <f>Dat_02!B347</f>
        <v>2358.3333333332998</v>
      </c>
      <c r="E347" s="122">
        <f>Dat_02!F347</f>
        <v>-1800</v>
      </c>
    </row>
    <row r="348" spans="1:5">
      <c r="A348" s="83"/>
      <c r="B348" s="121" t="str">
        <f>Dat_02!A348</f>
        <v>10/08/2018</v>
      </c>
      <c r="C348" s="122">
        <f>Dat_02!N348</f>
        <v>2643.7458333333002</v>
      </c>
      <c r="D348" s="122">
        <f>Dat_02!B348</f>
        <v>2650</v>
      </c>
      <c r="E348" s="122">
        <f>Dat_02!F348</f>
        <v>-1800</v>
      </c>
    </row>
    <row r="349" spans="1:5">
      <c r="A349" s="83"/>
      <c r="B349" s="121" t="str">
        <f>Dat_02!A349</f>
        <v>11/08/2018</v>
      </c>
      <c r="C349" s="122">
        <f>Dat_02!N349</f>
        <v>2525</v>
      </c>
      <c r="D349" s="122">
        <f>Dat_02!B349</f>
        <v>2525</v>
      </c>
      <c r="E349" s="122">
        <f>Dat_02!F349</f>
        <v>-2037.5</v>
      </c>
    </row>
    <row r="350" spans="1:5">
      <c r="A350" s="83"/>
      <c r="B350" s="121" t="str">
        <f>Dat_02!A350</f>
        <v>12/08/2018</v>
      </c>
      <c r="C350" s="122">
        <f>Dat_02!N350</f>
        <v>1741.0766666667</v>
      </c>
      <c r="D350" s="122">
        <f>Dat_02!B350</f>
        <v>2135.4166666667002</v>
      </c>
      <c r="E350" s="122">
        <f>Dat_02!F350</f>
        <v>-2381.25</v>
      </c>
    </row>
    <row r="351" spans="1:5">
      <c r="A351" s="83"/>
      <c r="B351" s="121" t="str">
        <f>Dat_02!A351</f>
        <v>13/08/2018</v>
      </c>
      <c r="C351" s="122">
        <f>Dat_02!N351</f>
        <v>1755.2583333333</v>
      </c>
      <c r="D351" s="122">
        <f>Dat_02!B351</f>
        <v>2537.5</v>
      </c>
      <c r="E351" s="122">
        <f>Dat_02!F351</f>
        <v>-1800</v>
      </c>
    </row>
    <row r="352" spans="1:5">
      <c r="A352" s="83"/>
      <c r="B352" s="121" t="str">
        <f>Dat_02!A352</f>
        <v>14/08/2018</v>
      </c>
      <c r="C352" s="122">
        <f>Dat_02!N352</f>
        <v>1579.7708333332998</v>
      </c>
      <c r="D352" s="122">
        <f>Dat_02!B352</f>
        <v>2537.5</v>
      </c>
      <c r="E352" s="122">
        <f>Dat_02!F352</f>
        <v>-1662.5</v>
      </c>
    </row>
    <row r="353" spans="1:5">
      <c r="A353" s="83"/>
      <c r="B353" s="121" t="str">
        <f>Dat_02!A353</f>
        <v>15/08/2018</v>
      </c>
      <c r="C353" s="122">
        <f>Dat_02!N353</f>
        <v>2202.6875</v>
      </c>
      <c r="D353" s="122">
        <f>Dat_02!B353</f>
        <v>2260.4166666667002</v>
      </c>
      <c r="E353" s="122">
        <f>Dat_02!F353</f>
        <v>-1960.4166666666999</v>
      </c>
    </row>
    <row r="354" spans="1:5">
      <c r="A354" s="83"/>
      <c r="B354" s="121" t="str">
        <f>Dat_02!A354</f>
        <v>16/08/2018</v>
      </c>
      <c r="C354" s="122">
        <f>Dat_02!N354</f>
        <v>1689.9678571428999</v>
      </c>
      <c r="D354" s="122">
        <f>Dat_02!B354</f>
        <v>2500</v>
      </c>
      <c r="E354" s="122">
        <f>Dat_02!F354</f>
        <v>-1662.5</v>
      </c>
    </row>
    <row r="355" spans="1:5">
      <c r="A355" s="83"/>
      <c r="B355" s="121" t="str">
        <f>Dat_02!A355</f>
        <v>17/08/2018</v>
      </c>
      <c r="C355" s="122">
        <f>Dat_02!N355</f>
        <v>1528.5793650794001</v>
      </c>
      <c r="D355" s="122">
        <f>Dat_02!B355</f>
        <v>2425</v>
      </c>
      <c r="E355" s="122">
        <f>Dat_02!F355</f>
        <v>-1662.5</v>
      </c>
    </row>
    <row r="356" spans="1:5">
      <c r="A356" s="83"/>
      <c r="B356" s="121" t="str">
        <f>Dat_02!A356</f>
        <v>18/08/2018</v>
      </c>
      <c r="C356" s="122">
        <f>Dat_02!N356</f>
        <v>1236.8181818182002</v>
      </c>
      <c r="D356" s="122">
        <f>Dat_02!B356</f>
        <v>2425</v>
      </c>
      <c r="E356" s="122">
        <f>Dat_02!F356</f>
        <v>-1843.75</v>
      </c>
    </row>
    <row r="357" spans="1:5">
      <c r="A357" s="83"/>
      <c r="B357" s="121" t="str">
        <f>Dat_02!A357</f>
        <v>19/08/2018</v>
      </c>
      <c r="C357" s="122">
        <f>Dat_02!N357</f>
        <v>1773.0708333333</v>
      </c>
      <c r="D357" s="122">
        <f>Dat_02!B357</f>
        <v>2287.5</v>
      </c>
      <c r="E357" s="122">
        <f>Dat_02!F357</f>
        <v>-2216.6666666667002</v>
      </c>
    </row>
    <row r="358" spans="1:5">
      <c r="A358" s="83"/>
      <c r="B358" s="121" t="str">
        <f>Dat_02!A358</f>
        <v>20/08/2018</v>
      </c>
      <c r="C358" s="122">
        <f>Dat_02!N358</f>
        <v>760.50420168060009</v>
      </c>
      <c r="D358" s="122">
        <f>Dat_02!B358</f>
        <v>2425</v>
      </c>
      <c r="E358" s="122">
        <f>Dat_02!F358</f>
        <v>-1843.75</v>
      </c>
    </row>
    <row r="359" spans="1:5">
      <c r="A359" s="83"/>
      <c r="B359" s="121" t="str">
        <f>Dat_02!A359</f>
        <v>21/08/2018</v>
      </c>
      <c r="C359" s="122">
        <f>Dat_02!N359</f>
        <v>447.9033333333</v>
      </c>
      <c r="D359" s="122">
        <f>Dat_02!B359</f>
        <v>2425</v>
      </c>
      <c r="E359" s="122">
        <f>Dat_02!F359</f>
        <v>-1681.25</v>
      </c>
    </row>
    <row r="360" spans="1:5">
      <c r="A360" s="83"/>
      <c r="B360" s="121" t="str">
        <f>Dat_02!A360</f>
        <v>22/08/2018</v>
      </c>
      <c r="C360" s="122">
        <f>Dat_02!N360</f>
        <v>570.53749999999991</v>
      </c>
      <c r="D360" s="122">
        <f>Dat_02!B360</f>
        <v>2425</v>
      </c>
      <c r="E360" s="122">
        <f>Dat_02!F360</f>
        <v>-1681.25</v>
      </c>
    </row>
    <row r="361" spans="1:5">
      <c r="A361" s="83"/>
      <c r="B361" s="121" t="str">
        <f>Dat_02!A361</f>
        <v>23/08/2018</v>
      </c>
      <c r="C361" s="122">
        <f>Dat_02!N361</f>
        <v>216.19166666659999</v>
      </c>
      <c r="D361" s="122">
        <f>Dat_02!B361</f>
        <v>2425</v>
      </c>
      <c r="E361" s="122">
        <f>Dat_02!F361</f>
        <v>-1681.25</v>
      </c>
    </row>
    <row r="362" spans="1:5">
      <c r="A362" s="83"/>
      <c r="B362" s="121" t="str">
        <f>Dat_02!A362</f>
        <v>24/08/2018</v>
      </c>
      <c r="C362" s="122">
        <f>Dat_02!N362</f>
        <v>1109.6095238094999</v>
      </c>
      <c r="D362" s="122">
        <f>Dat_02!B362</f>
        <v>2616.6666666667002</v>
      </c>
      <c r="E362" s="122">
        <f>Dat_02!F362</f>
        <v>-2062.5</v>
      </c>
    </row>
    <row r="363" spans="1:5">
      <c r="A363" s="83"/>
      <c r="B363" s="121" t="str">
        <f>Dat_02!A363</f>
        <v>25/08/2018</v>
      </c>
      <c r="C363" s="122">
        <f>Dat_02!N363</f>
        <v>1731.3041666667</v>
      </c>
      <c r="D363" s="122">
        <f>Dat_02!B363</f>
        <v>2775</v>
      </c>
      <c r="E363" s="122">
        <f>Dat_02!F363</f>
        <v>-2329.1666666667002</v>
      </c>
    </row>
    <row r="364" spans="1:5">
      <c r="A364" s="83"/>
      <c r="B364" s="121" t="str">
        <f>Dat_02!A364</f>
        <v>26/08/2018</v>
      </c>
      <c r="C364" s="122">
        <f>Dat_02!N364</f>
        <v>2463.0291666666999</v>
      </c>
      <c r="D364" s="122">
        <f>Dat_02!B364</f>
        <v>2475</v>
      </c>
      <c r="E364" s="122">
        <f>Dat_02!F364</f>
        <v>-2956.25</v>
      </c>
    </row>
    <row r="365" spans="1:5">
      <c r="A365" s="83"/>
      <c r="B365" s="121" t="str">
        <f>Dat_02!A365</f>
        <v>27/08/2018</v>
      </c>
      <c r="C365" s="122">
        <f>Dat_02!N365</f>
        <v>594.21684210529997</v>
      </c>
      <c r="D365" s="122">
        <f>Dat_02!B365</f>
        <v>2258.3333333332998</v>
      </c>
      <c r="E365" s="122">
        <f>Dat_02!F365</f>
        <v>-2293.75</v>
      </c>
    </row>
    <row r="366" spans="1:5">
      <c r="A366" s="83"/>
      <c r="B366" s="121" t="str">
        <f>Dat_02!A366</f>
        <v>28/08/2018</v>
      </c>
      <c r="C366" s="122">
        <f>Dat_02!N366</f>
        <v>241.08263888889996</v>
      </c>
      <c r="D366" s="122">
        <f>Dat_02!B366</f>
        <v>2200</v>
      </c>
      <c r="E366" s="122">
        <f>Dat_02!F366</f>
        <v>-1981.25</v>
      </c>
    </row>
    <row r="367" spans="1:5">
      <c r="A367" s="83"/>
      <c r="B367" s="121" t="str">
        <f>Dat_02!A367</f>
        <v>29/08/2018</v>
      </c>
      <c r="C367" s="122">
        <f>Dat_02!N367</f>
        <v>375.05705882350003</v>
      </c>
      <c r="D367" s="122">
        <f>Dat_02!B367</f>
        <v>2283.3333333332998</v>
      </c>
      <c r="E367" s="122">
        <f>Dat_02!F367</f>
        <v>-2043.75</v>
      </c>
    </row>
    <row r="368" spans="1:5">
      <c r="A368" s="83"/>
      <c r="B368" s="121" t="str">
        <f>Dat_02!A368</f>
        <v>30/08/2018</v>
      </c>
      <c r="C368" s="122">
        <f>Dat_02!N368</f>
        <v>111.75999999999999</v>
      </c>
      <c r="D368" s="122">
        <f>Dat_02!B368</f>
        <v>2466.6666666667002</v>
      </c>
      <c r="E368" s="122">
        <f>Dat_02!F368</f>
        <v>-2410.4166666667002</v>
      </c>
    </row>
    <row r="369" spans="1:5">
      <c r="A369" s="83"/>
      <c r="B369" s="121" t="str">
        <f>Dat_02!A369</f>
        <v>31/08/2018</v>
      </c>
      <c r="C369" s="122">
        <f>Dat_02!N369</f>
        <v>1262.1500000000001</v>
      </c>
      <c r="D369" s="122">
        <f>Dat_02!B369</f>
        <v>2570.8333333332998</v>
      </c>
      <c r="E369" s="122">
        <f>Dat_02!F369</f>
        <v>-2485.4166666667002</v>
      </c>
    </row>
    <row r="370" spans="1:5">
      <c r="A370" s="83" t="s">
        <v>440</v>
      </c>
      <c r="B370" s="121" t="str">
        <f>Dat_02!A370</f>
        <v>01/09/2018</v>
      </c>
      <c r="C370" s="122">
        <f>Dat_02!N370</f>
        <v>2323.0666666665998</v>
      </c>
      <c r="D370" s="122">
        <f>Dat_02!B370</f>
        <v>2962.5</v>
      </c>
      <c r="E370" s="122">
        <f>Dat_02!F370</f>
        <v>-2341.6666666667002</v>
      </c>
    </row>
    <row r="371" spans="1:5">
      <c r="A371" s="83"/>
      <c r="B371" s="121" t="str">
        <f>Dat_02!A371</f>
        <v>02/09/2018</v>
      </c>
      <c r="C371" s="122">
        <f>Dat_02!N371</f>
        <v>2042.1291666666998</v>
      </c>
      <c r="D371" s="122">
        <f>Dat_02!B371</f>
        <v>2512.5</v>
      </c>
      <c r="E371" s="122">
        <f>Dat_02!F371</f>
        <v>-2920.8333333332998</v>
      </c>
    </row>
    <row r="372" spans="1:5">
      <c r="A372" s="83"/>
      <c r="B372" s="121" t="str">
        <f>Dat_02!A372</f>
        <v>03/09/2018</v>
      </c>
      <c r="C372" s="122">
        <f>Dat_02!N372</f>
        <v>1661.8652173912999</v>
      </c>
      <c r="D372" s="122">
        <f>Dat_02!B372</f>
        <v>2308.3333333332998</v>
      </c>
      <c r="E372" s="122">
        <f>Dat_02!F372</f>
        <v>-1650</v>
      </c>
    </row>
    <row r="373" spans="1:5">
      <c r="A373" s="83"/>
      <c r="B373" s="121" t="str">
        <f>Dat_02!A373</f>
        <v>04/09/2018</v>
      </c>
      <c r="C373" s="122">
        <f>Dat_02!N373</f>
        <v>1531.3369047618999</v>
      </c>
      <c r="D373" s="122">
        <f>Dat_02!B373</f>
        <v>2187.5</v>
      </c>
      <c r="E373" s="122">
        <f>Dat_02!F373</f>
        <v>-1262.5</v>
      </c>
    </row>
    <row r="374" spans="1:5">
      <c r="A374" s="83"/>
      <c r="B374" s="121" t="str">
        <f>Dat_02!A374</f>
        <v>05/09/2018</v>
      </c>
      <c r="C374" s="122">
        <f>Dat_02!N374</f>
        <v>1091.680952381</v>
      </c>
      <c r="D374" s="122">
        <f>Dat_02!B374</f>
        <v>2170.8333333332998</v>
      </c>
      <c r="E374" s="122">
        <f>Dat_02!F374</f>
        <v>-1262.5</v>
      </c>
    </row>
    <row r="375" spans="1:5">
      <c r="A375" s="83"/>
      <c r="B375" s="121" t="str">
        <f>Dat_02!A375</f>
        <v>06/09/2018</v>
      </c>
      <c r="C375" s="122">
        <f>Dat_02!N375</f>
        <v>1309.5425</v>
      </c>
      <c r="D375" s="122">
        <f>Dat_02!B375</f>
        <v>2558.3333333332998</v>
      </c>
      <c r="E375" s="122">
        <f>Dat_02!F375</f>
        <v>-1352.0833333333001</v>
      </c>
    </row>
    <row r="376" spans="1:5">
      <c r="A376" s="83"/>
      <c r="B376" s="121" t="str">
        <f>Dat_02!A376</f>
        <v>07/09/2018</v>
      </c>
      <c r="C376" s="122">
        <f>Dat_02!N376</f>
        <v>1918.6878542510001</v>
      </c>
      <c r="D376" s="122">
        <f>Dat_02!B376</f>
        <v>2416.6666666667002</v>
      </c>
      <c r="E376" s="122">
        <f>Dat_02!F376</f>
        <v>-1731.25</v>
      </c>
    </row>
    <row r="377" spans="1:5">
      <c r="A377" s="83"/>
      <c r="B377" s="121" t="str">
        <f>Dat_02!A377</f>
        <v>08/09/2018</v>
      </c>
      <c r="C377" s="122">
        <f>Dat_02!N377</f>
        <v>2111.0208333332998</v>
      </c>
      <c r="D377" s="122">
        <f>Dat_02!B377</f>
        <v>2266.6666666667002</v>
      </c>
      <c r="E377" s="122">
        <f>Dat_02!F377</f>
        <v>-2175</v>
      </c>
    </row>
    <row r="378" spans="1:5">
      <c r="A378" s="83"/>
      <c r="B378" s="121" t="str">
        <f>Dat_02!A378</f>
        <v>09/09/2018</v>
      </c>
      <c r="C378" s="122">
        <f>Dat_02!N378</f>
        <v>1807.2458333333</v>
      </c>
      <c r="D378" s="122">
        <f>Dat_02!B378</f>
        <v>2208.3333333332998</v>
      </c>
      <c r="E378" s="122">
        <f>Dat_02!F378</f>
        <v>-2956.25</v>
      </c>
    </row>
    <row r="379" spans="1:5">
      <c r="A379" s="83"/>
      <c r="B379" s="121" t="str">
        <f>Dat_02!A379</f>
        <v>10/09/2018</v>
      </c>
      <c r="C379" s="122">
        <f>Dat_02!N379</f>
        <v>1413.2444444444</v>
      </c>
      <c r="D379" s="122">
        <f>Dat_02!B379</f>
        <v>2300</v>
      </c>
      <c r="E379" s="122">
        <f>Dat_02!F379</f>
        <v>-2268.75</v>
      </c>
    </row>
    <row r="380" spans="1:5">
      <c r="A380" s="83"/>
      <c r="B380" s="121" t="str">
        <f>Dat_02!A380</f>
        <v>11/09/2018</v>
      </c>
      <c r="C380" s="122">
        <f>Dat_02!N380</f>
        <v>1515.2829545454997</v>
      </c>
      <c r="D380" s="122">
        <f>Dat_02!B380</f>
        <v>2275</v>
      </c>
      <c r="E380" s="122">
        <f>Dat_02!F380</f>
        <v>-2266.6666666667002</v>
      </c>
    </row>
    <row r="381" spans="1:5">
      <c r="A381" s="83"/>
      <c r="B381" s="121" t="str">
        <f>Dat_02!A381</f>
        <v>12/09/2018</v>
      </c>
      <c r="C381" s="122">
        <f>Dat_02!N381</f>
        <v>1895.3931818182</v>
      </c>
      <c r="D381" s="122">
        <f>Dat_02!B381</f>
        <v>2241.6666666667002</v>
      </c>
      <c r="E381" s="122">
        <f>Dat_02!F381</f>
        <v>-2266.6666666667002</v>
      </c>
    </row>
    <row r="382" spans="1:5">
      <c r="A382" s="83"/>
      <c r="B382" s="121" t="str">
        <f>Dat_02!A382</f>
        <v>13/09/2018</v>
      </c>
      <c r="C382" s="122">
        <f>Dat_02!N382</f>
        <v>440.50555555559981</v>
      </c>
      <c r="D382" s="122">
        <f>Dat_02!B382</f>
        <v>2333.3333333332998</v>
      </c>
      <c r="E382" s="122">
        <f>Dat_02!F382</f>
        <v>-2266.6666666667002</v>
      </c>
    </row>
    <row r="383" spans="1:5">
      <c r="A383" s="83"/>
      <c r="B383" s="121" t="str">
        <f>Dat_02!A383</f>
        <v>14/09/2018</v>
      </c>
      <c r="C383" s="122">
        <f>Dat_02!N383</f>
        <v>1669.9286956521998</v>
      </c>
      <c r="D383" s="122">
        <f>Dat_02!B383</f>
        <v>2333.3333333332998</v>
      </c>
      <c r="E383" s="122">
        <f>Dat_02!F383</f>
        <v>-2270.8333333332998</v>
      </c>
    </row>
    <row r="384" spans="1:5">
      <c r="A384" s="83"/>
      <c r="B384" s="121" t="str">
        <f>Dat_02!A384</f>
        <v>15/09/2018</v>
      </c>
      <c r="C384" s="122">
        <f>Dat_02!N384</f>
        <v>1918.5624999999998</v>
      </c>
      <c r="D384" s="122">
        <f>Dat_02!B384</f>
        <v>2212.5</v>
      </c>
      <c r="E384" s="122">
        <f>Dat_02!F384</f>
        <v>-2581.25</v>
      </c>
    </row>
    <row r="385" spans="1:5">
      <c r="A385" s="83"/>
      <c r="B385" s="121" t="str">
        <f>Dat_02!A385</f>
        <v>16/09/2018</v>
      </c>
      <c r="C385" s="122">
        <f>Dat_02!N385</f>
        <v>1302.8583333333002</v>
      </c>
      <c r="D385" s="122">
        <f>Dat_02!B385</f>
        <v>1464.5833333333001</v>
      </c>
      <c r="E385" s="122">
        <f>Dat_02!F385</f>
        <v>-2725</v>
      </c>
    </row>
    <row r="386" spans="1:5">
      <c r="A386" s="83"/>
      <c r="B386" s="121" t="str">
        <f>Dat_02!A386</f>
        <v>17/09/2018</v>
      </c>
      <c r="C386" s="122">
        <f>Dat_02!N386</f>
        <v>1320.8110047846999</v>
      </c>
      <c r="D386" s="122">
        <f>Dat_02!B386</f>
        <v>2350</v>
      </c>
      <c r="E386" s="122">
        <f>Dat_02!F386</f>
        <v>-2250</v>
      </c>
    </row>
    <row r="387" spans="1:5">
      <c r="A387" s="83"/>
      <c r="B387" s="121" t="str">
        <f>Dat_02!A387</f>
        <v>18/09/2018</v>
      </c>
      <c r="C387" s="122">
        <f>Dat_02!N387</f>
        <v>1832.5632575758</v>
      </c>
      <c r="D387" s="122">
        <f>Dat_02!B387</f>
        <v>2358.3333333332998</v>
      </c>
      <c r="E387" s="122">
        <f>Dat_02!F387</f>
        <v>-2218.75</v>
      </c>
    </row>
    <row r="388" spans="1:5">
      <c r="A388" s="83"/>
      <c r="B388" s="121" t="str">
        <f>Dat_02!A388</f>
        <v>19/09/2018</v>
      </c>
      <c r="C388" s="122">
        <f>Dat_02!N388</f>
        <v>2023.6916666666998</v>
      </c>
      <c r="D388" s="122">
        <f>Dat_02!B388</f>
        <v>2425</v>
      </c>
      <c r="E388" s="122">
        <f>Dat_02!F388</f>
        <v>-2218.75</v>
      </c>
    </row>
    <row r="389" spans="1:5">
      <c r="A389" s="83"/>
      <c r="B389" s="121" t="str">
        <f>Dat_02!A389</f>
        <v>20/09/2018</v>
      </c>
      <c r="C389" s="122">
        <f>Dat_02!N389</f>
        <v>868.42380952379995</v>
      </c>
      <c r="D389" s="122">
        <f>Dat_02!B389</f>
        <v>2433.3333333332998</v>
      </c>
      <c r="E389" s="122">
        <f>Dat_02!F389</f>
        <v>-2218.75</v>
      </c>
    </row>
    <row r="390" spans="1:5">
      <c r="A390" s="83"/>
      <c r="B390" s="121" t="str">
        <f>Dat_02!A390</f>
        <v>21/09/2018</v>
      </c>
      <c r="C390" s="122">
        <f>Dat_02!N390</f>
        <v>2016.2170454544998</v>
      </c>
      <c r="D390" s="122">
        <f>Dat_02!B390</f>
        <v>2354.1666666667002</v>
      </c>
      <c r="E390" s="122">
        <f>Dat_02!F390</f>
        <v>-2368.75</v>
      </c>
    </row>
    <row r="391" spans="1:5">
      <c r="A391" s="83"/>
      <c r="B391" s="121" t="str">
        <f>Dat_02!A391</f>
        <v>22/09/2018</v>
      </c>
      <c r="C391" s="122">
        <f>Dat_02!N391</f>
        <v>1652.9557971014999</v>
      </c>
      <c r="D391" s="122">
        <f>Dat_02!B391</f>
        <v>2279.1666666667002</v>
      </c>
      <c r="E391" s="122">
        <f>Dat_02!F391</f>
        <v>-2575</v>
      </c>
    </row>
    <row r="392" spans="1:5">
      <c r="A392" s="83"/>
      <c r="B392" s="121" t="str">
        <f>Dat_02!A392</f>
        <v>23/09/2018</v>
      </c>
      <c r="C392" s="122">
        <f>Dat_02!N392</f>
        <v>1581.5625</v>
      </c>
      <c r="D392" s="122">
        <f>Dat_02!B392</f>
        <v>1662.5</v>
      </c>
      <c r="E392" s="122">
        <f>Dat_02!F392</f>
        <v>-3079.1666666667002</v>
      </c>
    </row>
    <row r="393" spans="1:5">
      <c r="A393" s="83"/>
      <c r="B393" s="121" t="str">
        <f>Dat_02!A393</f>
        <v>24/09/2018</v>
      </c>
      <c r="C393" s="122">
        <f>Dat_02!N393</f>
        <v>-271.27569444439996</v>
      </c>
      <c r="D393" s="122">
        <f>Dat_02!B393</f>
        <v>2366.6666666667002</v>
      </c>
      <c r="E393" s="122">
        <f>Dat_02!F393</f>
        <v>-2522.9166666667002</v>
      </c>
    </row>
    <row r="394" spans="1:5">
      <c r="A394" s="83"/>
      <c r="B394" s="121" t="str">
        <f>Dat_02!A394</f>
        <v>25/09/2018</v>
      </c>
      <c r="C394" s="122">
        <f>Dat_02!N394</f>
        <v>927.92421052630016</v>
      </c>
      <c r="D394" s="122">
        <f>Dat_02!B394</f>
        <v>2366.6666666667002</v>
      </c>
      <c r="E394" s="122">
        <f>Dat_02!F394</f>
        <v>-2527.0833333332998</v>
      </c>
    </row>
    <row r="395" spans="1:5">
      <c r="A395" s="83"/>
      <c r="B395" s="121" t="str">
        <f>Dat_02!A395</f>
        <v>26/09/2018</v>
      </c>
      <c r="C395" s="122">
        <f>Dat_02!N395</f>
        <v>654.03684210529991</v>
      </c>
      <c r="D395" s="122">
        <f>Dat_02!B395</f>
        <v>2366.6666666667002</v>
      </c>
      <c r="E395" s="122">
        <f>Dat_02!F395</f>
        <v>-2527.0833333332998</v>
      </c>
    </row>
    <row r="396" spans="1:5">
      <c r="A396" s="83"/>
      <c r="B396" s="121" t="str">
        <f>Dat_02!A396</f>
        <v>27/09/2018</v>
      </c>
      <c r="C396" s="122">
        <f>Dat_02!N396</f>
        <v>1159.1518796992</v>
      </c>
      <c r="D396" s="122">
        <f>Dat_02!B396</f>
        <v>2366.6666666667002</v>
      </c>
      <c r="E396" s="122">
        <f>Dat_02!F396</f>
        <v>-2527.0833333332998</v>
      </c>
    </row>
    <row r="397" spans="1:5">
      <c r="A397" s="83"/>
      <c r="B397" s="121" t="str">
        <f>Dat_02!A397</f>
        <v>28/09/2018</v>
      </c>
      <c r="C397" s="122">
        <f>Dat_02!N397</f>
        <v>2163.9499999999998</v>
      </c>
      <c r="D397" s="122">
        <f>Dat_02!B397</f>
        <v>2508.3333333332998</v>
      </c>
      <c r="E397" s="122">
        <f>Dat_02!F397</f>
        <v>-2527.0833333332998</v>
      </c>
    </row>
    <row r="398" spans="1:5">
      <c r="A398" s="83"/>
      <c r="B398" s="121" t="str">
        <f>Dat_02!A398</f>
        <v>29/09/2018</v>
      </c>
      <c r="C398" s="122">
        <f>Dat_02!N398</f>
        <v>2486.0597222222</v>
      </c>
      <c r="D398" s="122">
        <f>Dat_02!B398</f>
        <v>2900</v>
      </c>
      <c r="E398" s="122">
        <f>Dat_02!F398</f>
        <v>-2477.0833333332998</v>
      </c>
    </row>
    <row r="399" spans="1:5">
      <c r="A399" s="83"/>
      <c r="B399" s="121" t="str">
        <f>Dat_02!A399</f>
        <v>30/09/2018</v>
      </c>
      <c r="C399" s="122">
        <f>Dat_02!N399</f>
        <v>1720.9115942029002</v>
      </c>
      <c r="D399" s="122">
        <f>Dat_02!B399</f>
        <v>2620.8333333332998</v>
      </c>
      <c r="E399" s="122">
        <f>Dat_02!F399</f>
        <v>-3004.1666666667002</v>
      </c>
    </row>
    <row r="400" spans="1:5">
      <c r="A400" s="83"/>
      <c r="B400" s="129">
        <f>Dat_02!A400</f>
        <v>0</v>
      </c>
      <c r="C400" s="130">
        <f>Dat_02!N400</f>
        <v>0</v>
      </c>
      <c r="D400" s="130">
        <f>Dat_02!B400</f>
        <v>0</v>
      </c>
      <c r="E400" s="130">
        <f>Dat_02!F400</f>
        <v>0</v>
      </c>
    </row>
    <row r="401" spans="1:5">
      <c r="A401" s="83"/>
      <c r="B401" s="121"/>
      <c r="C401" s="122"/>
      <c r="D401" s="122"/>
      <c r="E401" s="122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3"/>
  </cols>
  <sheetData>
    <row r="1" spans="1:5">
      <c r="B1"/>
      <c r="C1"/>
      <c r="D1"/>
      <c r="E1"/>
    </row>
    <row r="2" spans="1:5">
      <c r="B2" s="82" t="s">
        <v>451</v>
      </c>
      <c r="C2"/>
      <c r="D2"/>
      <c r="E2"/>
    </row>
    <row r="3" spans="1:5" ht="12.75" customHeight="1">
      <c r="B3" s="110"/>
      <c r="C3" s="110"/>
      <c r="D3" s="135" t="s">
        <v>452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440</v>
      </c>
      <c r="B5" s="121" t="str">
        <f>Dat_02!A5</f>
        <v>01/09/2017</v>
      </c>
      <c r="C5" s="122">
        <f>Dat_02!O5</f>
        <v>820.50454545449998</v>
      </c>
      <c r="D5" s="122">
        <f>Dat_02!D5</f>
        <v>3587.5</v>
      </c>
      <c r="E5" s="122">
        <f>Dat_02!G5</f>
        <v>-2366.6666666667002</v>
      </c>
    </row>
    <row r="6" spans="1:5">
      <c r="A6" s="83"/>
      <c r="B6" s="121" t="str">
        <f>Dat_02!A6</f>
        <v>02/09/2017</v>
      </c>
      <c r="C6" s="122">
        <f>Dat_02!O6</f>
        <v>933.89076923079983</v>
      </c>
      <c r="D6" s="122">
        <f>Dat_02!D6</f>
        <v>2991.6666666667002</v>
      </c>
      <c r="E6" s="122">
        <f>Dat_02!G6</f>
        <v>-2233.3333333332998</v>
      </c>
    </row>
    <row r="7" spans="1:5">
      <c r="A7" s="83"/>
      <c r="B7" s="121" t="str">
        <f>Dat_02!A7</f>
        <v>03/09/2017</v>
      </c>
      <c r="C7" s="122">
        <f>Dat_02!O7</f>
        <v>984.23749999999995</v>
      </c>
      <c r="D7" s="122">
        <f>Dat_02!D7</f>
        <v>2893.75</v>
      </c>
      <c r="E7" s="122">
        <f>Dat_02!G7</f>
        <v>-2020.8333333333001</v>
      </c>
    </row>
    <row r="8" spans="1:5">
      <c r="A8" s="83"/>
      <c r="B8" s="121" t="str">
        <f>Dat_02!A8</f>
        <v>04/09/2017</v>
      </c>
      <c r="C8" s="122">
        <f>Dat_02!O8</f>
        <v>1351.7416666667</v>
      </c>
      <c r="D8" s="122">
        <f>Dat_02!D8</f>
        <v>2991.6666666667002</v>
      </c>
      <c r="E8" s="122">
        <f>Dat_02!G8</f>
        <v>-2233.3333333332998</v>
      </c>
    </row>
    <row r="9" spans="1:5">
      <c r="A9" s="83"/>
      <c r="B9" s="121" t="str">
        <f>Dat_02!A9</f>
        <v>05/09/2017</v>
      </c>
      <c r="C9" s="122">
        <f>Dat_02!O9</f>
        <v>951.28749999999991</v>
      </c>
      <c r="D9" s="122">
        <f>Dat_02!D9</f>
        <v>2891.6666666667002</v>
      </c>
      <c r="E9" s="122">
        <f>Dat_02!G9</f>
        <v>-2233.3333333332998</v>
      </c>
    </row>
    <row r="10" spans="1:5">
      <c r="A10" s="83"/>
      <c r="B10" s="121" t="str">
        <f>Dat_02!A10</f>
        <v>06/09/2017</v>
      </c>
      <c r="C10" s="122">
        <f>Dat_02!O10</f>
        <v>334.95238095240001</v>
      </c>
      <c r="D10" s="122">
        <f>Dat_02!D10</f>
        <v>2827.0833333332998</v>
      </c>
      <c r="E10" s="122">
        <f>Dat_02!G10</f>
        <v>-2233.3333333332998</v>
      </c>
    </row>
    <row r="11" spans="1:5">
      <c r="A11" s="83"/>
      <c r="B11" s="121" t="str">
        <f>Dat_02!A11</f>
        <v>07/09/2017</v>
      </c>
      <c r="C11" s="122">
        <f>Dat_02!O11</f>
        <v>948.20434782610005</v>
      </c>
      <c r="D11" s="122">
        <f>Dat_02!D11</f>
        <v>2750</v>
      </c>
      <c r="E11" s="122">
        <f>Dat_02!G11</f>
        <v>-2233.3333333332998</v>
      </c>
    </row>
    <row r="12" spans="1:5">
      <c r="A12" s="83"/>
      <c r="B12" s="121" t="str">
        <f>Dat_02!A12</f>
        <v>08/09/2017</v>
      </c>
      <c r="C12" s="122">
        <f>Dat_02!O12</f>
        <v>940.30454545449993</v>
      </c>
      <c r="D12" s="122">
        <f>Dat_02!D12</f>
        <v>2760.4166666667002</v>
      </c>
      <c r="E12" s="122">
        <f>Dat_02!G12</f>
        <v>-2233.3333333332998</v>
      </c>
    </row>
    <row r="13" spans="1:5">
      <c r="A13" s="83"/>
      <c r="B13" s="121" t="str">
        <f>Dat_02!A13</f>
        <v>09/09/2017</v>
      </c>
      <c r="C13" s="122">
        <f>Dat_02!O13</f>
        <v>894.32500000000005</v>
      </c>
      <c r="D13" s="122">
        <f>Dat_02!D13</f>
        <v>2583.3333333332998</v>
      </c>
      <c r="E13" s="122">
        <f>Dat_02!G13</f>
        <v>-2000</v>
      </c>
    </row>
    <row r="14" spans="1:5">
      <c r="A14" s="83"/>
      <c r="B14" s="121" t="str">
        <f>Dat_02!A14</f>
        <v>10/09/2017</v>
      </c>
      <c r="C14" s="122">
        <f>Dat_02!O14</f>
        <v>-732.23181818180001</v>
      </c>
      <c r="D14" s="122">
        <f>Dat_02!D14</f>
        <v>2414.5833333332998</v>
      </c>
      <c r="E14" s="122">
        <f>Dat_02!G14</f>
        <v>-2000</v>
      </c>
    </row>
    <row r="15" spans="1:5">
      <c r="A15" s="83"/>
      <c r="B15" s="121" t="str">
        <f>Dat_02!A15</f>
        <v>11/09/2017</v>
      </c>
      <c r="C15" s="122">
        <f>Dat_02!O15</f>
        <v>424.96929824560004</v>
      </c>
      <c r="D15" s="122">
        <f>Dat_02!D15</f>
        <v>2629.1666666667002</v>
      </c>
      <c r="E15" s="122">
        <f>Dat_02!G15</f>
        <v>-1862.5</v>
      </c>
    </row>
    <row r="16" spans="1:5">
      <c r="A16" s="83"/>
      <c r="B16" s="121" t="str">
        <f>Dat_02!A16</f>
        <v>12/09/2017</v>
      </c>
      <c r="C16" s="122">
        <f>Dat_02!O16</f>
        <v>963.76571428569991</v>
      </c>
      <c r="D16" s="122">
        <f>Dat_02!D16</f>
        <v>2625</v>
      </c>
      <c r="E16" s="122">
        <f>Dat_02!G16</f>
        <v>-1766.6666666666999</v>
      </c>
    </row>
    <row r="17" spans="1:5">
      <c r="A17" s="83"/>
      <c r="B17" s="121" t="str">
        <f>Dat_02!A17</f>
        <v>13/09/2017</v>
      </c>
      <c r="C17" s="122">
        <f>Dat_02!O17</f>
        <v>395.50106951880002</v>
      </c>
      <c r="D17" s="122">
        <f>Dat_02!D17</f>
        <v>2625</v>
      </c>
      <c r="E17" s="122">
        <f>Dat_02!G17</f>
        <v>-1766.6666666666999</v>
      </c>
    </row>
    <row r="18" spans="1:5">
      <c r="A18" s="83"/>
      <c r="B18" s="121" t="str">
        <f>Dat_02!A18</f>
        <v>14/09/2017</v>
      </c>
      <c r="C18" s="122">
        <f>Dat_02!O18</f>
        <v>704.49523809530001</v>
      </c>
      <c r="D18" s="122">
        <f>Dat_02!D18</f>
        <v>2625</v>
      </c>
      <c r="E18" s="122">
        <f>Dat_02!G18</f>
        <v>-1766.6666666666999</v>
      </c>
    </row>
    <row r="19" spans="1:5">
      <c r="A19" s="83"/>
      <c r="B19" s="121" t="str">
        <f>Dat_02!A19</f>
        <v>15/09/2017</v>
      </c>
      <c r="C19" s="122">
        <f>Dat_02!O19</f>
        <v>1307.6590909091001</v>
      </c>
      <c r="D19" s="122">
        <f>Dat_02!D19</f>
        <v>2625</v>
      </c>
      <c r="E19" s="122">
        <f>Dat_02!G19</f>
        <v>-1841.6666666666999</v>
      </c>
    </row>
    <row r="20" spans="1:5">
      <c r="A20" s="83"/>
      <c r="B20" s="121" t="str">
        <f>Dat_02!A20</f>
        <v>16/09/2017</v>
      </c>
      <c r="C20" s="122">
        <f>Dat_02!O20</f>
        <v>1025.2023809524001</v>
      </c>
      <c r="D20" s="122">
        <f>Dat_02!D20</f>
        <v>2754.1666666667002</v>
      </c>
      <c r="E20" s="122">
        <f>Dat_02!G20</f>
        <v>-2666.6666666667002</v>
      </c>
    </row>
    <row r="21" spans="1:5">
      <c r="A21" s="83"/>
      <c r="B21" s="121" t="str">
        <f>Dat_02!A21</f>
        <v>17/09/2017</v>
      </c>
      <c r="C21" s="122">
        <f>Dat_02!O21</f>
        <v>347.90666666670006</v>
      </c>
      <c r="D21" s="122">
        <f>Dat_02!D21</f>
        <v>2954.1666666667002</v>
      </c>
      <c r="E21" s="122">
        <f>Dat_02!G21</f>
        <v>-2404.1666666667002</v>
      </c>
    </row>
    <row r="22" spans="1:5">
      <c r="A22" s="83"/>
      <c r="B22" s="121" t="str">
        <f>Dat_02!A22</f>
        <v>18/09/2017</v>
      </c>
      <c r="C22" s="122">
        <f>Dat_02!O22</f>
        <v>963.24499999999989</v>
      </c>
      <c r="D22" s="122">
        <f>Dat_02!D22</f>
        <v>2754.1666666667002</v>
      </c>
      <c r="E22" s="122">
        <f>Dat_02!G22</f>
        <v>-2666.6666666667002</v>
      </c>
    </row>
    <row r="23" spans="1:5">
      <c r="A23" s="83"/>
      <c r="B23" s="121" t="str">
        <f>Dat_02!A23</f>
        <v>19/09/2017</v>
      </c>
      <c r="C23" s="122">
        <f>Dat_02!O23</f>
        <v>-236.88076923079996</v>
      </c>
      <c r="D23" s="122">
        <f>Dat_02!D23</f>
        <v>2754.1666666667002</v>
      </c>
      <c r="E23" s="122">
        <f>Dat_02!G23</f>
        <v>-2666.6666666667002</v>
      </c>
    </row>
    <row r="24" spans="1:5">
      <c r="A24" s="83"/>
      <c r="B24" s="121" t="str">
        <f>Dat_02!A24</f>
        <v>20/09/2017</v>
      </c>
      <c r="C24" s="122">
        <f>Dat_02!O24</f>
        <v>-16.680000000000007</v>
      </c>
      <c r="D24" s="122">
        <f>Dat_02!D24</f>
        <v>2754.1666666667002</v>
      </c>
      <c r="E24" s="122">
        <f>Dat_02!G24</f>
        <v>-2666.6666666667002</v>
      </c>
    </row>
    <row r="25" spans="1:5">
      <c r="A25" s="83"/>
      <c r="B25" s="121" t="str">
        <f>Dat_02!A25</f>
        <v>21/09/2017</v>
      </c>
      <c r="C25" s="122">
        <f>Dat_02!O25</f>
        <v>-58.416666666700053</v>
      </c>
      <c r="D25" s="122">
        <f>Dat_02!D25</f>
        <v>2743.75</v>
      </c>
      <c r="E25" s="122">
        <f>Dat_02!G25</f>
        <v>-2216.6666666667002</v>
      </c>
    </row>
    <row r="26" spans="1:5">
      <c r="A26" s="83"/>
      <c r="B26" s="121" t="str">
        <f>Dat_02!A26</f>
        <v>22/09/2017</v>
      </c>
      <c r="C26" s="122">
        <f>Dat_02!O26</f>
        <v>-133.53055555559996</v>
      </c>
      <c r="D26" s="122">
        <f>Dat_02!D26</f>
        <v>2754.1666666667002</v>
      </c>
      <c r="E26" s="122">
        <f>Dat_02!G26</f>
        <v>-2666.6666666667002</v>
      </c>
    </row>
    <row r="27" spans="1:5">
      <c r="A27" s="83"/>
      <c r="B27" s="121" t="str">
        <f>Dat_02!A27</f>
        <v>23/09/2017</v>
      </c>
      <c r="C27" s="122">
        <f>Dat_02!O27</f>
        <v>-422.89090909089998</v>
      </c>
      <c r="D27" s="122">
        <f>Dat_02!D27</f>
        <v>3100</v>
      </c>
      <c r="E27" s="122">
        <f>Dat_02!G27</f>
        <v>-2266.6666666667002</v>
      </c>
    </row>
    <row r="28" spans="1:5">
      <c r="A28" s="83"/>
      <c r="B28" s="121" t="str">
        <f>Dat_02!A28</f>
        <v>24/09/2017</v>
      </c>
      <c r="C28" s="122">
        <f>Dat_02!O28</f>
        <v>-324.52608695649997</v>
      </c>
      <c r="D28" s="122">
        <f>Dat_02!D28</f>
        <v>2641.6666666667002</v>
      </c>
      <c r="E28" s="122">
        <f>Dat_02!G28</f>
        <v>-1891.6666666666999</v>
      </c>
    </row>
    <row r="29" spans="1:5">
      <c r="A29" s="83"/>
      <c r="B29" s="121" t="str">
        <f>Dat_02!A29</f>
        <v>25/09/2017</v>
      </c>
      <c r="C29" s="122">
        <f>Dat_02!O29</f>
        <v>-484.35333333330004</v>
      </c>
      <c r="D29" s="122">
        <f>Dat_02!D29</f>
        <v>3100</v>
      </c>
      <c r="E29" s="122">
        <f>Dat_02!G29</f>
        <v>-2266.6666666667002</v>
      </c>
    </row>
    <row r="30" spans="1:5">
      <c r="A30" s="83"/>
      <c r="B30" s="121" t="str">
        <f>Dat_02!A30</f>
        <v>26/09/2017</v>
      </c>
      <c r="C30" s="122">
        <f>Dat_02!O30</f>
        <v>669.07727272729994</v>
      </c>
      <c r="D30" s="122">
        <f>Dat_02!D30</f>
        <v>3100</v>
      </c>
      <c r="E30" s="122">
        <f>Dat_02!G30</f>
        <v>-2266.6666666667002</v>
      </c>
    </row>
    <row r="31" spans="1:5">
      <c r="A31" s="83"/>
      <c r="B31" s="121" t="str">
        <f>Dat_02!A31</f>
        <v>27/09/2017</v>
      </c>
      <c r="C31" s="122">
        <f>Dat_02!O31</f>
        <v>-111.78928571429998</v>
      </c>
      <c r="D31" s="122">
        <f>Dat_02!D31</f>
        <v>3100</v>
      </c>
      <c r="E31" s="122">
        <f>Dat_02!G31</f>
        <v>-2266.6666666667002</v>
      </c>
    </row>
    <row r="32" spans="1:5">
      <c r="A32" s="83"/>
      <c r="B32" s="121" t="str">
        <f>Dat_02!A32</f>
        <v>28/09/2017</v>
      </c>
      <c r="C32" s="122">
        <f>Dat_02!O32</f>
        <v>-320.46818181820004</v>
      </c>
      <c r="D32" s="122">
        <f>Dat_02!D32</f>
        <v>3100</v>
      </c>
      <c r="E32" s="122">
        <f>Dat_02!G32</f>
        <v>-2266.6666666667002</v>
      </c>
    </row>
    <row r="33" spans="1:5">
      <c r="A33" s="83"/>
      <c r="B33" s="121" t="str">
        <f>Dat_02!A33</f>
        <v>29/09/2017</v>
      </c>
      <c r="C33" s="122">
        <f>Dat_02!O33</f>
        <v>-334.99736842109996</v>
      </c>
      <c r="D33" s="122">
        <f>Dat_02!D33</f>
        <v>3100</v>
      </c>
      <c r="E33" s="122">
        <f>Dat_02!G33</f>
        <v>-2266.6666666667002</v>
      </c>
    </row>
    <row r="34" spans="1:5">
      <c r="A34" s="83"/>
      <c r="B34" s="121" t="str">
        <f>Dat_02!A34</f>
        <v>30/09/2017</v>
      </c>
      <c r="C34" s="122">
        <f>Dat_02!O34</f>
        <v>576.46521739129992</v>
      </c>
      <c r="D34" s="122">
        <f>Dat_02!D34</f>
        <v>2583.3333333332998</v>
      </c>
      <c r="E34" s="122">
        <f>Dat_02!G34</f>
        <v>-1800</v>
      </c>
    </row>
    <row r="35" spans="1:5">
      <c r="A35" s="83"/>
      <c r="B35" s="121" t="str">
        <f>Dat_02!A35</f>
        <v>01/10/2017</v>
      </c>
      <c r="C35" s="122">
        <f>Dat_02!O35</f>
        <v>-419.69411764710003</v>
      </c>
      <c r="D35" s="122">
        <f>Dat_02!D35</f>
        <v>2310.4166666667002</v>
      </c>
      <c r="E35" s="122">
        <f>Dat_02!G35</f>
        <v>-1575</v>
      </c>
    </row>
    <row r="36" spans="1:5">
      <c r="A36" s="83" t="s">
        <v>441</v>
      </c>
      <c r="B36" s="121" t="str">
        <f>Dat_02!A36</f>
        <v>02/10/2017</v>
      </c>
      <c r="C36" s="122">
        <f>Dat_02!O36</f>
        <v>-100.37794117649997</v>
      </c>
      <c r="D36" s="122">
        <f>Dat_02!D36</f>
        <v>2400</v>
      </c>
      <c r="E36" s="122">
        <f>Dat_02!G36</f>
        <v>-1658.3333333333001</v>
      </c>
    </row>
    <row r="37" spans="1:5">
      <c r="A37" s="83"/>
      <c r="B37" s="121" t="str">
        <f>Dat_02!A37</f>
        <v>03/10/2017</v>
      </c>
      <c r="C37" s="122">
        <f>Dat_02!O37</f>
        <v>-787.54558823529999</v>
      </c>
      <c r="D37" s="122">
        <f>Dat_02!D37</f>
        <v>2583.3333333332998</v>
      </c>
      <c r="E37" s="122">
        <f>Dat_02!G37</f>
        <v>-1575</v>
      </c>
    </row>
    <row r="38" spans="1:5">
      <c r="A38" s="83"/>
      <c r="B38" s="121" t="str">
        <f>Dat_02!A38</f>
        <v>04/10/2017</v>
      </c>
      <c r="C38" s="122">
        <f>Dat_02!O38</f>
        <v>-753.49565217389988</v>
      </c>
      <c r="D38" s="122">
        <f>Dat_02!D38</f>
        <v>2583.3333333332998</v>
      </c>
      <c r="E38" s="122">
        <f>Dat_02!G38</f>
        <v>-1800</v>
      </c>
    </row>
    <row r="39" spans="1:5">
      <c r="A39" s="83"/>
      <c r="B39" s="121" t="str">
        <f>Dat_02!A39</f>
        <v>05/10/2017</v>
      </c>
      <c r="C39" s="122">
        <f>Dat_02!O39</f>
        <v>43.216666666700007</v>
      </c>
      <c r="D39" s="122">
        <f>Dat_02!D39</f>
        <v>2562.5</v>
      </c>
      <c r="E39" s="122">
        <f>Dat_02!G39</f>
        <v>-1575</v>
      </c>
    </row>
    <row r="40" spans="1:5">
      <c r="A40" s="83"/>
      <c r="B40" s="121" t="str">
        <f>Dat_02!A40</f>
        <v>06/10/2017</v>
      </c>
      <c r="C40" s="122">
        <f>Dat_02!O40</f>
        <v>-1390.4227272727001</v>
      </c>
      <c r="D40" s="122">
        <f>Dat_02!D40</f>
        <v>2537.5</v>
      </c>
      <c r="E40" s="122">
        <f>Dat_02!G40</f>
        <v>-1800</v>
      </c>
    </row>
    <row r="41" spans="1:5">
      <c r="A41" s="83"/>
      <c r="B41" s="121" t="str">
        <f>Dat_02!A41</f>
        <v>07/10/2017</v>
      </c>
      <c r="C41" s="122">
        <f>Dat_02!O41</f>
        <v>-179.19230769229995</v>
      </c>
      <c r="D41" s="122">
        <f>Dat_02!D41</f>
        <v>2450</v>
      </c>
      <c r="E41" s="122">
        <f>Dat_02!G41</f>
        <v>-1833.3333333333001</v>
      </c>
    </row>
    <row r="42" spans="1:5">
      <c r="A42" s="83"/>
      <c r="B42" s="121" t="str">
        <f>Dat_02!A42</f>
        <v>08/10/2017</v>
      </c>
      <c r="C42" s="122">
        <f>Dat_02!O42</f>
        <v>-655.05833333329997</v>
      </c>
      <c r="D42" s="122">
        <f>Dat_02!D42</f>
        <v>2541.6666666667002</v>
      </c>
      <c r="E42" s="122">
        <f>Dat_02!G42</f>
        <v>-1870.8333333333001</v>
      </c>
    </row>
    <row r="43" spans="1:5">
      <c r="A43" s="83"/>
      <c r="B43" s="121" t="str">
        <f>Dat_02!A43</f>
        <v>09/10/2017</v>
      </c>
      <c r="C43" s="122">
        <f>Dat_02!O43</f>
        <v>-747.36818181820001</v>
      </c>
      <c r="D43" s="122">
        <f>Dat_02!D43</f>
        <v>2150</v>
      </c>
      <c r="E43" s="122">
        <f>Dat_02!G43</f>
        <v>-1833.3333333333001</v>
      </c>
    </row>
    <row r="44" spans="1:5">
      <c r="A44" s="83"/>
      <c r="B44" s="121" t="str">
        <f>Dat_02!A44</f>
        <v>10/10/2017</v>
      </c>
      <c r="C44" s="122">
        <f>Dat_02!O44</f>
        <v>-257.80333333329997</v>
      </c>
      <c r="D44" s="122">
        <f>Dat_02!D44</f>
        <v>1975</v>
      </c>
      <c r="E44" s="122">
        <f>Dat_02!G44</f>
        <v>-1833.3333333333001</v>
      </c>
    </row>
    <row r="45" spans="1:5">
      <c r="A45" s="83"/>
      <c r="B45" s="121" t="str">
        <f>Dat_02!A45</f>
        <v>11/10/2017</v>
      </c>
      <c r="C45" s="122">
        <f>Dat_02!O45</f>
        <v>-495.06015037600002</v>
      </c>
      <c r="D45" s="122">
        <f>Dat_02!D45</f>
        <v>1975</v>
      </c>
      <c r="E45" s="122">
        <f>Dat_02!G45</f>
        <v>-1833.3333333333001</v>
      </c>
    </row>
    <row r="46" spans="1:5">
      <c r="A46" s="83"/>
      <c r="B46" s="121" t="str">
        <f>Dat_02!A46</f>
        <v>12/10/2017</v>
      </c>
      <c r="C46" s="122">
        <f>Dat_02!O46</f>
        <v>-895.68913043479995</v>
      </c>
      <c r="D46" s="122">
        <f>Dat_02!D46</f>
        <v>2020.8333333333001</v>
      </c>
      <c r="E46" s="122">
        <f>Dat_02!G46</f>
        <v>-1833.3333333333001</v>
      </c>
    </row>
    <row r="47" spans="1:5">
      <c r="A47" s="83"/>
      <c r="B47" s="121" t="str">
        <f>Dat_02!A47</f>
        <v>13/10/2017</v>
      </c>
      <c r="C47" s="122">
        <f>Dat_02!O47</f>
        <v>-569.39499999999998</v>
      </c>
      <c r="D47" s="122">
        <f>Dat_02!D47</f>
        <v>2125</v>
      </c>
      <c r="E47" s="122">
        <f>Dat_02!G47</f>
        <v>-1833.3333333333001</v>
      </c>
    </row>
    <row r="48" spans="1:5">
      <c r="A48" s="83"/>
      <c r="B48" s="121" t="str">
        <f>Dat_02!A48</f>
        <v>14/10/2017</v>
      </c>
      <c r="C48" s="122">
        <f>Dat_02!O48</f>
        <v>39.316666666699973</v>
      </c>
      <c r="D48" s="122">
        <f>Dat_02!D48</f>
        <v>2387.5</v>
      </c>
      <c r="E48" s="122">
        <f>Dat_02!G48</f>
        <v>-2266.6666666667002</v>
      </c>
    </row>
    <row r="49" spans="1:5">
      <c r="A49" s="83"/>
      <c r="B49" s="121" t="str">
        <f>Dat_02!A49</f>
        <v>15/10/2017</v>
      </c>
      <c r="C49" s="122">
        <f>Dat_02!O49</f>
        <v>-877.1</v>
      </c>
      <c r="D49" s="122">
        <f>Dat_02!D49</f>
        <v>2639.5833333332998</v>
      </c>
      <c r="E49" s="122">
        <f>Dat_02!G49</f>
        <v>-1891.6666666666999</v>
      </c>
    </row>
    <row r="50" spans="1:5">
      <c r="A50" s="83"/>
      <c r="B50" s="121" t="str">
        <f>Dat_02!A50</f>
        <v>16/10/2017</v>
      </c>
      <c r="C50" s="122">
        <f>Dat_02!O50</f>
        <v>-410.41842105259997</v>
      </c>
      <c r="D50" s="122">
        <f>Dat_02!D50</f>
        <v>2187.5</v>
      </c>
      <c r="E50" s="122">
        <f>Dat_02!G50</f>
        <v>-2243.75</v>
      </c>
    </row>
    <row r="51" spans="1:5">
      <c r="A51" s="83"/>
      <c r="B51" s="121" t="str">
        <f>Dat_02!A51</f>
        <v>17/10/2017</v>
      </c>
      <c r="C51" s="122">
        <f>Dat_02!O51</f>
        <v>75.032857142900014</v>
      </c>
      <c r="D51" s="122">
        <f>Dat_02!D51</f>
        <v>2610.4166666667002</v>
      </c>
      <c r="E51" s="122">
        <f>Dat_02!G51</f>
        <v>-2266.6666666667002</v>
      </c>
    </row>
    <row r="52" spans="1:5">
      <c r="A52" s="83"/>
      <c r="B52" s="121" t="str">
        <f>Dat_02!A52</f>
        <v>18/10/2017</v>
      </c>
      <c r="C52" s="122">
        <f>Dat_02!O52</f>
        <v>-108.0285714286</v>
      </c>
      <c r="D52" s="122">
        <f>Dat_02!D52</f>
        <v>2800</v>
      </c>
      <c r="E52" s="122">
        <f>Dat_02!G52</f>
        <v>-2266.6666666667002</v>
      </c>
    </row>
    <row r="53" spans="1:5">
      <c r="A53" s="83"/>
      <c r="B53" s="121" t="str">
        <f>Dat_02!A53</f>
        <v>19/10/2017</v>
      </c>
      <c r="C53" s="122">
        <f>Dat_02!O53</f>
        <v>-887.59166666670001</v>
      </c>
      <c r="D53" s="122">
        <f>Dat_02!D53</f>
        <v>2783.3333333332998</v>
      </c>
      <c r="E53" s="122">
        <f>Dat_02!G53</f>
        <v>-2266.6666666667002</v>
      </c>
    </row>
    <row r="54" spans="1:5">
      <c r="A54" s="83"/>
      <c r="B54" s="121" t="str">
        <f>Dat_02!A54</f>
        <v>20/10/2017</v>
      </c>
      <c r="C54" s="122">
        <f>Dat_02!O54</f>
        <v>273.44615384619999</v>
      </c>
      <c r="D54" s="122">
        <f>Dat_02!D54</f>
        <v>2931.25</v>
      </c>
      <c r="E54" s="122">
        <f>Dat_02!G54</f>
        <v>-2266.6666666667002</v>
      </c>
    </row>
    <row r="55" spans="1:5">
      <c r="A55" s="83"/>
      <c r="B55" s="121" t="str">
        <f>Dat_02!A55</f>
        <v>21/10/2017</v>
      </c>
      <c r="C55" s="122">
        <f>Dat_02!O55</f>
        <v>-90.453333333300009</v>
      </c>
      <c r="D55" s="122">
        <f>Dat_02!D55</f>
        <v>3125</v>
      </c>
      <c r="E55" s="122">
        <f>Dat_02!G55</f>
        <v>-2166.6666666667002</v>
      </c>
    </row>
    <row r="56" spans="1:5">
      <c r="A56" s="83"/>
      <c r="B56" s="121" t="str">
        <f>Dat_02!A56</f>
        <v>22/10/2017</v>
      </c>
      <c r="C56" s="122">
        <f>Dat_02!O56</f>
        <v>-602.74166666669998</v>
      </c>
      <c r="D56" s="122">
        <f>Dat_02!D56</f>
        <v>3445.8333333332998</v>
      </c>
      <c r="E56" s="122">
        <f>Dat_02!G56</f>
        <v>-1847.9166666666999</v>
      </c>
    </row>
    <row r="57" spans="1:5">
      <c r="A57" s="83"/>
      <c r="B57" s="121" t="str">
        <f>Dat_02!A57</f>
        <v>23/10/2017</v>
      </c>
      <c r="C57" s="122">
        <f>Dat_02!O57</f>
        <v>-347.63749999999993</v>
      </c>
      <c r="D57" s="122">
        <f>Dat_02!D57</f>
        <v>3137.5</v>
      </c>
      <c r="E57" s="122">
        <f>Dat_02!G57</f>
        <v>-2166.6666666667002</v>
      </c>
    </row>
    <row r="58" spans="1:5">
      <c r="A58" s="83"/>
      <c r="B58" s="121" t="str">
        <f>Dat_02!A58</f>
        <v>24/10/2017</v>
      </c>
      <c r="C58" s="122">
        <f>Dat_02!O58</f>
        <v>129.87</v>
      </c>
      <c r="D58" s="122">
        <f>Dat_02!D58</f>
        <v>3050</v>
      </c>
      <c r="E58" s="122">
        <f>Dat_02!G58</f>
        <v>-2166.6666666667002</v>
      </c>
    </row>
    <row r="59" spans="1:5">
      <c r="A59" s="83"/>
      <c r="B59" s="121" t="str">
        <f>Dat_02!A59</f>
        <v>25/10/2017</v>
      </c>
      <c r="C59" s="122">
        <f>Dat_02!O59</f>
        <v>517.82499999999993</v>
      </c>
      <c r="D59" s="122">
        <f>Dat_02!D59</f>
        <v>3050</v>
      </c>
      <c r="E59" s="122">
        <f>Dat_02!G59</f>
        <v>-2166.6666666667002</v>
      </c>
    </row>
    <row r="60" spans="1:5">
      <c r="A60" s="83"/>
      <c r="B60" s="121" t="str">
        <f>Dat_02!A60</f>
        <v>26/10/2017</v>
      </c>
      <c r="C60" s="122">
        <f>Dat_02!O60</f>
        <v>-906.34404761909991</v>
      </c>
      <c r="D60" s="122">
        <f>Dat_02!D60</f>
        <v>3050</v>
      </c>
      <c r="E60" s="122">
        <f>Dat_02!G60</f>
        <v>-2166.6666666667002</v>
      </c>
    </row>
    <row r="61" spans="1:5">
      <c r="A61" s="83"/>
      <c r="B61" s="121" t="str">
        <f>Dat_02!A61</f>
        <v>27/10/2017</v>
      </c>
      <c r="C61" s="122">
        <f>Dat_02!O61</f>
        <v>282.21513157890001</v>
      </c>
      <c r="D61" s="122">
        <f>Dat_02!D61</f>
        <v>3050</v>
      </c>
      <c r="E61" s="122">
        <f>Dat_02!G61</f>
        <v>-2041.6666666666999</v>
      </c>
    </row>
    <row r="62" spans="1:5">
      <c r="A62" s="83"/>
      <c r="B62" s="121" t="str">
        <f>Dat_02!A62</f>
        <v>28/10/2017</v>
      </c>
      <c r="C62" s="122">
        <f>Dat_02!O62</f>
        <v>-579.95285714290003</v>
      </c>
      <c r="D62" s="122">
        <f>Dat_02!D62</f>
        <v>2987.5</v>
      </c>
      <c r="E62" s="122">
        <f>Dat_02!G62</f>
        <v>-2466.6666666667002</v>
      </c>
    </row>
    <row r="63" spans="1:5">
      <c r="A63" s="83"/>
      <c r="B63" s="121" t="str">
        <f>Dat_02!A63</f>
        <v>29/10/2017</v>
      </c>
      <c r="C63" s="122">
        <f>Dat_02!O63</f>
        <v>-989.45833333330006</v>
      </c>
      <c r="D63" s="122">
        <f>Dat_02!D63</f>
        <v>3622</v>
      </c>
      <c r="E63" s="122">
        <f>Dat_02!G63</f>
        <v>-2080</v>
      </c>
    </row>
    <row r="64" spans="1:5">
      <c r="A64" s="83"/>
      <c r="B64" s="121" t="str">
        <f>Dat_02!A64</f>
        <v>30/10/2017</v>
      </c>
      <c r="C64" s="122">
        <f>Dat_02!O64</f>
        <v>369.43311688310007</v>
      </c>
      <c r="D64" s="122">
        <f>Dat_02!D64</f>
        <v>2887.5</v>
      </c>
      <c r="E64" s="122">
        <f>Dat_02!G64</f>
        <v>-1829.1666666666999</v>
      </c>
    </row>
    <row r="65" spans="1:5">
      <c r="A65" s="83"/>
      <c r="B65" s="121" t="str">
        <f>Dat_02!A65</f>
        <v>31/10/2017</v>
      </c>
      <c r="C65" s="122">
        <f>Dat_02!O65</f>
        <v>395.27412587410004</v>
      </c>
      <c r="D65" s="122">
        <f>Dat_02!D65</f>
        <v>2816.6666666667002</v>
      </c>
      <c r="E65" s="122">
        <f>Dat_02!G65</f>
        <v>-2445.8333333332998</v>
      </c>
    </row>
    <row r="66" spans="1:5">
      <c r="A66" s="83"/>
      <c r="B66" s="121" t="str">
        <f>Dat_02!A66</f>
        <v>01/11/2017</v>
      </c>
      <c r="C66" s="122">
        <f>Dat_02!O66</f>
        <v>-1044.9380952381</v>
      </c>
      <c r="D66" s="122">
        <f>Dat_02!D66</f>
        <v>3854.1666666667002</v>
      </c>
      <c r="E66" s="122">
        <f>Dat_02!G66</f>
        <v>-2091.6666666667002</v>
      </c>
    </row>
    <row r="67" spans="1:5">
      <c r="A67" s="83" t="s">
        <v>442</v>
      </c>
      <c r="B67" s="121" t="str">
        <f>Dat_02!A67</f>
        <v>02/11/2017</v>
      </c>
      <c r="C67" s="122">
        <f>Dat_02!O67</f>
        <v>568.01180555559995</v>
      </c>
      <c r="D67" s="122">
        <f>Dat_02!D67</f>
        <v>3625</v>
      </c>
      <c r="E67" s="122">
        <f>Dat_02!G67</f>
        <v>-2466.6666666667002</v>
      </c>
    </row>
    <row r="68" spans="1:5">
      <c r="A68" s="83"/>
      <c r="B68" s="121" t="str">
        <f>Dat_02!A68</f>
        <v>03/11/2017</v>
      </c>
      <c r="C68" s="122">
        <f>Dat_02!O68</f>
        <v>1050.3777777778</v>
      </c>
      <c r="D68" s="122">
        <f>Dat_02!D68</f>
        <v>3625</v>
      </c>
      <c r="E68" s="122">
        <f>Dat_02!G68</f>
        <v>-2466.6666666667002</v>
      </c>
    </row>
    <row r="69" spans="1:5">
      <c r="A69" s="83"/>
      <c r="B69" s="121" t="str">
        <f>Dat_02!A69</f>
        <v>04/11/2017</v>
      </c>
      <c r="C69" s="122">
        <f>Dat_02!O69</f>
        <v>157.7590909091</v>
      </c>
      <c r="D69" s="122">
        <f>Dat_02!D69</f>
        <v>3629.1666666667002</v>
      </c>
      <c r="E69" s="122">
        <f>Dat_02!G69</f>
        <v>-2533.3333333332998</v>
      </c>
    </row>
    <row r="70" spans="1:5">
      <c r="A70" s="83"/>
      <c r="B70" s="121" t="str">
        <f>Dat_02!A70</f>
        <v>05/11/2017</v>
      </c>
      <c r="C70" s="122">
        <f>Dat_02!O70</f>
        <v>545.80947368419993</v>
      </c>
      <c r="D70" s="122">
        <f>Dat_02!D70</f>
        <v>3670.8333333332998</v>
      </c>
      <c r="E70" s="122">
        <f>Dat_02!G70</f>
        <v>-1987.5</v>
      </c>
    </row>
    <row r="71" spans="1:5">
      <c r="A71" s="83"/>
      <c r="B71" s="121" t="str">
        <f>Dat_02!A71</f>
        <v>06/11/2017</v>
      </c>
      <c r="C71" s="122">
        <f>Dat_02!O71</f>
        <v>871.59230769229987</v>
      </c>
      <c r="D71" s="122">
        <f>Dat_02!D71</f>
        <v>3629.1666666667002</v>
      </c>
      <c r="E71" s="122">
        <f>Dat_02!G71</f>
        <v>-2533.3333333332998</v>
      </c>
    </row>
    <row r="72" spans="1:5">
      <c r="A72" s="83"/>
      <c r="B72" s="121" t="str">
        <f>Dat_02!A72</f>
        <v>07/11/2017</v>
      </c>
      <c r="C72" s="122">
        <f>Dat_02!O72</f>
        <v>483.28705882350005</v>
      </c>
      <c r="D72" s="122">
        <f>Dat_02!D72</f>
        <v>3629.1666666667002</v>
      </c>
      <c r="E72" s="122">
        <f>Dat_02!G72</f>
        <v>-2533.3333333332998</v>
      </c>
    </row>
    <row r="73" spans="1:5">
      <c r="A73" s="83"/>
      <c r="B73" s="121" t="str">
        <f>Dat_02!A73</f>
        <v>08/11/2017</v>
      </c>
      <c r="C73" s="122">
        <f>Dat_02!O73</f>
        <v>1339.2458333333</v>
      </c>
      <c r="D73" s="122">
        <f>Dat_02!D73</f>
        <v>3629.1666666667002</v>
      </c>
      <c r="E73" s="122">
        <f>Dat_02!G73</f>
        <v>-2533.3333333332998</v>
      </c>
    </row>
    <row r="74" spans="1:5">
      <c r="A74" s="83"/>
      <c r="B74" s="121" t="str">
        <f>Dat_02!A74</f>
        <v>09/11/2017</v>
      </c>
      <c r="C74" s="122">
        <f>Dat_02!O74</f>
        <v>1424.2708333333001</v>
      </c>
      <c r="D74" s="122">
        <f>Dat_02!D74</f>
        <v>3629.1666666667002</v>
      </c>
      <c r="E74" s="122">
        <f>Dat_02!G74</f>
        <v>-2533.3333333332998</v>
      </c>
    </row>
    <row r="75" spans="1:5">
      <c r="A75" s="83"/>
      <c r="B75" s="121" t="str">
        <f>Dat_02!A75</f>
        <v>10/11/2017</v>
      </c>
      <c r="C75" s="122">
        <f>Dat_02!O75</f>
        <v>674.18999999999994</v>
      </c>
      <c r="D75" s="122">
        <f>Dat_02!D75</f>
        <v>3629.1666666667002</v>
      </c>
      <c r="E75" s="122">
        <f>Dat_02!G75</f>
        <v>-2533.3333333332998</v>
      </c>
    </row>
    <row r="76" spans="1:5">
      <c r="A76" s="83"/>
      <c r="B76" s="121" t="str">
        <f>Dat_02!A76</f>
        <v>11/11/2017</v>
      </c>
      <c r="C76" s="122">
        <f>Dat_02!O76</f>
        <v>74.838888888899987</v>
      </c>
      <c r="D76" s="122">
        <f>Dat_02!D76</f>
        <v>3633.3333333332998</v>
      </c>
      <c r="E76" s="122">
        <f>Dat_02!G76</f>
        <v>-2533.3333333332998</v>
      </c>
    </row>
    <row r="77" spans="1:5">
      <c r="A77" s="83"/>
      <c r="B77" s="121" t="str">
        <f>Dat_02!A77</f>
        <v>12/11/2017</v>
      </c>
      <c r="C77" s="122">
        <f>Dat_02!O77</f>
        <v>-157.91111111110001</v>
      </c>
      <c r="D77" s="122">
        <f>Dat_02!D77</f>
        <v>3670.8333333332998</v>
      </c>
      <c r="E77" s="122">
        <f>Dat_02!G77</f>
        <v>-2008.3333333333001</v>
      </c>
    </row>
    <row r="78" spans="1:5">
      <c r="A78" s="83"/>
      <c r="B78" s="121" t="str">
        <f>Dat_02!A78</f>
        <v>13/11/2017</v>
      </c>
      <c r="C78" s="122">
        <f>Dat_02!O78</f>
        <v>610.2895604396</v>
      </c>
      <c r="D78" s="122">
        <f>Dat_02!D78</f>
        <v>3633.3333333332998</v>
      </c>
      <c r="E78" s="122">
        <f>Dat_02!G78</f>
        <v>-2450</v>
      </c>
    </row>
    <row r="79" spans="1:5">
      <c r="A79" s="83"/>
      <c r="B79" s="121" t="str">
        <f>Dat_02!A79</f>
        <v>14/11/2017</v>
      </c>
      <c r="C79" s="122">
        <f>Dat_02!O79</f>
        <v>1059.6500000000001</v>
      </c>
      <c r="D79" s="122">
        <f>Dat_02!D79</f>
        <v>3633.3333333332998</v>
      </c>
      <c r="E79" s="122">
        <f>Dat_02!G79</f>
        <v>-2450</v>
      </c>
    </row>
    <row r="80" spans="1:5">
      <c r="A80" s="83"/>
      <c r="B80" s="121" t="str">
        <f>Dat_02!A80</f>
        <v>15/11/2017</v>
      </c>
      <c r="C80" s="122">
        <f>Dat_02!O80</f>
        <v>347.82428571429989</v>
      </c>
      <c r="D80" s="122">
        <f>Dat_02!D80</f>
        <v>3633.3333333332998</v>
      </c>
      <c r="E80" s="122">
        <f>Dat_02!G80</f>
        <v>-2450</v>
      </c>
    </row>
    <row r="81" spans="1:5">
      <c r="A81" s="83"/>
      <c r="B81" s="121" t="str">
        <f>Dat_02!A81</f>
        <v>16/11/2017</v>
      </c>
      <c r="C81" s="122">
        <f>Dat_02!O81</f>
        <v>-71.815714285700039</v>
      </c>
      <c r="D81" s="122">
        <f>Dat_02!D81</f>
        <v>3633.3333333332998</v>
      </c>
      <c r="E81" s="122">
        <f>Dat_02!G81</f>
        <v>-2450</v>
      </c>
    </row>
    <row r="82" spans="1:5">
      <c r="A82" s="83"/>
      <c r="B82" s="121" t="str">
        <f>Dat_02!A82</f>
        <v>17/11/2017</v>
      </c>
      <c r="C82" s="122">
        <f>Dat_02!O82</f>
        <v>243.49000000000007</v>
      </c>
      <c r="D82" s="122">
        <f>Dat_02!D82</f>
        <v>3633.3333333332998</v>
      </c>
      <c r="E82" s="122">
        <f>Dat_02!G82</f>
        <v>-2450</v>
      </c>
    </row>
    <row r="83" spans="1:5">
      <c r="A83" s="83"/>
      <c r="B83" s="121" t="str">
        <f>Dat_02!A83</f>
        <v>18/11/2017</v>
      </c>
      <c r="C83" s="122">
        <f>Dat_02!O83</f>
        <v>-655.03333333330011</v>
      </c>
      <c r="D83" s="122">
        <f>Dat_02!D83</f>
        <v>3633.3333333332998</v>
      </c>
      <c r="E83" s="122">
        <f>Dat_02!G83</f>
        <v>-1866.6666666666999</v>
      </c>
    </row>
    <row r="84" spans="1:5">
      <c r="A84" s="83"/>
      <c r="B84" s="121" t="str">
        <f>Dat_02!A84</f>
        <v>19/11/2017</v>
      </c>
      <c r="C84" s="122">
        <f>Dat_02!O84</f>
        <v>-1013.3818181818</v>
      </c>
      <c r="D84" s="122">
        <f>Dat_02!D84</f>
        <v>3670.8333333332998</v>
      </c>
      <c r="E84" s="122">
        <f>Dat_02!G84</f>
        <v>-1716.6666666666999</v>
      </c>
    </row>
    <row r="85" spans="1:5">
      <c r="A85" s="83"/>
      <c r="B85" s="121" t="str">
        <f>Dat_02!A85</f>
        <v>20/11/2017</v>
      </c>
      <c r="C85" s="122">
        <f>Dat_02!O85</f>
        <v>70.884027777800043</v>
      </c>
      <c r="D85" s="122">
        <f>Dat_02!D85</f>
        <v>3633.3333333332998</v>
      </c>
      <c r="E85" s="122">
        <f>Dat_02!G85</f>
        <v>-1866.6666666666999</v>
      </c>
    </row>
    <row r="86" spans="1:5">
      <c r="A86" s="83"/>
      <c r="B86" s="121" t="str">
        <f>Dat_02!A86</f>
        <v>21/11/2017</v>
      </c>
      <c r="C86" s="122">
        <f>Dat_02!O86</f>
        <v>94.460227272699967</v>
      </c>
      <c r="D86" s="122">
        <f>Dat_02!D86</f>
        <v>3633.3333333332998</v>
      </c>
      <c r="E86" s="122">
        <f>Dat_02!G86</f>
        <v>-1866.6666666666999</v>
      </c>
    </row>
    <row r="87" spans="1:5">
      <c r="A87" s="83"/>
      <c r="B87" s="121" t="str">
        <f>Dat_02!A87</f>
        <v>22/11/2017</v>
      </c>
      <c r="C87" s="122">
        <f>Dat_02!O87</f>
        <v>976.34052287580005</v>
      </c>
      <c r="D87" s="122">
        <f>Dat_02!D87</f>
        <v>3633.3333333332998</v>
      </c>
      <c r="E87" s="122">
        <f>Dat_02!G87</f>
        <v>-1866.6666666666999</v>
      </c>
    </row>
    <row r="88" spans="1:5">
      <c r="A88" s="83"/>
      <c r="B88" s="121" t="str">
        <f>Dat_02!A88</f>
        <v>23/11/2017</v>
      </c>
      <c r="C88" s="122">
        <f>Dat_02!O88</f>
        <v>250.59038461540001</v>
      </c>
      <c r="D88" s="122">
        <f>Dat_02!D88</f>
        <v>3633.3333333332998</v>
      </c>
      <c r="E88" s="122">
        <f>Dat_02!G88</f>
        <v>-1866.6666666666999</v>
      </c>
    </row>
    <row r="89" spans="1:5">
      <c r="A89" s="83"/>
      <c r="B89" s="121" t="str">
        <f>Dat_02!A89</f>
        <v>24/11/2017</v>
      </c>
      <c r="C89" s="122">
        <f>Dat_02!O89</f>
        <v>-51.398601398600022</v>
      </c>
      <c r="D89" s="122">
        <f>Dat_02!D89</f>
        <v>3633.3333333332998</v>
      </c>
      <c r="E89" s="122">
        <f>Dat_02!G89</f>
        <v>-1866.6666666666999</v>
      </c>
    </row>
    <row r="90" spans="1:5">
      <c r="A90" s="83"/>
      <c r="B90" s="121" t="str">
        <f>Dat_02!A90</f>
        <v>25/11/2017</v>
      </c>
      <c r="C90" s="122">
        <f>Dat_02!O90</f>
        <v>-1190.6545454546001</v>
      </c>
      <c r="D90" s="122">
        <f>Dat_02!D90</f>
        <v>3633.3333333332998</v>
      </c>
      <c r="E90" s="122">
        <f>Dat_02!G90</f>
        <v>-1866.6666666666999</v>
      </c>
    </row>
    <row r="91" spans="1:5">
      <c r="A91" s="83"/>
      <c r="B91" s="121" t="str">
        <f>Dat_02!A91</f>
        <v>26/11/2017</v>
      </c>
      <c r="C91" s="122">
        <f>Dat_02!O91</f>
        <v>-522.52499999999998</v>
      </c>
      <c r="D91" s="122">
        <f>Dat_02!D91</f>
        <v>3670.8333333332998</v>
      </c>
      <c r="E91" s="122">
        <f>Dat_02!G91</f>
        <v>-1845.8333333333001</v>
      </c>
    </row>
    <row r="92" spans="1:5">
      <c r="A92" s="83"/>
      <c r="B92" s="121" t="str">
        <f>Dat_02!A92</f>
        <v>27/11/2017</v>
      </c>
      <c r="C92" s="122">
        <f>Dat_02!O92</f>
        <v>39.286111111100126</v>
      </c>
      <c r="D92" s="122">
        <f>Dat_02!D92</f>
        <v>2966.6666666667002</v>
      </c>
      <c r="E92" s="122">
        <f>Dat_02!G92</f>
        <v>-1866.6666666666999</v>
      </c>
    </row>
    <row r="93" spans="1:5">
      <c r="A93" s="83"/>
      <c r="B93" s="121" t="str">
        <f>Dat_02!A93</f>
        <v>28/11/2017</v>
      </c>
      <c r="C93" s="122">
        <f>Dat_02!O93</f>
        <v>-416.01512605040011</v>
      </c>
      <c r="D93" s="122">
        <f>Dat_02!D93</f>
        <v>2858.3333333332998</v>
      </c>
      <c r="E93" s="122">
        <f>Dat_02!G93</f>
        <v>-1866.6666666666999</v>
      </c>
    </row>
    <row r="94" spans="1:5">
      <c r="A94" s="83"/>
      <c r="B94" s="121" t="str">
        <f>Dat_02!A94</f>
        <v>29/11/2017</v>
      </c>
      <c r="C94" s="122">
        <f>Dat_02!O94</f>
        <v>-127.62380952379999</v>
      </c>
      <c r="D94" s="122">
        <f>Dat_02!D94</f>
        <v>2858.3333333332998</v>
      </c>
      <c r="E94" s="122">
        <f>Dat_02!G94</f>
        <v>-1866.6666666666999</v>
      </c>
    </row>
    <row r="95" spans="1:5">
      <c r="A95" s="83"/>
      <c r="B95" s="121" t="str">
        <f>Dat_02!A95</f>
        <v>30/11/2017</v>
      </c>
      <c r="C95" s="122">
        <f>Dat_02!O95</f>
        <v>133.28125</v>
      </c>
      <c r="D95" s="122">
        <f>Dat_02!D95</f>
        <v>3025</v>
      </c>
      <c r="E95" s="122">
        <f>Dat_02!G95</f>
        <v>-1866.6666666666999</v>
      </c>
    </row>
    <row r="96" spans="1:5">
      <c r="A96" s="83"/>
      <c r="B96" s="121" t="str">
        <f>Dat_02!A96</f>
        <v>01/12/2017</v>
      </c>
      <c r="C96" s="122">
        <f>Dat_02!O96</f>
        <v>91.631666666699971</v>
      </c>
      <c r="D96" s="122">
        <f>Dat_02!D96</f>
        <v>2812.5</v>
      </c>
      <c r="E96" s="122">
        <f>Dat_02!G96</f>
        <v>-1658.3333333333001</v>
      </c>
    </row>
    <row r="97" spans="1:5">
      <c r="A97" s="83" t="s">
        <v>443</v>
      </c>
      <c r="B97" s="121" t="str">
        <f>Dat_02!A97</f>
        <v>02/12/2017</v>
      </c>
      <c r="C97" s="122">
        <f>Dat_02!O97</f>
        <v>215.98818181820002</v>
      </c>
      <c r="D97" s="122">
        <f>Dat_02!D97</f>
        <v>3262.5</v>
      </c>
      <c r="E97" s="122">
        <f>Dat_02!G97</f>
        <v>-1737.5</v>
      </c>
    </row>
    <row r="98" spans="1:5">
      <c r="A98" s="83"/>
      <c r="B98" s="121" t="str">
        <f>Dat_02!A98</f>
        <v>03/12/2017</v>
      </c>
      <c r="C98" s="122">
        <f>Dat_02!O98</f>
        <v>-678.77857142860012</v>
      </c>
      <c r="D98" s="122">
        <f>Dat_02!D98</f>
        <v>3670.8333333332998</v>
      </c>
      <c r="E98" s="122">
        <f>Dat_02!G98</f>
        <v>-1716.6666666666999</v>
      </c>
    </row>
    <row r="99" spans="1:5">
      <c r="A99" s="83"/>
      <c r="B99" s="121" t="str">
        <f>Dat_02!A99</f>
        <v>04/12/2017</v>
      </c>
      <c r="C99" s="122">
        <f>Dat_02!O99</f>
        <v>300.37063492070001</v>
      </c>
      <c r="D99" s="122">
        <f>Dat_02!D99</f>
        <v>3404.1666666667002</v>
      </c>
      <c r="E99" s="122">
        <f>Dat_02!G99</f>
        <v>-1866.6666666666999</v>
      </c>
    </row>
    <row r="100" spans="1:5">
      <c r="A100" s="83"/>
      <c r="B100" s="121" t="str">
        <f>Dat_02!A100</f>
        <v>05/12/2017</v>
      </c>
      <c r="C100" s="122">
        <f>Dat_02!O100</f>
        <v>-17.291666666699939</v>
      </c>
      <c r="D100" s="122">
        <f>Dat_02!D100</f>
        <v>3512.5</v>
      </c>
      <c r="E100" s="122">
        <f>Dat_02!G100</f>
        <v>-1866.6666666666999</v>
      </c>
    </row>
    <row r="101" spans="1:5">
      <c r="A101" s="83"/>
      <c r="B101" s="121" t="str">
        <f>Dat_02!A101</f>
        <v>06/12/2017</v>
      </c>
      <c r="C101" s="122">
        <f>Dat_02!O101</f>
        <v>-1044.3708333333</v>
      </c>
      <c r="D101" s="122">
        <f>Dat_02!D101</f>
        <v>3589.5833333332998</v>
      </c>
      <c r="E101" s="122">
        <f>Dat_02!G101</f>
        <v>-1866.6666666666999</v>
      </c>
    </row>
    <row r="102" spans="1:5">
      <c r="A102" s="83"/>
      <c r="B102" s="121" t="str">
        <f>Dat_02!A102</f>
        <v>07/12/2017</v>
      </c>
      <c r="C102" s="122">
        <f>Dat_02!O102</f>
        <v>-1025.0041666667</v>
      </c>
      <c r="D102" s="122">
        <f>Dat_02!D102</f>
        <v>3556.25</v>
      </c>
      <c r="E102" s="122">
        <f>Dat_02!G102</f>
        <v>-1866.6666666666999</v>
      </c>
    </row>
    <row r="103" spans="1:5">
      <c r="A103" s="83"/>
      <c r="B103" s="121" t="str">
        <f>Dat_02!A103</f>
        <v>08/12/2017</v>
      </c>
      <c r="C103" s="122">
        <f>Dat_02!O103</f>
        <v>-550.07536231890003</v>
      </c>
      <c r="D103" s="122">
        <f>Dat_02!D103</f>
        <v>3670.8333333332998</v>
      </c>
      <c r="E103" s="122">
        <f>Dat_02!G103</f>
        <v>-1716.6666666666999</v>
      </c>
    </row>
    <row r="104" spans="1:5">
      <c r="A104" s="83"/>
      <c r="B104" s="121" t="str">
        <f>Dat_02!A104</f>
        <v>09/12/2017</v>
      </c>
      <c r="C104" s="122">
        <f>Dat_02!O104</f>
        <v>-69.766917293199981</v>
      </c>
      <c r="D104" s="122">
        <f>Dat_02!D104</f>
        <v>3329.1666666667002</v>
      </c>
      <c r="E104" s="122">
        <f>Dat_02!G104</f>
        <v>-2033.3333333333001</v>
      </c>
    </row>
    <row r="105" spans="1:5">
      <c r="A105" s="83"/>
      <c r="B105" s="121" t="str">
        <f>Dat_02!A105</f>
        <v>10/12/2017</v>
      </c>
      <c r="C105" s="122">
        <f>Dat_02!O105</f>
        <v>278.42642857140015</v>
      </c>
      <c r="D105" s="122">
        <f>Dat_02!D105</f>
        <v>3737.5</v>
      </c>
      <c r="E105" s="122">
        <f>Dat_02!G105</f>
        <v>-1845.8333333333001</v>
      </c>
    </row>
    <row r="106" spans="1:5">
      <c r="A106" s="83"/>
      <c r="B106" s="121" t="str">
        <f>Dat_02!A106</f>
        <v>11/12/2017</v>
      </c>
      <c r="C106" s="122">
        <f>Dat_02!O106</f>
        <v>1052.5688888888999</v>
      </c>
      <c r="D106" s="122">
        <f>Dat_02!D106</f>
        <v>3310.4166666667002</v>
      </c>
      <c r="E106" s="122">
        <f>Dat_02!G106</f>
        <v>-1791.6666666666999</v>
      </c>
    </row>
    <row r="107" spans="1:5">
      <c r="A107" s="83"/>
      <c r="B107" s="121" t="str">
        <f>Dat_02!A107</f>
        <v>12/12/2017</v>
      </c>
      <c r="C107" s="122">
        <f>Dat_02!O107</f>
        <v>686.72424242419993</v>
      </c>
      <c r="D107" s="122">
        <f>Dat_02!D107</f>
        <v>3329.1666666667002</v>
      </c>
      <c r="E107" s="122">
        <f>Dat_02!G107</f>
        <v>-2033.3333333333001</v>
      </c>
    </row>
    <row r="108" spans="1:5">
      <c r="A108" s="83"/>
      <c r="B108" s="121" t="str">
        <f>Dat_02!A108</f>
        <v>13/12/2017</v>
      </c>
      <c r="C108" s="122">
        <f>Dat_02!O108</f>
        <v>-721.28499999999985</v>
      </c>
      <c r="D108" s="122">
        <f>Dat_02!D108</f>
        <v>3329.1666666667002</v>
      </c>
      <c r="E108" s="122">
        <f>Dat_02!G108</f>
        <v>-2033.3333333333001</v>
      </c>
    </row>
    <row r="109" spans="1:5">
      <c r="A109" s="83"/>
      <c r="B109" s="121" t="str">
        <f>Dat_02!A109</f>
        <v>14/12/2017</v>
      </c>
      <c r="C109" s="122">
        <f>Dat_02!O109</f>
        <v>-361.29444444440003</v>
      </c>
      <c r="D109" s="122">
        <f>Dat_02!D109</f>
        <v>3329.1666666667002</v>
      </c>
      <c r="E109" s="122">
        <f>Dat_02!G109</f>
        <v>-2033.3333333333001</v>
      </c>
    </row>
    <row r="110" spans="1:5">
      <c r="A110" s="83"/>
      <c r="B110" s="121" t="str">
        <f>Dat_02!A110</f>
        <v>15/12/2017</v>
      </c>
      <c r="C110" s="122">
        <f>Dat_02!O110</f>
        <v>-274.85555555559995</v>
      </c>
      <c r="D110" s="122">
        <f>Dat_02!D110</f>
        <v>3329.1666666667002</v>
      </c>
      <c r="E110" s="122">
        <f>Dat_02!G110</f>
        <v>-2033.3333333333001</v>
      </c>
    </row>
    <row r="111" spans="1:5">
      <c r="A111" s="83"/>
      <c r="B111" s="121" t="str">
        <f>Dat_02!A111</f>
        <v>16/12/2017</v>
      </c>
      <c r="C111" s="122">
        <f>Dat_02!O111</f>
        <v>-568.05000000000007</v>
      </c>
      <c r="D111" s="122">
        <f>Dat_02!D111</f>
        <v>3775</v>
      </c>
      <c r="E111" s="122">
        <f>Dat_02!G111</f>
        <v>-1916.6666666666999</v>
      </c>
    </row>
    <row r="112" spans="1:5">
      <c r="A112" s="83"/>
      <c r="B112" s="121" t="str">
        <f>Dat_02!A112</f>
        <v>17/12/2017</v>
      </c>
      <c r="C112" s="122">
        <f>Dat_02!O112</f>
        <v>-929.375</v>
      </c>
      <c r="D112" s="122">
        <f>Dat_02!D112</f>
        <v>3912.5</v>
      </c>
      <c r="E112" s="122">
        <f>Dat_02!G112</f>
        <v>-1485.4166666666999</v>
      </c>
    </row>
    <row r="113" spans="1:5">
      <c r="A113" s="83"/>
      <c r="B113" s="121" t="str">
        <f>Dat_02!A113</f>
        <v>18/12/2017</v>
      </c>
      <c r="C113" s="122">
        <f>Dat_02!O113</f>
        <v>-1167</v>
      </c>
      <c r="D113" s="122">
        <f>Dat_02!D113</f>
        <v>3743.75</v>
      </c>
      <c r="E113" s="122">
        <f>Dat_02!G113</f>
        <v>-1916.6666666666999</v>
      </c>
    </row>
    <row r="114" spans="1:5">
      <c r="A114" s="83"/>
      <c r="B114" s="121" t="str">
        <f>Dat_02!A114</f>
        <v>19/12/2017</v>
      </c>
      <c r="C114" s="122">
        <f>Dat_02!O114</f>
        <v>360.98</v>
      </c>
      <c r="D114" s="122">
        <f>Dat_02!D114</f>
        <v>3743.75</v>
      </c>
      <c r="E114" s="122">
        <f>Dat_02!G114</f>
        <v>-1916.6666666666999</v>
      </c>
    </row>
    <row r="115" spans="1:5">
      <c r="A115" s="83"/>
      <c r="B115" s="121" t="str">
        <f>Dat_02!A115</f>
        <v>20/12/2017</v>
      </c>
      <c r="C115" s="122">
        <f>Dat_02!O115</f>
        <v>49.522222222200071</v>
      </c>
      <c r="D115" s="122">
        <f>Dat_02!D115</f>
        <v>3775</v>
      </c>
      <c r="E115" s="122">
        <f>Dat_02!G115</f>
        <v>-1916.6666666666999</v>
      </c>
    </row>
    <row r="116" spans="1:5">
      <c r="A116" s="83"/>
      <c r="B116" s="121" t="str">
        <f>Dat_02!A116</f>
        <v>21/12/2017</v>
      </c>
      <c r="C116" s="122">
        <f>Dat_02!O116</f>
        <v>617.5139860139999</v>
      </c>
      <c r="D116" s="122">
        <f>Dat_02!D116</f>
        <v>3775</v>
      </c>
      <c r="E116" s="122">
        <f>Dat_02!G116</f>
        <v>-1916.6666666666999</v>
      </c>
    </row>
    <row r="117" spans="1:5">
      <c r="A117" s="83"/>
      <c r="B117" s="121" t="str">
        <f>Dat_02!A117</f>
        <v>22/12/2017</v>
      </c>
      <c r="C117" s="122">
        <f>Dat_02!O117</f>
        <v>-475.5</v>
      </c>
      <c r="D117" s="122">
        <f>Dat_02!D117</f>
        <v>3775</v>
      </c>
      <c r="E117" s="122">
        <f>Dat_02!G117</f>
        <v>-1916.6666666666999</v>
      </c>
    </row>
    <row r="118" spans="1:5">
      <c r="A118" s="83"/>
      <c r="B118" s="121" t="str">
        <f>Dat_02!A118</f>
        <v>23/12/2017</v>
      </c>
      <c r="C118" s="122">
        <f>Dat_02!O118</f>
        <v>-16.220000000000027</v>
      </c>
      <c r="D118" s="122">
        <f>Dat_02!D118</f>
        <v>3625</v>
      </c>
      <c r="E118" s="122">
        <f>Dat_02!G118</f>
        <v>-2066.6666666667002</v>
      </c>
    </row>
    <row r="119" spans="1:5">
      <c r="A119" s="83"/>
      <c r="B119" s="121" t="str">
        <f>Dat_02!A119</f>
        <v>24/12/2017</v>
      </c>
      <c r="C119" s="122">
        <f>Dat_02!O119</f>
        <v>-126.87638888890001</v>
      </c>
      <c r="D119" s="122">
        <f>Dat_02!D119</f>
        <v>3670.8333333332998</v>
      </c>
      <c r="E119" s="122">
        <f>Dat_02!G119</f>
        <v>-1804.1666666666999</v>
      </c>
    </row>
    <row r="120" spans="1:5">
      <c r="A120" s="83"/>
      <c r="B120" s="121" t="str">
        <f>Dat_02!A120</f>
        <v>25/12/2017</v>
      </c>
      <c r="C120" s="122">
        <f>Dat_02!O120</f>
        <v>-599.37954545460002</v>
      </c>
      <c r="D120" s="122">
        <f>Dat_02!D120</f>
        <v>3670.8333333332998</v>
      </c>
      <c r="E120" s="122">
        <f>Dat_02!G120</f>
        <v>-1804.1666666666999</v>
      </c>
    </row>
    <row r="121" spans="1:5">
      <c r="A121" s="83"/>
      <c r="B121" s="121" t="str">
        <f>Dat_02!A121</f>
        <v>26/12/2017</v>
      </c>
      <c r="C121" s="122">
        <f>Dat_02!O121</f>
        <v>144.79285714289995</v>
      </c>
      <c r="D121" s="122">
        <f>Dat_02!D121</f>
        <v>3625</v>
      </c>
      <c r="E121" s="122">
        <f>Dat_02!G121</f>
        <v>-2066.6666666667002</v>
      </c>
    </row>
    <row r="122" spans="1:5">
      <c r="A122" s="83"/>
      <c r="B122" s="121" t="str">
        <f>Dat_02!A122</f>
        <v>27/12/2017</v>
      </c>
      <c r="C122" s="122">
        <f>Dat_02!O122</f>
        <v>170.11601731600001</v>
      </c>
      <c r="D122" s="122">
        <f>Dat_02!D122</f>
        <v>3625</v>
      </c>
      <c r="E122" s="122">
        <f>Dat_02!G122</f>
        <v>-1779.1666666666999</v>
      </c>
    </row>
    <row r="123" spans="1:5">
      <c r="A123" s="83"/>
      <c r="B123" s="121" t="str">
        <f>Dat_02!A123</f>
        <v>28/12/2017</v>
      </c>
      <c r="C123" s="122">
        <f>Dat_02!O123</f>
        <v>729.06240601499985</v>
      </c>
      <c r="D123" s="122">
        <f>Dat_02!D123</f>
        <v>3625</v>
      </c>
      <c r="E123" s="122">
        <f>Dat_02!G123</f>
        <v>-1841.6666666666999</v>
      </c>
    </row>
    <row r="124" spans="1:5">
      <c r="A124" s="83"/>
      <c r="B124" s="121" t="str">
        <f>Dat_02!A124</f>
        <v>29/12/2017</v>
      </c>
      <c r="C124" s="122">
        <f>Dat_02!O124</f>
        <v>892.03166666660002</v>
      </c>
      <c r="D124" s="122">
        <f>Dat_02!D124</f>
        <v>3625</v>
      </c>
      <c r="E124" s="122">
        <f>Dat_02!G124</f>
        <v>-2066.6666666667002</v>
      </c>
    </row>
    <row r="125" spans="1:5">
      <c r="A125" s="83"/>
      <c r="B125" s="121" t="str">
        <f>Dat_02!A125</f>
        <v>30/12/2017</v>
      </c>
      <c r="C125" s="122">
        <f>Dat_02!O125</f>
        <v>-576.63181818179987</v>
      </c>
      <c r="D125" s="122">
        <f>Dat_02!D125</f>
        <v>3633.3333333332998</v>
      </c>
      <c r="E125" s="122">
        <f>Dat_02!G125</f>
        <v>-1833.3333333333001</v>
      </c>
    </row>
    <row r="126" spans="1:5">
      <c r="A126" s="83"/>
      <c r="B126" s="121" t="str">
        <f>Dat_02!A126</f>
        <v>31/12/2017</v>
      </c>
      <c r="C126" s="122">
        <f>Dat_02!O126</f>
        <v>-1263.8125</v>
      </c>
      <c r="D126" s="122">
        <f>Dat_02!D126</f>
        <v>3670.8333333332998</v>
      </c>
      <c r="E126" s="122">
        <f>Dat_02!G126</f>
        <v>-1645.8333333333001</v>
      </c>
    </row>
    <row r="127" spans="1:5">
      <c r="A127" s="83"/>
      <c r="B127" s="121" t="str">
        <f>Dat_02!A127</f>
        <v>01/01/2018</v>
      </c>
      <c r="C127" s="122">
        <f>Dat_02!O127</f>
        <v>-1370.0666666667</v>
      </c>
      <c r="D127" s="122">
        <f>Dat_02!D127</f>
        <v>3670.8333333332998</v>
      </c>
      <c r="E127" s="122">
        <f>Dat_02!G127</f>
        <v>-1591.6666666666999</v>
      </c>
    </row>
    <row r="128" spans="1:5">
      <c r="A128" s="83" t="s">
        <v>444</v>
      </c>
      <c r="B128" s="121" t="str">
        <f>Dat_02!A128</f>
        <v>02/01/2018</v>
      </c>
      <c r="C128" s="122">
        <f>Dat_02!O128</f>
        <v>-333.72526315790003</v>
      </c>
      <c r="D128" s="122">
        <f>Dat_02!D128</f>
        <v>3633.3333333332998</v>
      </c>
      <c r="E128" s="122">
        <f>Dat_02!G128</f>
        <v>-1833.3333333333001</v>
      </c>
    </row>
    <row r="129" spans="1:5">
      <c r="A129" s="83"/>
      <c r="B129" s="121" t="str">
        <f>Dat_02!A129</f>
        <v>03/01/2018</v>
      </c>
      <c r="C129" s="122">
        <f>Dat_02!O129</f>
        <v>-697.33333333330006</v>
      </c>
      <c r="D129" s="122">
        <f>Dat_02!D129</f>
        <v>3633.3333333332998</v>
      </c>
      <c r="E129" s="122">
        <f>Dat_02!G129</f>
        <v>-1833.3333333333001</v>
      </c>
    </row>
    <row r="130" spans="1:5">
      <c r="A130" s="83"/>
      <c r="B130" s="121" t="str">
        <f>Dat_02!A130</f>
        <v>04/01/2018</v>
      </c>
      <c r="C130" s="122">
        <f>Dat_02!O130</f>
        <v>-800.26590909089998</v>
      </c>
      <c r="D130" s="122">
        <f>Dat_02!D130</f>
        <v>3633.3333333332998</v>
      </c>
      <c r="E130" s="122">
        <f>Dat_02!G130</f>
        <v>-1833.3333333333001</v>
      </c>
    </row>
    <row r="131" spans="1:5">
      <c r="A131" s="83"/>
      <c r="B131" s="121" t="str">
        <f>Dat_02!A131</f>
        <v>05/01/2018</v>
      </c>
      <c r="C131" s="122">
        <f>Dat_02!O131</f>
        <v>-31.851428571399993</v>
      </c>
      <c r="D131" s="122">
        <f>Dat_02!D131</f>
        <v>3633.3333333332998</v>
      </c>
      <c r="E131" s="122">
        <f>Dat_02!G131</f>
        <v>-1833.3333333333001</v>
      </c>
    </row>
    <row r="132" spans="1:5">
      <c r="A132" s="83"/>
      <c r="B132" s="121" t="str">
        <f>Dat_02!A132</f>
        <v>06/01/2018</v>
      </c>
      <c r="C132" s="122">
        <f>Dat_02!O132</f>
        <v>-112.23055555559995</v>
      </c>
      <c r="D132" s="122">
        <f>Dat_02!D132</f>
        <v>3333.3333333332998</v>
      </c>
      <c r="E132" s="122">
        <f>Dat_02!G132</f>
        <v>-1733.3333333333001</v>
      </c>
    </row>
    <row r="133" spans="1:5">
      <c r="A133" s="83"/>
      <c r="B133" s="121" t="str">
        <f>Dat_02!A133</f>
        <v>07/01/2018</v>
      </c>
      <c r="C133" s="122">
        <f>Dat_02!O133</f>
        <v>929.2199999999998</v>
      </c>
      <c r="D133" s="122">
        <f>Dat_02!D133</f>
        <v>3483.3333333332998</v>
      </c>
      <c r="E133" s="122">
        <f>Dat_02!G133</f>
        <v>-1658.3333333333001</v>
      </c>
    </row>
    <row r="134" spans="1:5">
      <c r="A134" s="83"/>
      <c r="B134" s="121" t="str">
        <f>Dat_02!A134</f>
        <v>08/01/2018</v>
      </c>
      <c r="C134" s="122">
        <f>Dat_02!O134</f>
        <v>1389.3483333332999</v>
      </c>
      <c r="D134" s="122">
        <f>Dat_02!D134</f>
        <v>2393.75</v>
      </c>
      <c r="E134" s="122">
        <f>Dat_02!G134</f>
        <v>-1733.3333333333001</v>
      </c>
    </row>
    <row r="135" spans="1:5">
      <c r="A135" s="83"/>
      <c r="B135" s="121" t="str">
        <f>Dat_02!A135</f>
        <v>09/01/2018</v>
      </c>
      <c r="C135" s="122">
        <f>Dat_02!O135</f>
        <v>-354.03125</v>
      </c>
      <c r="D135" s="122">
        <f>Dat_02!D135</f>
        <v>3333.3333333332998</v>
      </c>
      <c r="E135" s="122">
        <f>Dat_02!G135</f>
        <v>-1733.3333333333001</v>
      </c>
    </row>
    <row r="136" spans="1:5">
      <c r="A136" s="83"/>
      <c r="B136" s="121" t="str">
        <f>Dat_02!A136</f>
        <v>10/01/2018</v>
      </c>
      <c r="C136" s="122">
        <f>Dat_02!O136</f>
        <v>864.66691176469999</v>
      </c>
      <c r="D136" s="122">
        <f>Dat_02!D136</f>
        <v>3333.3333333332998</v>
      </c>
      <c r="E136" s="122">
        <f>Dat_02!G136</f>
        <v>-1733.3333333333001</v>
      </c>
    </row>
    <row r="137" spans="1:5">
      <c r="A137" s="83"/>
      <c r="B137" s="121" t="str">
        <f>Dat_02!A137</f>
        <v>11/01/2018</v>
      </c>
      <c r="C137" s="122">
        <f>Dat_02!O137</f>
        <v>148.17532467529998</v>
      </c>
      <c r="D137" s="122">
        <f>Dat_02!D137</f>
        <v>3333.3333333332998</v>
      </c>
      <c r="E137" s="122">
        <f>Dat_02!G137</f>
        <v>-1733.3333333333001</v>
      </c>
    </row>
    <row r="138" spans="1:5">
      <c r="A138" s="83"/>
      <c r="B138" s="121" t="str">
        <f>Dat_02!A138</f>
        <v>12/01/2018</v>
      </c>
      <c r="C138" s="122">
        <f>Dat_02!O138</f>
        <v>-191.16410256410006</v>
      </c>
      <c r="D138" s="122">
        <f>Dat_02!D138</f>
        <v>3333.3333333332998</v>
      </c>
      <c r="E138" s="122">
        <f>Dat_02!G138</f>
        <v>-1733.3333333333001</v>
      </c>
    </row>
    <row r="139" spans="1:5">
      <c r="A139" s="83"/>
      <c r="B139" s="121" t="str">
        <f>Dat_02!A139</f>
        <v>13/01/2018</v>
      </c>
      <c r="C139" s="122">
        <f>Dat_02!O139</f>
        <v>647.68454545450004</v>
      </c>
      <c r="D139" s="122">
        <f>Dat_02!D139</f>
        <v>3662.5</v>
      </c>
      <c r="E139" s="122">
        <f>Dat_02!G139</f>
        <v>-1466.6666666666999</v>
      </c>
    </row>
    <row r="140" spans="1:5">
      <c r="A140" s="83"/>
      <c r="B140" s="121" t="str">
        <f>Dat_02!A140</f>
        <v>14/01/2018</v>
      </c>
      <c r="C140" s="122">
        <f>Dat_02!O140</f>
        <v>255.77499999999998</v>
      </c>
      <c r="D140" s="122">
        <f>Dat_02!D140</f>
        <v>3854.1666666667002</v>
      </c>
      <c r="E140" s="122">
        <f>Dat_02!G140</f>
        <v>-1429.1666666666999</v>
      </c>
    </row>
    <row r="141" spans="1:5">
      <c r="A141" s="83"/>
      <c r="B141" s="121" t="str">
        <f>Dat_02!A141</f>
        <v>15/01/2018</v>
      </c>
      <c r="C141" s="122">
        <f>Dat_02!O141</f>
        <v>-488.42499999999995</v>
      </c>
      <c r="D141" s="122">
        <f>Dat_02!D141</f>
        <v>3662.5</v>
      </c>
      <c r="E141" s="122">
        <f>Dat_02!G141</f>
        <v>-1466.6666666666999</v>
      </c>
    </row>
    <row r="142" spans="1:5">
      <c r="A142" s="83"/>
      <c r="B142" s="121" t="str">
        <f>Dat_02!A142</f>
        <v>16/01/2018</v>
      </c>
      <c r="C142" s="122">
        <f>Dat_02!O142</f>
        <v>-732.4913043478</v>
      </c>
      <c r="D142" s="122">
        <f>Dat_02!D142</f>
        <v>3662.5</v>
      </c>
      <c r="E142" s="122">
        <f>Dat_02!G142</f>
        <v>-1466.6666666666999</v>
      </c>
    </row>
    <row r="143" spans="1:5">
      <c r="A143" s="83"/>
      <c r="B143" s="121" t="str">
        <f>Dat_02!A143</f>
        <v>17/01/2018</v>
      </c>
      <c r="C143" s="122">
        <f>Dat_02!O143</f>
        <v>-299.73166666669999</v>
      </c>
      <c r="D143" s="122">
        <f>Dat_02!D143</f>
        <v>3662.5</v>
      </c>
      <c r="E143" s="122">
        <f>Dat_02!G143</f>
        <v>-1466.6666666666999</v>
      </c>
    </row>
    <row r="144" spans="1:5">
      <c r="A144" s="83"/>
      <c r="B144" s="121" t="str">
        <f>Dat_02!A144</f>
        <v>18/01/2018</v>
      </c>
      <c r="C144" s="122">
        <f>Dat_02!O144</f>
        <v>529.92499999999995</v>
      </c>
      <c r="D144" s="122">
        <f>Dat_02!D144</f>
        <v>3662.5</v>
      </c>
      <c r="E144" s="122">
        <f>Dat_02!G144</f>
        <v>-1466.6666666666999</v>
      </c>
    </row>
    <row r="145" spans="1:5">
      <c r="A145" s="83"/>
      <c r="B145" s="121" t="str">
        <f>Dat_02!A145</f>
        <v>19/01/2018</v>
      </c>
      <c r="C145" s="122">
        <f>Dat_02!O145</f>
        <v>563.95032679730002</v>
      </c>
      <c r="D145" s="122">
        <f>Dat_02!D145</f>
        <v>3662.5</v>
      </c>
      <c r="E145" s="122">
        <f>Dat_02!G145</f>
        <v>-1466.6666666666999</v>
      </c>
    </row>
    <row r="146" spans="1:5">
      <c r="A146" s="83"/>
      <c r="B146" s="121" t="str">
        <f>Dat_02!A146</f>
        <v>20/01/2018</v>
      </c>
      <c r="C146" s="122">
        <f>Dat_02!O146</f>
        <v>-838.84166666669989</v>
      </c>
      <c r="D146" s="122">
        <f>Dat_02!D146</f>
        <v>2862.5</v>
      </c>
      <c r="E146" s="122">
        <f>Dat_02!G146</f>
        <v>-1433.3333333333001</v>
      </c>
    </row>
    <row r="147" spans="1:5">
      <c r="A147" s="83"/>
      <c r="B147" s="121" t="str">
        <f>Dat_02!A147</f>
        <v>21/01/2018</v>
      </c>
      <c r="C147" s="122">
        <f>Dat_02!O147</f>
        <v>-868.42857142860009</v>
      </c>
      <c r="D147" s="122">
        <f>Dat_02!D147</f>
        <v>3364.5833333332998</v>
      </c>
      <c r="E147" s="122">
        <f>Dat_02!G147</f>
        <v>-1470.8333333333001</v>
      </c>
    </row>
    <row r="148" spans="1:5">
      <c r="A148" s="83"/>
      <c r="B148" s="121" t="str">
        <f>Dat_02!A148</f>
        <v>22/01/2018</v>
      </c>
      <c r="C148" s="122">
        <f>Dat_02!O148</f>
        <v>253.40666666670006</v>
      </c>
      <c r="D148" s="122">
        <f>Dat_02!D148</f>
        <v>2862.5</v>
      </c>
      <c r="E148" s="122">
        <f>Dat_02!G148</f>
        <v>-1433.3333333333001</v>
      </c>
    </row>
    <row r="149" spans="1:5">
      <c r="A149" s="83"/>
      <c r="B149" s="121" t="str">
        <f>Dat_02!A149</f>
        <v>23/01/2018</v>
      </c>
      <c r="C149" s="122">
        <f>Dat_02!O149</f>
        <v>-493.67333333339997</v>
      </c>
      <c r="D149" s="122">
        <f>Dat_02!D149</f>
        <v>2862.5</v>
      </c>
      <c r="E149" s="122">
        <f>Dat_02!G149</f>
        <v>-1433.3333333333001</v>
      </c>
    </row>
    <row r="150" spans="1:5">
      <c r="A150" s="83"/>
      <c r="B150" s="121" t="str">
        <f>Dat_02!A150</f>
        <v>24/01/2018</v>
      </c>
      <c r="C150" s="122">
        <f>Dat_02!O150</f>
        <v>-340.31789473680004</v>
      </c>
      <c r="D150" s="122">
        <f>Dat_02!D150</f>
        <v>2862.5</v>
      </c>
      <c r="E150" s="122">
        <f>Dat_02!G150</f>
        <v>-1433.3333333333001</v>
      </c>
    </row>
    <row r="151" spans="1:5">
      <c r="A151" s="83"/>
      <c r="B151" s="121" t="str">
        <f>Dat_02!A151</f>
        <v>25/01/2018</v>
      </c>
      <c r="C151" s="122">
        <f>Dat_02!O151</f>
        <v>810.4419047619001</v>
      </c>
      <c r="D151" s="122">
        <f>Dat_02!D151</f>
        <v>2862.5</v>
      </c>
      <c r="E151" s="122">
        <f>Dat_02!G151</f>
        <v>-1433.3333333333001</v>
      </c>
    </row>
    <row r="152" spans="1:5">
      <c r="A152" s="83"/>
      <c r="B152" s="121" t="str">
        <f>Dat_02!A152</f>
        <v>26/01/2018</v>
      </c>
      <c r="C152" s="122">
        <f>Dat_02!O152</f>
        <v>331.57111111109987</v>
      </c>
      <c r="D152" s="122">
        <f>Dat_02!D152</f>
        <v>2862.5</v>
      </c>
      <c r="E152" s="122">
        <f>Dat_02!G152</f>
        <v>-1433.3333333333001</v>
      </c>
    </row>
    <row r="153" spans="1:5">
      <c r="A153" s="83"/>
      <c r="B153" s="121" t="str">
        <f>Dat_02!A153</f>
        <v>27/01/2018</v>
      </c>
      <c r="C153" s="122">
        <f>Dat_02!O153</f>
        <v>226.85555555559995</v>
      </c>
      <c r="D153" s="122">
        <f>Dat_02!D153</f>
        <v>3333.3333333332998</v>
      </c>
      <c r="E153" s="122">
        <f>Dat_02!G153</f>
        <v>-1433.3333333333001</v>
      </c>
    </row>
    <row r="154" spans="1:5">
      <c r="A154" s="83"/>
      <c r="B154" s="121" t="str">
        <f>Dat_02!A154</f>
        <v>28/01/2018</v>
      </c>
      <c r="C154" s="122">
        <f>Dat_02!O154</f>
        <v>698.72430555559993</v>
      </c>
      <c r="D154" s="122">
        <f>Dat_02!D154</f>
        <v>3666.6666666667002</v>
      </c>
      <c r="E154" s="122">
        <f>Dat_02!G154</f>
        <v>-1470.8333333333001</v>
      </c>
    </row>
    <row r="155" spans="1:5">
      <c r="A155" s="83"/>
      <c r="B155" s="121" t="str">
        <f>Dat_02!A155</f>
        <v>29/01/2018</v>
      </c>
      <c r="C155" s="122">
        <f>Dat_02!O155</f>
        <v>1215.3875</v>
      </c>
      <c r="D155" s="122">
        <f>Dat_02!D155</f>
        <v>3333.3333333332998</v>
      </c>
      <c r="E155" s="122">
        <f>Dat_02!G155</f>
        <v>-1433.3333333333001</v>
      </c>
    </row>
    <row r="156" spans="1:5">
      <c r="A156" s="83"/>
      <c r="B156" s="121" t="str">
        <f>Dat_02!A156</f>
        <v>30/01/2018</v>
      </c>
      <c r="C156" s="122">
        <f>Dat_02!O156</f>
        <v>645.01166666669997</v>
      </c>
      <c r="D156" s="122">
        <f>Dat_02!D156</f>
        <v>3333.3333333332998</v>
      </c>
      <c r="E156" s="122">
        <f>Dat_02!G156</f>
        <v>-1433.3333333333001</v>
      </c>
    </row>
    <row r="157" spans="1:5">
      <c r="A157" s="83"/>
      <c r="B157" s="121" t="str">
        <f>Dat_02!A157</f>
        <v>31/01/2018</v>
      </c>
      <c r="C157" s="122">
        <f>Dat_02!O157</f>
        <v>194.83193277309999</v>
      </c>
      <c r="D157" s="122">
        <f>Dat_02!D157</f>
        <v>3333.3333333332998</v>
      </c>
      <c r="E157" s="122">
        <f>Dat_02!G157</f>
        <v>-1433.3333333333001</v>
      </c>
    </row>
    <row r="158" spans="1:5">
      <c r="A158" s="83" t="s">
        <v>445</v>
      </c>
      <c r="B158" s="121" t="str">
        <f>Dat_02!A158</f>
        <v>01/02/2018</v>
      </c>
      <c r="C158" s="122">
        <f>Dat_02!O158</f>
        <v>979.85416666669994</v>
      </c>
      <c r="D158" s="122">
        <f>Dat_02!D158</f>
        <v>3333.3333333332998</v>
      </c>
      <c r="E158" s="122">
        <f>Dat_02!G158</f>
        <v>-1433.3333333333001</v>
      </c>
    </row>
    <row r="159" spans="1:5">
      <c r="A159" s="83"/>
      <c r="B159" s="121" t="str">
        <f>Dat_02!A159</f>
        <v>02/02/2018</v>
      </c>
      <c r="C159" s="122">
        <f>Dat_02!O159</f>
        <v>282.27499999999998</v>
      </c>
      <c r="D159" s="122">
        <f>Dat_02!D159</f>
        <v>3333.3333333332998</v>
      </c>
      <c r="E159" s="122">
        <f>Dat_02!G159</f>
        <v>-1433.3333333333001</v>
      </c>
    </row>
    <row r="160" spans="1:5">
      <c r="A160" s="83"/>
      <c r="B160" s="121" t="str">
        <f>Dat_02!A160</f>
        <v>03/02/2018</v>
      </c>
      <c r="C160" s="122">
        <f>Dat_02!O160</f>
        <v>-118.57058823529997</v>
      </c>
      <c r="D160" s="122">
        <f>Dat_02!D160</f>
        <v>3116.6666666667002</v>
      </c>
      <c r="E160" s="122">
        <f>Dat_02!G160</f>
        <v>-1633.3333333333001</v>
      </c>
    </row>
    <row r="161" spans="1:5">
      <c r="A161" s="83"/>
      <c r="B161" s="121" t="str">
        <f>Dat_02!A161</f>
        <v>04/02/2018</v>
      </c>
      <c r="C161" s="122">
        <f>Dat_02!O161</f>
        <v>1054.2708333333001</v>
      </c>
      <c r="D161" s="122">
        <f>Dat_02!D161</f>
        <v>3508.3333333332998</v>
      </c>
      <c r="E161" s="122">
        <f>Dat_02!G161</f>
        <v>-1670.8333333333001</v>
      </c>
    </row>
    <row r="162" spans="1:5">
      <c r="A162" s="83"/>
      <c r="B162" s="121" t="str">
        <f>Dat_02!A162</f>
        <v>05/02/2018</v>
      </c>
      <c r="C162" s="122">
        <f>Dat_02!O162</f>
        <v>794.37017543859997</v>
      </c>
      <c r="D162" s="122">
        <f>Dat_02!D162</f>
        <v>3116.6666666667002</v>
      </c>
      <c r="E162" s="122">
        <f>Dat_02!G162</f>
        <v>-1633.3333333333001</v>
      </c>
    </row>
    <row r="163" spans="1:5">
      <c r="A163" s="83"/>
      <c r="B163" s="121" t="str">
        <f>Dat_02!A163</f>
        <v>06/02/2018</v>
      </c>
      <c r="C163" s="122">
        <f>Dat_02!O163</f>
        <v>427.31333333329997</v>
      </c>
      <c r="D163" s="122">
        <f>Dat_02!D163</f>
        <v>3116.6666666667002</v>
      </c>
      <c r="E163" s="122">
        <f>Dat_02!G163</f>
        <v>-1633.3333333333001</v>
      </c>
    </row>
    <row r="164" spans="1:5">
      <c r="A164" s="83"/>
      <c r="B164" s="121" t="str">
        <f>Dat_02!A164</f>
        <v>07/02/2018</v>
      </c>
      <c r="C164" s="122">
        <f>Dat_02!O164</f>
        <v>35.967272727300042</v>
      </c>
      <c r="D164" s="122">
        <f>Dat_02!D164</f>
        <v>3116.6666666667002</v>
      </c>
      <c r="E164" s="122">
        <f>Dat_02!G164</f>
        <v>-1633.3333333333001</v>
      </c>
    </row>
    <row r="165" spans="1:5">
      <c r="A165" s="83"/>
      <c r="B165" s="121" t="str">
        <f>Dat_02!A165</f>
        <v>08/02/2018</v>
      </c>
      <c r="C165" s="122">
        <f>Dat_02!O165</f>
        <v>-624.34523809530003</v>
      </c>
      <c r="D165" s="122">
        <f>Dat_02!D165</f>
        <v>3116.6666666667002</v>
      </c>
      <c r="E165" s="122">
        <f>Dat_02!G165</f>
        <v>-1633.3333333333001</v>
      </c>
    </row>
    <row r="166" spans="1:5">
      <c r="A166" s="83"/>
      <c r="B166" s="121" t="str">
        <f>Dat_02!A166</f>
        <v>09/02/2018</v>
      </c>
      <c r="C166" s="122">
        <f>Dat_02!O166</f>
        <v>-839.82500000000005</v>
      </c>
      <c r="D166" s="122">
        <f>Dat_02!D166</f>
        <v>3116.6666666667002</v>
      </c>
      <c r="E166" s="122">
        <f>Dat_02!G166</f>
        <v>-1633.3333333333001</v>
      </c>
    </row>
    <row r="167" spans="1:5">
      <c r="A167" s="83"/>
      <c r="B167" s="121" t="str">
        <f>Dat_02!A167</f>
        <v>10/02/2018</v>
      </c>
      <c r="C167" s="122">
        <f>Dat_02!O167</f>
        <v>-298.05263157889999</v>
      </c>
      <c r="D167" s="122">
        <f>Dat_02!D167</f>
        <v>3087.5</v>
      </c>
      <c r="E167" s="122">
        <f>Dat_02!G167</f>
        <v>-1766.6666666666999</v>
      </c>
    </row>
    <row r="168" spans="1:5">
      <c r="A168" s="83"/>
      <c r="B168" s="121" t="str">
        <f>Dat_02!A168</f>
        <v>11/02/2018</v>
      </c>
      <c r="C168" s="122">
        <f>Dat_02!O168</f>
        <v>-278.30499999999995</v>
      </c>
      <c r="D168" s="122">
        <f>Dat_02!D168</f>
        <v>3508.3333333332998</v>
      </c>
      <c r="E168" s="122">
        <f>Dat_02!G168</f>
        <v>-1729.1666666666999</v>
      </c>
    </row>
    <row r="169" spans="1:5">
      <c r="A169" s="83"/>
      <c r="B169" s="121" t="str">
        <f>Dat_02!A169</f>
        <v>12/02/2018</v>
      </c>
      <c r="C169" s="122">
        <f>Dat_02!O169</f>
        <v>-163.94338235290002</v>
      </c>
      <c r="D169" s="122">
        <f>Dat_02!D169</f>
        <v>3087.5</v>
      </c>
      <c r="E169" s="122">
        <f>Dat_02!G169</f>
        <v>-1766.6666666666999</v>
      </c>
    </row>
    <row r="170" spans="1:5">
      <c r="A170" s="83"/>
      <c r="B170" s="121" t="str">
        <f>Dat_02!A170</f>
        <v>13/02/2018</v>
      </c>
      <c r="C170" s="122">
        <f>Dat_02!O170</f>
        <v>514.80397727269997</v>
      </c>
      <c r="D170" s="122">
        <f>Dat_02!D170</f>
        <v>3087.5</v>
      </c>
      <c r="E170" s="122">
        <f>Dat_02!G170</f>
        <v>-1766.6666666666999</v>
      </c>
    </row>
    <row r="171" spans="1:5">
      <c r="A171" s="83"/>
      <c r="B171" s="121" t="str">
        <f>Dat_02!A171</f>
        <v>14/02/2018</v>
      </c>
      <c r="C171" s="122">
        <f>Dat_02!O171</f>
        <v>-48.124183006500061</v>
      </c>
      <c r="D171" s="122">
        <f>Dat_02!D171</f>
        <v>3087.5</v>
      </c>
      <c r="E171" s="122">
        <f>Dat_02!G171</f>
        <v>-1766.6666666666999</v>
      </c>
    </row>
    <row r="172" spans="1:5">
      <c r="A172" s="83"/>
      <c r="B172" s="121" t="str">
        <f>Dat_02!A172</f>
        <v>15/02/2018</v>
      </c>
      <c r="C172" s="122">
        <f>Dat_02!O172</f>
        <v>-672.05333333330009</v>
      </c>
      <c r="D172" s="122">
        <f>Dat_02!D172</f>
        <v>3087.5</v>
      </c>
      <c r="E172" s="122">
        <f>Dat_02!G172</f>
        <v>-1766.6666666666999</v>
      </c>
    </row>
    <row r="173" spans="1:5">
      <c r="A173" s="83"/>
      <c r="B173" s="121" t="str">
        <f>Dat_02!A173</f>
        <v>16/02/2018</v>
      </c>
      <c r="C173" s="122">
        <f>Dat_02!O173</f>
        <v>-748.86363636359999</v>
      </c>
      <c r="D173" s="122">
        <f>Dat_02!D173</f>
        <v>3087.5</v>
      </c>
      <c r="E173" s="122">
        <f>Dat_02!G173</f>
        <v>-1766.6666666666999</v>
      </c>
    </row>
    <row r="174" spans="1:5">
      <c r="A174" s="83"/>
      <c r="B174" s="121" t="str">
        <f>Dat_02!A174</f>
        <v>17/02/2018</v>
      </c>
      <c r="C174" s="122">
        <f>Dat_02!O174</f>
        <v>-364.05833333330008</v>
      </c>
      <c r="D174" s="122">
        <f>Dat_02!D174</f>
        <v>3550</v>
      </c>
      <c r="E174" s="122">
        <f>Dat_02!G174</f>
        <v>-2033.3333333333001</v>
      </c>
    </row>
    <row r="175" spans="1:5">
      <c r="A175" s="83"/>
      <c r="B175" s="121" t="str">
        <f>Dat_02!A175</f>
        <v>18/02/2018</v>
      </c>
      <c r="C175" s="122">
        <f>Dat_02!O175</f>
        <v>-444.08823529410006</v>
      </c>
      <c r="D175" s="122">
        <f>Dat_02!D175</f>
        <v>3825</v>
      </c>
      <c r="E175" s="122">
        <f>Dat_02!G175</f>
        <v>-1845.8333333333001</v>
      </c>
    </row>
    <row r="176" spans="1:5">
      <c r="A176" s="83"/>
      <c r="B176" s="121" t="str">
        <f>Dat_02!A176</f>
        <v>19/02/2018</v>
      </c>
      <c r="C176" s="122">
        <f>Dat_02!O176</f>
        <v>108</v>
      </c>
      <c r="D176" s="122">
        <f>Dat_02!D176</f>
        <v>2987.5</v>
      </c>
      <c r="E176" s="122">
        <f>Dat_02!G176</f>
        <v>-1845.8333333333001</v>
      </c>
    </row>
    <row r="177" spans="1:5">
      <c r="A177" s="83"/>
      <c r="B177" s="121" t="str">
        <f>Dat_02!A177</f>
        <v>20/02/2018</v>
      </c>
      <c r="C177" s="122">
        <f>Dat_02!O177</f>
        <v>669.86190476189995</v>
      </c>
      <c r="D177" s="122">
        <f>Dat_02!D177</f>
        <v>2575</v>
      </c>
      <c r="E177" s="122">
        <f>Dat_02!G177</f>
        <v>-1800</v>
      </c>
    </row>
    <row r="178" spans="1:5">
      <c r="A178" s="83"/>
      <c r="B178" s="121" t="str">
        <f>Dat_02!A178</f>
        <v>21/02/2018</v>
      </c>
      <c r="C178" s="122">
        <f>Dat_02!O178</f>
        <v>-351.76527777780007</v>
      </c>
      <c r="D178" s="122">
        <f>Dat_02!D178</f>
        <v>3062.5</v>
      </c>
      <c r="E178" s="122">
        <f>Dat_02!G178</f>
        <v>-1962.5</v>
      </c>
    </row>
    <row r="179" spans="1:5">
      <c r="A179" s="83"/>
      <c r="B179" s="121" t="str">
        <f>Dat_02!A179</f>
        <v>22/02/2018</v>
      </c>
      <c r="C179" s="122">
        <f>Dat_02!O179</f>
        <v>55.56666666670003</v>
      </c>
      <c r="D179" s="122">
        <f>Dat_02!D179</f>
        <v>3154.1666666667002</v>
      </c>
      <c r="E179" s="122">
        <f>Dat_02!G179</f>
        <v>-2033.3333333333001</v>
      </c>
    </row>
    <row r="180" spans="1:5">
      <c r="A180" s="83"/>
      <c r="B180" s="121" t="str">
        <f>Dat_02!A180</f>
        <v>23/02/2018</v>
      </c>
      <c r="C180" s="122">
        <f>Dat_02!O180</f>
        <v>-349.94428571430012</v>
      </c>
      <c r="D180" s="122">
        <f>Dat_02!D180</f>
        <v>3550</v>
      </c>
      <c r="E180" s="122">
        <f>Dat_02!G180</f>
        <v>-2033.3333333333001</v>
      </c>
    </row>
    <row r="181" spans="1:5">
      <c r="A181" s="83"/>
      <c r="B181" s="121" t="str">
        <f>Dat_02!A181</f>
        <v>24/02/2018</v>
      </c>
      <c r="C181" s="122">
        <f>Dat_02!O181</f>
        <v>-325.30168067229999</v>
      </c>
      <c r="D181" s="122">
        <f>Dat_02!D181</f>
        <v>4000</v>
      </c>
      <c r="E181" s="122">
        <f>Dat_02!G181</f>
        <v>-2466.6666666667002</v>
      </c>
    </row>
    <row r="182" spans="1:5">
      <c r="A182" s="83"/>
      <c r="B182" s="121" t="str">
        <f>Dat_02!A182</f>
        <v>25/02/2018</v>
      </c>
      <c r="C182" s="122">
        <f>Dat_02!O182</f>
        <v>-348.94824561409996</v>
      </c>
      <c r="D182" s="122">
        <f>Dat_02!D182</f>
        <v>4000</v>
      </c>
      <c r="E182" s="122">
        <f>Dat_02!G182</f>
        <v>-2091.6666666667002</v>
      </c>
    </row>
    <row r="183" spans="1:5">
      <c r="A183" s="83"/>
      <c r="B183" s="121" t="str">
        <f>Dat_02!A183</f>
        <v>26/02/2018</v>
      </c>
      <c r="C183" s="122">
        <f>Dat_02!O183</f>
        <v>1274.6500000000001</v>
      </c>
      <c r="D183" s="122">
        <f>Dat_02!D183</f>
        <v>4000</v>
      </c>
      <c r="E183" s="122">
        <f>Dat_02!G183</f>
        <v>-2529.1666666667002</v>
      </c>
    </row>
    <row r="184" spans="1:5">
      <c r="A184" s="83"/>
      <c r="B184" s="121" t="str">
        <f>Dat_02!A184</f>
        <v>27/02/2018</v>
      </c>
      <c r="C184" s="122">
        <f>Dat_02!O184</f>
        <v>692.99047619040016</v>
      </c>
      <c r="D184" s="122">
        <f>Dat_02!D184</f>
        <v>3545.8333333332998</v>
      </c>
      <c r="E184" s="122">
        <f>Dat_02!G184</f>
        <v>-2666.6666666667002</v>
      </c>
    </row>
    <row r="185" spans="1:5">
      <c r="A185" s="83"/>
      <c r="B185" s="121" t="str">
        <f>Dat_02!A185</f>
        <v>28/02/2018</v>
      </c>
      <c r="C185" s="122">
        <f>Dat_02!O185</f>
        <v>700.73166666669999</v>
      </c>
      <c r="D185" s="122">
        <f>Dat_02!D185</f>
        <v>4000</v>
      </c>
      <c r="E185" s="122">
        <f>Dat_02!G185</f>
        <v>-2666.6666666667002</v>
      </c>
    </row>
    <row r="186" spans="1:5">
      <c r="A186" s="83"/>
      <c r="B186" s="121" t="str">
        <f>Dat_02!A186</f>
        <v>01/03/2018</v>
      </c>
      <c r="C186" s="122">
        <f>Dat_02!O186</f>
        <v>676.28913043479997</v>
      </c>
      <c r="D186" s="122">
        <f>Dat_02!D186</f>
        <v>4000</v>
      </c>
      <c r="E186" s="122">
        <f>Dat_02!G186</f>
        <v>-2666.6666666667002</v>
      </c>
    </row>
    <row r="187" spans="1:5">
      <c r="A187" s="83"/>
      <c r="B187" s="121" t="str">
        <f>Dat_02!A187</f>
        <v>02/03/2018</v>
      </c>
      <c r="C187" s="122">
        <f>Dat_02!O187</f>
        <v>1243.0126984127</v>
      </c>
      <c r="D187" s="122">
        <f>Dat_02!D187</f>
        <v>4000</v>
      </c>
      <c r="E187" s="122">
        <f>Dat_02!G187</f>
        <v>-2666.6666666667002</v>
      </c>
    </row>
    <row r="188" spans="1:5">
      <c r="A188" s="83"/>
      <c r="B188" s="121" t="str">
        <f>Dat_02!A188</f>
        <v>03/03/2018</v>
      </c>
      <c r="C188" s="122">
        <f>Dat_02!O188</f>
        <v>958.95</v>
      </c>
      <c r="D188" s="122">
        <f>Dat_02!D188</f>
        <v>3691.6666666667002</v>
      </c>
      <c r="E188" s="122">
        <f>Dat_02!G188</f>
        <v>-1837.5</v>
      </c>
    </row>
    <row r="189" spans="1:5">
      <c r="A189" s="83" t="s">
        <v>446</v>
      </c>
      <c r="B189" s="121" t="str">
        <f>Dat_02!A189</f>
        <v>04/03/2018</v>
      </c>
      <c r="C189" s="122">
        <f>Dat_02!O189</f>
        <v>555.3993506493</v>
      </c>
      <c r="D189" s="122">
        <f>Dat_02!D189</f>
        <v>3883.3333333332998</v>
      </c>
      <c r="E189" s="122">
        <f>Dat_02!G189</f>
        <v>-1787.5</v>
      </c>
    </row>
    <row r="190" spans="1:5">
      <c r="A190" s="83"/>
      <c r="B190" s="121" t="str">
        <f>Dat_02!A190</f>
        <v>05/03/2018</v>
      </c>
      <c r="C190" s="122">
        <f>Dat_02!O190</f>
        <v>2260.73</v>
      </c>
      <c r="D190" s="122">
        <f>Dat_02!D190</f>
        <v>3545.8333333332998</v>
      </c>
      <c r="E190" s="122">
        <f>Dat_02!G190</f>
        <v>-1900</v>
      </c>
    </row>
    <row r="191" spans="1:5">
      <c r="A191" s="83"/>
      <c r="B191" s="121" t="str">
        <f>Dat_02!A191</f>
        <v>06/03/2018</v>
      </c>
      <c r="C191" s="122">
        <f>Dat_02!O191</f>
        <v>1733.1485714286002</v>
      </c>
      <c r="D191" s="122">
        <f>Dat_02!D191</f>
        <v>3475</v>
      </c>
      <c r="E191" s="122">
        <f>Dat_02!G191</f>
        <v>-1854.1666666666999</v>
      </c>
    </row>
    <row r="192" spans="1:5">
      <c r="A192" s="83"/>
      <c r="B192" s="121" t="str">
        <f>Dat_02!A192</f>
        <v>07/03/2018</v>
      </c>
      <c r="C192" s="122">
        <f>Dat_02!O192</f>
        <v>1158.4722222221999</v>
      </c>
      <c r="D192" s="122">
        <f>Dat_02!D192</f>
        <v>3537.5</v>
      </c>
      <c r="E192" s="122">
        <f>Dat_02!G192</f>
        <v>-1900</v>
      </c>
    </row>
    <row r="193" spans="1:5">
      <c r="A193" s="83"/>
      <c r="B193" s="121" t="str">
        <f>Dat_02!A193</f>
        <v>08/03/2018</v>
      </c>
      <c r="C193" s="122">
        <f>Dat_02!O193</f>
        <v>1250.0541666667</v>
      </c>
      <c r="D193" s="122">
        <f>Dat_02!D193</f>
        <v>3733.3333333332998</v>
      </c>
      <c r="E193" s="122">
        <f>Dat_02!G193</f>
        <v>-1900</v>
      </c>
    </row>
    <row r="194" spans="1:5">
      <c r="A194" s="83"/>
      <c r="B194" s="121" t="str">
        <f>Dat_02!A194</f>
        <v>09/03/2018</v>
      </c>
      <c r="C194" s="122">
        <f>Dat_02!O194</f>
        <v>1729.8704545455</v>
      </c>
      <c r="D194" s="122">
        <f>Dat_02!D194</f>
        <v>3733.3333333332998</v>
      </c>
      <c r="E194" s="122">
        <f>Dat_02!G194</f>
        <v>-1762.5</v>
      </c>
    </row>
    <row r="195" spans="1:5">
      <c r="A195" s="83"/>
      <c r="B195" s="121" t="str">
        <f>Dat_02!A195</f>
        <v>10/03/2018</v>
      </c>
      <c r="C195" s="122">
        <f>Dat_02!O195</f>
        <v>1222.1624999999999</v>
      </c>
      <c r="D195" s="122">
        <f>Dat_02!D195</f>
        <v>2825</v>
      </c>
      <c r="E195" s="122">
        <f>Dat_02!G195</f>
        <v>-1416.6666666666999</v>
      </c>
    </row>
    <row r="196" spans="1:5">
      <c r="A196" s="83"/>
      <c r="B196" s="121" t="str">
        <f>Dat_02!A196</f>
        <v>11/03/2018</v>
      </c>
      <c r="C196" s="122">
        <f>Dat_02!O196</f>
        <v>2170.2291666667002</v>
      </c>
      <c r="D196" s="122">
        <f>Dat_02!D196</f>
        <v>3237.5</v>
      </c>
      <c r="E196" s="122">
        <f>Dat_02!G196</f>
        <v>-612.5</v>
      </c>
    </row>
    <row r="197" spans="1:5">
      <c r="A197" s="83"/>
      <c r="B197" s="121" t="str">
        <f>Dat_02!A197</f>
        <v>12/03/2018</v>
      </c>
      <c r="C197" s="122">
        <f>Dat_02!O197</f>
        <v>1409.9166666666999</v>
      </c>
      <c r="D197" s="122">
        <f>Dat_02!D197</f>
        <v>2825</v>
      </c>
      <c r="E197" s="122">
        <f>Dat_02!G197</f>
        <v>-1370.8333333333001</v>
      </c>
    </row>
    <row r="198" spans="1:5">
      <c r="A198" s="83"/>
      <c r="B198" s="121" t="str">
        <f>Dat_02!A198</f>
        <v>13/03/2018</v>
      </c>
      <c r="C198" s="122">
        <f>Dat_02!O198</f>
        <v>1938.6826086956999</v>
      </c>
      <c r="D198" s="122">
        <f>Dat_02!D198</f>
        <v>2787.5</v>
      </c>
      <c r="E198" s="122">
        <f>Dat_02!G198</f>
        <v>-1466.6666666666999</v>
      </c>
    </row>
    <row r="199" spans="1:5">
      <c r="A199" s="83"/>
      <c r="B199" s="121" t="str">
        <f>Dat_02!A199</f>
        <v>14/03/2018</v>
      </c>
      <c r="C199" s="122">
        <f>Dat_02!O199</f>
        <v>2107.1458333332998</v>
      </c>
      <c r="D199" s="122">
        <f>Dat_02!D199</f>
        <v>2825</v>
      </c>
      <c r="E199" s="122">
        <f>Dat_02!G199</f>
        <v>-1466.6666666666999</v>
      </c>
    </row>
    <row r="200" spans="1:5">
      <c r="A200" s="83"/>
      <c r="B200" s="121" t="str">
        <f>Dat_02!A200</f>
        <v>15/03/2018</v>
      </c>
      <c r="C200" s="122">
        <f>Dat_02!O200</f>
        <v>1958.4833333332999</v>
      </c>
      <c r="D200" s="122">
        <f>Dat_02!D200</f>
        <v>2825</v>
      </c>
      <c r="E200" s="122">
        <f>Dat_02!G200</f>
        <v>-1466.6666666666999</v>
      </c>
    </row>
    <row r="201" spans="1:5">
      <c r="A201" s="83"/>
      <c r="B201" s="121" t="str">
        <f>Dat_02!A201</f>
        <v>16/03/2018</v>
      </c>
      <c r="C201" s="122">
        <f>Dat_02!O201</f>
        <v>1885.1041666666999</v>
      </c>
      <c r="D201" s="122">
        <f>Dat_02!D201</f>
        <v>2825</v>
      </c>
      <c r="E201" s="122">
        <f>Dat_02!G201</f>
        <v>-1466.6666666666999</v>
      </c>
    </row>
    <row r="202" spans="1:5">
      <c r="A202" s="83"/>
      <c r="B202" s="121" t="str">
        <f>Dat_02!A202</f>
        <v>17/03/2018</v>
      </c>
      <c r="C202" s="122">
        <f>Dat_02!O202</f>
        <v>1207.375</v>
      </c>
      <c r="D202" s="122">
        <f>Dat_02!D202</f>
        <v>2529.1666666667002</v>
      </c>
      <c r="E202" s="122">
        <f>Dat_02!G202</f>
        <v>-1100</v>
      </c>
    </row>
    <row r="203" spans="1:5">
      <c r="A203" s="83"/>
      <c r="B203" s="121" t="str">
        <f>Dat_02!A203</f>
        <v>18/03/2018</v>
      </c>
      <c r="C203" s="122">
        <f>Dat_02!O203</f>
        <v>943.96666666670001</v>
      </c>
      <c r="D203" s="122">
        <f>Dat_02!D203</f>
        <v>3066.6666666667002</v>
      </c>
      <c r="E203" s="122">
        <f>Dat_02!G203</f>
        <v>-987.5</v>
      </c>
    </row>
    <row r="204" spans="1:5">
      <c r="A204" s="83"/>
      <c r="B204" s="121" t="str">
        <f>Dat_02!A204</f>
        <v>19/03/2018</v>
      </c>
      <c r="C204" s="122">
        <f>Dat_02!O204</f>
        <v>1755.2666666667001</v>
      </c>
      <c r="D204" s="122">
        <f>Dat_02!D204</f>
        <v>2700</v>
      </c>
      <c r="E204" s="122">
        <f>Dat_02!G204</f>
        <v>-1100</v>
      </c>
    </row>
    <row r="205" spans="1:5">
      <c r="A205" s="83"/>
      <c r="B205" s="121" t="str">
        <f>Dat_02!A205</f>
        <v>20/03/2018</v>
      </c>
      <c r="C205" s="122">
        <f>Dat_02!O205</f>
        <v>821.06554621849989</v>
      </c>
      <c r="D205" s="122">
        <f>Dat_02!D205</f>
        <v>2700</v>
      </c>
      <c r="E205" s="122">
        <f>Dat_02!G205</f>
        <v>-1100</v>
      </c>
    </row>
    <row r="206" spans="1:5">
      <c r="A206" s="83"/>
      <c r="B206" s="121" t="str">
        <f>Dat_02!A206</f>
        <v>21/03/2018</v>
      </c>
      <c r="C206" s="122">
        <f>Dat_02!O206</f>
        <v>990.08181818179992</v>
      </c>
      <c r="D206" s="122">
        <f>Dat_02!D206</f>
        <v>2700</v>
      </c>
      <c r="E206" s="122">
        <f>Dat_02!G206</f>
        <v>-1100</v>
      </c>
    </row>
    <row r="207" spans="1:5">
      <c r="A207" s="83"/>
      <c r="B207" s="121" t="str">
        <f>Dat_02!A207</f>
        <v>22/03/2018</v>
      </c>
      <c r="C207" s="122">
        <f>Dat_02!O207</f>
        <v>1074.2</v>
      </c>
      <c r="D207" s="122">
        <f>Dat_02!D207</f>
        <v>2700</v>
      </c>
      <c r="E207" s="122">
        <f>Dat_02!G207</f>
        <v>-1100</v>
      </c>
    </row>
    <row r="208" spans="1:5">
      <c r="A208" s="83"/>
      <c r="B208" s="121" t="str">
        <f>Dat_02!A208</f>
        <v>23/03/2018</v>
      </c>
      <c r="C208" s="122">
        <f>Dat_02!O208</f>
        <v>1502.3557894737</v>
      </c>
      <c r="D208" s="122">
        <f>Dat_02!D208</f>
        <v>2700</v>
      </c>
      <c r="E208" s="122">
        <f>Dat_02!G208</f>
        <v>-1100</v>
      </c>
    </row>
    <row r="209" spans="1:5">
      <c r="A209" s="83"/>
      <c r="B209" s="121" t="str">
        <f>Dat_02!A209</f>
        <v>24/03/2018</v>
      </c>
      <c r="C209" s="122">
        <f>Dat_02!O209</f>
        <v>1119.6181818181999</v>
      </c>
      <c r="D209" s="122">
        <f>Dat_02!D209</f>
        <v>2712.5</v>
      </c>
      <c r="E209" s="122">
        <f>Dat_02!G209</f>
        <v>-1368.75</v>
      </c>
    </row>
    <row r="210" spans="1:5">
      <c r="A210" s="83"/>
      <c r="B210" s="121" t="str">
        <f>Dat_02!A210</f>
        <v>25/03/2018</v>
      </c>
      <c r="C210" s="122">
        <f>Dat_02!O210</f>
        <v>355.1454545455</v>
      </c>
      <c r="D210" s="122">
        <f>Dat_02!D210</f>
        <v>2823.9130434783001</v>
      </c>
      <c r="E210" s="122">
        <f>Dat_02!G210</f>
        <v>-1495.6521739130001</v>
      </c>
    </row>
    <row r="211" spans="1:5">
      <c r="A211" s="83"/>
      <c r="B211" s="121" t="str">
        <f>Dat_02!A211</f>
        <v>26/03/2018</v>
      </c>
      <c r="C211" s="122">
        <f>Dat_02!O211</f>
        <v>1242.3597222221999</v>
      </c>
      <c r="D211" s="122">
        <f>Dat_02!D211</f>
        <v>2712.5</v>
      </c>
      <c r="E211" s="122">
        <f>Dat_02!G211</f>
        <v>-1966.6666666666999</v>
      </c>
    </row>
    <row r="212" spans="1:5">
      <c r="A212" s="83"/>
      <c r="B212" s="121" t="str">
        <f>Dat_02!A212</f>
        <v>27/03/2018</v>
      </c>
      <c r="C212" s="122">
        <f>Dat_02!O212</f>
        <v>773.30428571430002</v>
      </c>
      <c r="D212" s="122">
        <f>Dat_02!D212</f>
        <v>2712.5</v>
      </c>
      <c r="E212" s="122">
        <f>Dat_02!G212</f>
        <v>-1966.6666666666999</v>
      </c>
    </row>
    <row r="213" spans="1:5">
      <c r="A213" s="83"/>
      <c r="B213" s="121" t="str">
        <f>Dat_02!A213</f>
        <v>28/03/2018</v>
      </c>
      <c r="C213" s="122">
        <f>Dat_02!O213</f>
        <v>868.21249999999998</v>
      </c>
      <c r="D213" s="122">
        <f>Dat_02!D213</f>
        <v>2712.5</v>
      </c>
      <c r="E213" s="122">
        <f>Dat_02!G213</f>
        <v>-1966.6666666666999</v>
      </c>
    </row>
    <row r="214" spans="1:5">
      <c r="A214" s="83"/>
      <c r="B214" s="121" t="str">
        <f>Dat_02!A214</f>
        <v>29/03/2018</v>
      </c>
      <c r="C214" s="122">
        <f>Dat_02!O214</f>
        <v>91.111249999999927</v>
      </c>
      <c r="D214" s="122">
        <f>Dat_02!D214</f>
        <v>2712.5</v>
      </c>
      <c r="E214" s="122">
        <f>Dat_02!G214</f>
        <v>-1862.5</v>
      </c>
    </row>
    <row r="215" spans="1:5">
      <c r="A215" s="83"/>
      <c r="B215" s="121" t="str">
        <f>Dat_02!A215</f>
        <v>30/03/2018</v>
      </c>
      <c r="C215" s="122">
        <f>Dat_02!O215</f>
        <v>-271.07578947370001</v>
      </c>
      <c r="D215" s="122">
        <f>Dat_02!D215</f>
        <v>2827.0833333332998</v>
      </c>
      <c r="E215" s="122">
        <f>Dat_02!G215</f>
        <v>-1160.4166666666999</v>
      </c>
    </row>
    <row r="216" spans="1:5">
      <c r="A216" s="83"/>
      <c r="B216" s="121" t="str">
        <f>Dat_02!A216</f>
        <v>31/03/2018</v>
      </c>
      <c r="C216" s="122">
        <f>Dat_02!O216</f>
        <v>-672.23095238099995</v>
      </c>
      <c r="D216" s="122">
        <f>Dat_02!D216</f>
        <v>2645.8333333332998</v>
      </c>
      <c r="E216" s="122">
        <f>Dat_02!G216</f>
        <v>-2179.1666666667002</v>
      </c>
    </row>
    <row r="217" spans="1:5">
      <c r="A217" s="83"/>
      <c r="B217" s="121" t="str">
        <f>Dat_02!A217</f>
        <v>01/04/2018</v>
      </c>
      <c r="C217" s="122">
        <f>Dat_02!O217</f>
        <v>829.43881578950004</v>
      </c>
      <c r="D217" s="122">
        <f>Dat_02!D217</f>
        <v>2487.5</v>
      </c>
      <c r="E217" s="122">
        <f>Dat_02!G217</f>
        <v>-1427.0833333333001</v>
      </c>
    </row>
    <row r="218" spans="1:5">
      <c r="A218" s="83"/>
      <c r="B218" s="121" t="str">
        <f>Dat_02!A218</f>
        <v>02/04/2018</v>
      </c>
      <c r="C218" s="122">
        <f>Dat_02!O218</f>
        <v>830.01696969689988</v>
      </c>
      <c r="D218" s="122">
        <f>Dat_02!D218</f>
        <v>2639.5833333332998</v>
      </c>
      <c r="E218" s="122">
        <f>Dat_02!G218</f>
        <v>-2495.8333333332998</v>
      </c>
    </row>
    <row r="219" spans="1:5">
      <c r="A219" s="83"/>
      <c r="B219" s="121" t="str">
        <f>Dat_02!A219</f>
        <v>03/04/2018</v>
      </c>
      <c r="C219" s="122">
        <f>Dat_02!O219</f>
        <v>1202.9301587301002</v>
      </c>
      <c r="D219" s="122">
        <f>Dat_02!D219</f>
        <v>2633.3333333332998</v>
      </c>
      <c r="E219" s="122">
        <f>Dat_02!G219</f>
        <v>-2079.1666666667002</v>
      </c>
    </row>
    <row r="220" spans="1:5">
      <c r="A220" s="83" t="s">
        <v>447</v>
      </c>
      <c r="B220" s="121" t="str">
        <f>Dat_02!A220</f>
        <v>04/04/2018</v>
      </c>
      <c r="C220" s="122">
        <f>Dat_02!O220</f>
        <v>742.60438596489996</v>
      </c>
      <c r="D220" s="122">
        <f>Dat_02!D220</f>
        <v>2633.3333333332998</v>
      </c>
      <c r="E220" s="122">
        <f>Dat_02!G220</f>
        <v>-2350</v>
      </c>
    </row>
    <row r="221" spans="1:5">
      <c r="A221" s="83"/>
      <c r="B221" s="121" t="str">
        <f>Dat_02!A221</f>
        <v>05/04/2018</v>
      </c>
      <c r="C221" s="122">
        <f>Dat_02!O221</f>
        <v>516.53</v>
      </c>
      <c r="D221" s="122">
        <f>Dat_02!D221</f>
        <v>2633.3333333332998</v>
      </c>
      <c r="E221" s="122">
        <f>Dat_02!G221</f>
        <v>-2500</v>
      </c>
    </row>
    <row r="222" spans="1:5">
      <c r="A222" s="83"/>
      <c r="B222" s="121" t="str">
        <f>Dat_02!A222</f>
        <v>06/04/2018</v>
      </c>
      <c r="C222" s="122">
        <f>Dat_02!O222</f>
        <v>331.31987179479995</v>
      </c>
      <c r="D222" s="122">
        <f>Dat_02!D222</f>
        <v>2633.3333333332998</v>
      </c>
      <c r="E222" s="122">
        <f>Dat_02!G222</f>
        <v>-2500</v>
      </c>
    </row>
    <row r="223" spans="1:5">
      <c r="A223" s="83"/>
      <c r="B223" s="121" t="str">
        <f>Dat_02!A223</f>
        <v>07/04/2018</v>
      </c>
      <c r="C223" s="122">
        <f>Dat_02!O223</f>
        <v>664.67222222229998</v>
      </c>
      <c r="D223" s="122">
        <f>Dat_02!D223</f>
        <v>2212.5</v>
      </c>
      <c r="E223" s="122">
        <f>Dat_02!G223</f>
        <v>-2733.3333333332998</v>
      </c>
    </row>
    <row r="224" spans="1:5">
      <c r="A224" s="83"/>
      <c r="B224" s="121" t="str">
        <f>Dat_02!A224</f>
        <v>08/04/2018</v>
      </c>
      <c r="C224" s="122">
        <f>Dat_02!O224</f>
        <v>357.55555555559999</v>
      </c>
      <c r="D224" s="122">
        <f>Dat_02!D224</f>
        <v>2495.8333333332998</v>
      </c>
      <c r="E224" s="122">
        <f>Dat_02!G224</f>
        <v>-1712.5</v>
      </c>
    </row>
    <row r="225" spans="1:5">
      <c r="A225" s="83"/>
      <c r="B225" s="121" t="str">
        <f>Dat_02!A225</f>
        <v>09/04/2018</v>
      </c>
      <c r="C225" s="122">
        <f>Dat_02!O225</f>
        <v>1130.0074534161001</v>
      </c>
      <c r="D225" s="122">
        <f>Dat_02!D225</f>
        <v>2212.5</v>
      </c>
      <c r="E225" s="122">
        <f>Dat_02!G225</f>
        <v>-2733.3333333332998</v>
      </c>
    </row>
    <row r="226" spans="1:5">
      <c r="A226" s="83"/>
      <c r="B226" s="121" t="str">
        <f>Dat_02!A226</f>
        <v>10/04/2018</v>
      </c>
      <c r="C226" s="122">
        <f>Dat_02!O226</f>
        <v>1174.6378571429</v>
      </c>
      <c r="D226" s="122">
        <f>Dat_02!D226</f>
        <v>2212.5</v>
      </c>
      <c r="E226" s="122">
        <f>Dat_02!G226</f>
        <v>-2725</v>
      </c>
    </row>
    <row r="227" spans="1:5">
      <c r="A227" s="83"/>
      <c r="B227" s="121" t="str">
        <f>Dat_02!A227</f>
        <v>11/04/2018</v>
      </c>
      <c r="C227" s="122">
        <f>Dat_02!O227</f>
        <v>743.33676470590001</v>
      </c>
      <c r="D227" s="122">
        <f>Dat_02!D227</f>
        <v>2212.5</v>
      </c>
      <c r="E227" s="122">
        <f>Dat_02!G227</f>
        <v>-2733.3333333332998</v>
      </c>
    </row>
    <row r="228" spans="1:5">
      <c r="A228" s="83"/>
      <c r="B228" s="121" t="str">
        <f>Dat_02!A228</f>
        <v>12/04/2018</v>
      </c>
      <c r="C228" s="122">
        <f>Dat_02!O228</f>
        <v>1379.769047619</v>
      </c>
      <c r="D228" s="122">
        <f>Dat_02!D228</f>
        <v>2212.5</v>
      </c>
      <c r="E228" s="122">
        <f>Dat_02!G228</f>
        <v>-2733.3333333332998</v>
      </c>
    </row>
    <row r="229" spans="1:5">
      <c r="A229" s="83"/>
      <c r="B229" s="121" t="str">
        <f>Dat_02!A229</f>
        <v>13/04/2018</v>
      </c>
      <c r="C229" s="122">
        <f>Dat_02!O229</f>
        <v>1357.8099378882</v>
      </c>
      <c r="D229" s="122">
        <f>Dat_02!D229</f>
        <v>2212.5</v>
      </c>
      <c r="E229" s="122">
        <f>Dat_02!G229</f>
        <v>-2733.3333333332998</v>
      </c>
    </row>
    <row r="230" spans="1:5">
      <c r="A230" s="83"/>
      <c r="B230" s="121" t="str">
        <f>Dat_02!A230</f>
        <v>14/04/2018</v>
      </c>
      <c r="C230" s="122">
        <f>Dat_02!O230</f>
        <v>1137.7397515528</v>
      </c>
      <c r="D230" s="122">
        <f>Dat_02!D230</f>
        <v>2150</v>
      </c>
      <c r="E230" s="122">
        <f>Dat_02!G230</f>
        <v>-2433.3333333332998</v>
      </c>
    </row>
    <row r="231" spans="1:5">
      <c r="A231" s="83"/>
      <c r="B231" s="121" t="str">
        <f>Dat_02!A231</f>
        <v>15/04/2018</v>
      </c>
      <c r="C231" s="122">
        <f>Dat_02!O231</f>
        <v>-322.16666666669994</v>
      </c>
      <c r="D231" s="122">
        <f>Dat_02!D231</f>
        <v>2241.6666666667002</v>
      </c>
      <c r="E231" s="122">
        <f>Dat_02!G231</f>
        <v>-1683.3333333333001</v>
      </c>
    </row>
    <row r="232" spans="1:5">
      <c r="A232" s="83"/>
      <c r="B232" s="121" t="str">
        <f>Dat_02!A232</f>
        <v>16/04/2018</v>
      </c>
      <c r="C232" s="122">
        <f>Dat_02!O232</f>
        <v>327.68716577539993</v>
      </c>
      <c r="D232" s="122">
        <f>Dat_02!D232</f>
        <v>1883.3333333333001</v>
      </c>
      <c r="E232" s="122">
        <f>Dat_02!G232</f>
        <v>-2433.3333333332998</v>
      </c>
    </row>
    <row r="233" spans="1:5">
      <c r="A233" s="83"/>
      <c r="B233" s="121" t="str">
        <f>Dat_02!A233</f>
        <v>17/04/2018</v>
      </c>
      <c r="C233" s="122">
        <f>Dat_02!O233</f>
        <v>490.49374999999998</v>
      </c>
      <c r="D233" s="122">
        <f>Dat_02!D233</f>
        <v>1837.5</v>
      </c>
      <c r="E233" s="122">
        <f>Dat_02!G233</f>
        <v>-2433.3333333332998</v>
      </c>
    </row>
    <row r="234" spans="1:5">
      <c r="A234" s="83"/>
      <c r="B234" s="121" t="str">
        <f>Dat_02!A234</f>
        <v>18/04/2018</v>
      </c>
      <c r="C234" s="122">
        <f>Dat_02!O234</f>
        <v>658.95166666669991</v>
      </c>
      <c r="D234" s="122">
        <f>Dat_02!D234</f>
        <v>1837.5</v>
      </c>
      <c r="E234" s="122">
        <f>Dat_02!G234</f>
        <v>-2433.3333333332998</v>
      </c>
    </row>
    <row r="235" spans="1:5">
      <c r="A235" s="83"/>
      <c r="B235" s="121" t="str">
        <f>Dat_02!A235</f>
        <v>19/04/2018</v>
      </c>
      <c r="C235" s="122">
        <f>Dat_02!O235</f>
        <v>-40.933333333300084</v>
      </c>
      <c r="D235" s="122">
        <f>Dat_02!D235</f>
        <v>1837.5</v>
      </c>
      <c r="E235" s="122">
        <f>Dat_02!G235</f>
        <v>-2433.3333333332998</v>
      </c>
    </row>
    <row r="236" spans="1:5">
      <c r="A236" s="83"/>
      <c r="B236" s="121" t="str">
        <f>Dat_02!A236</f>
        <v>20/04/2018</v>
      </c>
      <c r="C236" s="122">
        <f>Dat_02!O236</f>
        <v>307.49374999999998</v>
      </c>
      <c r="D236" s="122">
        <f>Dat_02!D236</f>
        <v>1987.5</v>
      </c>
      <c r="E236" s="122">
        <f>Dat_02!G236</f>
        <v>-2433.3333333332998</v>
      </c>
    </row>
    <row r="237" spans="1:5">
      <c r="A237" s="83"/>
      <c r="B237" s="121" t="str">
        <f>Dat_02!A237</f>
        <v>21/04/2018</v>
      </c>
      <c r="C237" s="122">
        <f>Dat_02!O237</f>
        <v>2.8622377621999817</v>
      </c>
      <c r="D237" s="122">
        <f>Dat_02!D237</f>
        <v>3754.1666666667002</v>
      </c>
      <c r="E237" s="122">
        <f>Dat_02!G237</f>
        <v>-1700</v>
      </c>
    </row>
    <row r="238" spans="1:5">
      <c r="A238" s="83"/>
      <c r="B238" s="121" t="str">
        <f>Dat_02!A238</f>
        <v>22/04/2018</v>
      </c>
      <c r="C238" s="122">
        <f>Dat_02!O238</f>
        <v>-375.03815789470002</v>
      </c>
      <c r="D238" s="122">
        <f>Dat_02!D238</f>
        <v>3870.8333333332998</v>
      </c>
      <c r="E238" s="122">
        <f>Dat_02!G238</f>
        <v>-1362.5</v>
      </c>
    </row>
    <row r="239" spans="1:5">
      <c r="A239" s="83"/>
      <c r="B239" s="121" t="str">
        <f>Dat_02!A239</f>
        <v>23/04/2018</v>
      </c>
      <c r="C239" s="122">
        <f>Dat_02!O239</f>
        <v>357.36249999999995</v>
      </c>
      <c r="D239" s="122">
        <f>Dat_02!D239</f>
        <v>3704.1666666667002</v>
      </c>
      <c r="E239" s="122">
        <f>Dat_02!G239</f>
        <v>-1637.5</v>
      </c>
    </row>
    <row r="240" spans="1:5">
      <c r="A240" s="83"/>
      <c r="B240" s="121" t="str">
        <f>Dat_02!A240</f>
        <v>24/04/2018</v>
      </c>
      <c r="C240" s="122">
        <f>Dat_02!O240</f>
        <v>578.11608391599998</v>
      </c>
      <c r="D240" s="122">
        <f>Dat_02!D240</f>
        <v>3687.5</v>
      </c>
      <c r="E240" s="122">
        <f>Dat_02!G240</f>
        <v>-1633.3333333333001</v>
      </c>
    </row>
    <row r="241" spans="1:5">
      <c r="A241" s="83"/>
      <c r="B241" s="121" t="str">
        <f>Dat_02!A241</f>
        <v>25/04/2018</v>
      </c>
      <c r="C241" s="122">
        <f>Dat_02!O241</f>
        <v>501.36222222230003</v>
      </c>
      <c r="D241" s="122">
        <f>Dat_02!D241</f>
        <v>3743.75</v>
      </c>
      <c r="E241" s="122">
        <f>Dat_02!G241</f>
        <v>-1333.3333333333001</v>
      </c>
    </row>
    <row r="242" spans="1:5">
      <c r="A242" s="83"/>
      <c r="B242" s="121" t="str">
        <f>Dat_02!A242</f>
        <v>26/04/2018</v>
      </c>
      <c r="C242" s="122">
        <f>Dat_02!O242</f>
        <v>30.345238095300033</v>
      </c>
      <c r="D242" s="122">
        <f>Dat_02!D242</f>
        <v>3687.5</v>
      </c>
      <c r="E242" s="122">
        <f>Dat_02!G242</f>
        <v>-1633.3333333333001</v>
      </c>
    </row>
    <row r="243" spans="1:5">
      <c r="A243" s="83"/>
      <c r="B243" s="121" t="str">
        <f>Dat_02!A243</f>
        <v>27/04/2018</v>
      </c>
      <c r="C243" s="122">
        <f>Dat_02!O243</f>
        <v>362.40419580420007</v>
      </c>
      <c r="D243" s="122">
        <f>Dat_02!D243</f>
        <v>3687.5</v>
      </c>
      <c r="E243" s="122">
        <f>Dat_02!G243</f>
        <v>-1633.3333333333001</v>
      </c>
    </row>
    <row r="244" spans="1:5">
      <c r="A244" s="83"/>
      <c r="B244" s="121" t="str">
        <f>Dat_02!A244</f>
        <v>28/04/2018</v>
      </c>
      <c r="C244" s="122">
        <f>Dat_02!O244</f>
        <v>-372.87619047619989</v>
      </c>
      <c r="D244" s="122">
        <f>Dat_02!D244</f>
        <v>3125</v>
      </c>
      <c r="E244" s="122">
        <f>Dat_02!G244</f>
        <v>-2466.6666666667002</v>
      </c>
    </row>
    <row r="245" spans="1:5">
      <c r="A245" s="83"/>
      <c r="B245" s="121" t="str">
        <f>Dat_02!A245</f>
        <v>29/04/2018</v>
      </c>
      <c r="C245" s="122">
        <f>Dat_02!O245</f>
        <v>-1022.825</v>
      </c>
      <c r="D245" s="122">
        <f>Dat_02!D245</f>
        <v>2762.5</v>
      </c>
      <c r="E245" s="122">
        <f>Dat_02!G245</f>
        <v>-1741.6666666666999</v>
      </c>
    </row>
    <row r="246" spans="1:5">
      <c r="A246" s="83"/>
      <c r="B246" s="121" t="str">
        <f>Dat_02!A246</f>
        <v>30/04/2018</v>
      </c>
      <c r="C246" s="122">
        <f>Dat_02!O246</f>
        <v>-616.44473684209993</v>
      </c>
      <c r="D246" s="122">
        <f>Dat_02!D246</f>
        <v>3125</v>
      </c>
      <c r="E246" s="122">
        <f>Dat_02!G246</f>
        <v>-2466.6666666667002</v>
      </c>
    </row>
    <row r="247" spans="1:5">
      <c r="A247" s="83"/>
      <c r="B247" s="121" t="str">
        <f>Dat_02!A247</f>
        <v>01/05/2018</v>
      </c>
      <c r="C247" s="122">
        <f>Dat_02!O247</f>
        <v>-376.16363636359995</v>
      </c>
      <c r="D247" s="122">
        <f>Dat_02!D247</f>
        <v>2881.25</v>
      </c>
      <c r="E247" s="122">
        <f>Dat_02!G247</f>
        <v>-1979.1666666666999</v>
      </c>
    </row>
    <row r="248" spans="1:5">
      <c r="A248" s="83" t="s">
        <v>448</v>
      </c>
      <c r="B248" s="121" t="str">
        <f>Dat_02!A248</f>
        <v>02/05/2018</v>
      </c>
      <c r="C248" s="122">
        <f>Dat_02!O248</f>
        <v>-38.15511363639996</v>
      </c>
      <c r="D248" s="122">
        <f>Dat_02!D248</f>
        <v>3125</v>
      </c>
      <c r="E248" s="122">
        <f>Dat_02!G248</f>
        <v>-2466.6666666667002</v>
      </c>
    </row>
    <row r="249" spans="1:5">
      <c r="A249" s="83"/>
      <c r="B249" s="121" t="str">
        <f>Dat_02!A249</f>
        <v>03/05/2018</v>
      </c>
      <c r="C249" s="122">
        <f>Dat_02!O249</f>
        <v>-431.19999999999982</v>
      </c>
      <c r="D249" s="122">
        <f>Dat_02!D249</f>
        <v>3125</v>
      </c>
      <c r="E249" s="122">
        <f>Dat_02!G249</f>
        <v>-2466.6666666667002</v>
      </c>
    </row>
    <row r="250" spans="1:5">
      <c r="A250" s="83"/>
      <c r="B250" s="121" t="str">
        <f>Dat_02!A250</f>
        <v>04/05/2018</v>
      </c>
      <c r="C250" s="122">
        <f>Dat_02!O250</f>
        <v>-139.45238095239984</v>
      </c>
      <c r="D250" s="122">
        <f>Dat_02!D250</f>
        <v>3125</v>
      </c>
      <c r="E250" s="122">
        <f>Dat_02!G250</f>
        <v>-2466.6666666667002</v>
      </c>
    </row>
    <row r="251" spans="1:5">
      <c r="A251" s="83"/>
      <c r="B251" s="121" t="str">
        <f>Dat_02!A251</f>
        <v>05/05/2018</v>
      </c>
      <c r="C251" s="122">
        <f>Dat_02!O251</f>
        <v>-827.36631578950005</v>
      </c>
      <c r="D251" s="122">
        <f>Dat_02!D251</f>
        <v>2941.6666666667002</v>
      </c>
      <c r="E251" s="122">
        <f>Dat_02!G251</f>
        <v>-2633.3333333332998</v>
      </c>
    </row>
    <row r="252" spans="1:5">
      <c r="A252" s="83"/>
      <c r="B252" s="121" t="str">
        <f>Dat_02!A252</f>
        <v>06/05/2018</v>
      </c>
      <c r="C252" s="122">
        <f>Dat_02!O252</f>
        <v>35.524999999999977</v>
      </c>
      <c r="D252" s="122">
        <f>Dat_02!D252</f>
        <v>2852.0833333332998</v>
      </c>
      <c r="E252" s="122">
        <f>Dat_02!G252</f>
        <v>-2187.5</v>
      </c>
    </row>
    <row r="253" spans="1:5">
      <c r="A253" s="83"/>
      <c r="B253" s="121" t="str">
        <f>Dat_02!A253</f>
        <v>07/05/2018</v>
      </c>
      <c r="C253" s="122">
        <f>Dat_02!O253</f>
        <v>446.03888888889992</v>
      </c>
      <c r="D253" s="122">
        <f>Dat_02!D253</f>
        <v>2752.0833333332998</v>
      </c>
      <c r="E253" s="122">
        <f>Dat_02!G253</f>
        <v>-2633.3333333332998</v>
      </c>
    </row>
    <row r="254" spans="1:5">
      <c r="A254" s="83"/>
      <c r="B254" s="121" t="str">
        <f>Dat_02!A254</f>
        <v>08/05/2018</v>
      </c>
      <c r="C254" s="122">
        <f>Dat_02!O254</f>
        <v>1204.3958333333001</v>
      </c>
      <c r="D254" s="122">
        <f>Dat_02!D254</f>
        <v>2712.5</v>
      </c>
      <c r="E254" s="122">
        <f>Dat_02!G254</f>
        <v>-2633.3333333332998</v>
      </c>
    </row>
    <row r="255" spans="1:5">
      <c r="A255" s="83"/>
      <c r="B255" s="121" t="str">
        <f>Dat_02!A255</f>
        <v>09/05/2018</v>
      </c>
      <c r="C255" s="122">
        <f>Dat_02!O255</f>
        <v>867.77543859649995</v>
      </c>
      <c r="D255" s="122">
        <f>Dat_02!D255</f>
        <v>2712.5</v>
      </c>
      <c r="E255" s="122">
        <f>Dat_02!G255</f>
        <v>-2633.3333333332998</v>
      </c>
    </row>
    <row r="256" spans="1:5">
      <c r="A256" s="83"/>
      <c r="B256" s="121" t="str">
        <f>Dat_02!A256</f>
        <v>10/05/2018</v>
      </c>
      <c r="C256" s="122">
        <f>Dat_02!O256</f>
        <v>-145.79852941180002</v>
      </c>
      <c r="D256" s="122">
        <f>Dat_02!D256</f>
        <v>2712.5</v>
      </c>
      <c r="E256" s="122">
        <f>Dat_02!G256</f>
        <v>-2633.3333333332998</v>
      </c>
    </row>
    <row r="257" spans="1:5">
      <c r="A257" s="83"/>
      <c r="B257" s="121" t="str">
        <f>Dat_02!A257</f>
        <v>11/05/2018</v>
      </c>
      <c r="C257" s="122">
        <f>Dat_02!O257</f>
        <v>308.64285714290003</v>
      </c>
      <c r="D257" s="122">
        <f>Dat_02!D257</f>
        <v>2795.8333333332998</v>
      </c>
      <c r="E257" s="122">
        <f>Dat_02!G257</f>
        <v>-2633.3333333332998</v>
      </c>
    </row>
    <row r="258" spans="1:5">
      <c r="A258" s="83"/>
      <c r="B258" s="121" t="str">
        <f>Dat_02!A258</f>
        <v>12/05/2018</v>
      </c>
      <c r="C258" s="122">
        <f>Dat_02!O258</f>
        <v>-238.78846153849997</v>
      </c>
      <c r="D258" s="122">
        <f>Dat_02!D258</f>
        <v>3125</v>
      </c>
      <c r="E258" s="122">
        <f>Dat_02!G258</f>
        <v>-2079.5833333332998</v>
      </c>
    </row>
    <row r="259" spans="1:5">
      <c r="A259" s="83"/>
      <c r="B259" s="121" t="str">
        <f>Dat_02!A259</f>
        <v>13/05/2018</v>
      </c>
      <c r="C259" s="122">
        <f>Dat_02!O259</f>
        <v>-1755.6416666667001</v>
      </c>
      <c r="D259" s="122">
        <f>Dat_02!D259</f>
        <v>3029.1666666667002</v>
      </c>
      <c r="E259" s="122">
        <f>Dat_02!G259</f>
        <v>-2250</v>
      </c>
    </row>
    <row r="260" spans="1:5">
      <c r="A260" s="83"/>
      <c r="B260" s="121" t="str">
        <f>Dat_02!A260</f>
        <v>14/05/2018</v>
      </c>
      <c r="C260" s="122">
        <f>Dat_02!O260</f>
        <v>391.07111111109998</v>
      </c>
      <c r="D260" s="122">
        <f>Dat_02!D260</f>
        <v>3125</v>
      </c>
      <c r="E260" s="122">
        <f>Dat_02!G260</f>
        <v>-2633.3333333332998</v>
      </c>
    </row>
    <row r="261" spans="1:5">
      <c r="A261" s="83"/>
      <c r="B261" s="121" t="str">
        <f>Dat_02!A261</f>
        <v>15/05/2018</v>
      </c>
      <c r="C261" s="122">
        <f>Dat_02!O261</f>
        <v>-158.04000000000008</v>
      </c>
      <c r="D261" s="122">
        <f>Dat_02!D261</f>
        <v>3125</v>
      </c>
      <c r="E261" s="122">
        <f>Dat_02!G261</f>
        <v>-2633.3333333332998</v>
      </c>
    </row>
    <row r="262" spans="1:5">
      <c r="A262" s="83"/>
      <c r="B262" s="121" t="str">
        <f>Dat_02!A262</f>
        <v>16/05/2018</v>
      </c>
      <c r="C262" s="122">
        <f>Dat_02!O262</f>
        <v>-403.11333333329992</v>
      </c>
      <c r="D262" s="122">
        <f>Dat_02!D262</f>
        <v>3125</v>
      </c>
      <c r="E262" s="122">
        <f>Dat_02!G262</f>
        <v>-2633.3333333332998</v>
      </c>
    </row>
    <row r="263" spans="1:5">
      <c r="A263" s="83"/>
      <c r="B263" s="121" t="str">
        <f>Dat_02!A263</f>
        <v>17/05/2018</v>
      </c>
      <c r="C263" s="122">
        <f>Dat_02!O263</f>
        <v>95.219548872199994</v>
      </c>
      <c r="D263" s="122">
        <f>Dat_02!D263</f>
        <v>3125</v>
      </c>
      <c r="E263" s="122">
        <f>Dat_02!G263</f>
        <v>-2633.3333333332998</v>
      </c>
    </row>
    <row r="264" spans="1:5">
      <c r="A264" s="83"/>
      <c r="B264" s="121" t="str">
        <f>Dat_02!A264</f>
        <v>18/05/2018</v>
      </c>
      <c r="C264" s="122">
        <f>Dat_02!O264</f>
        <v>926.01249999999993</v>
      </c>
      <c r="D264" s="122">
        <f>Dat_02!D264</f>
        <v>3125</v>
      </c>
      <c r="E264" s="122">
        <f>Dat_02!G264</f>
        <v>-2633.3333333332998</v>
      </c>
    </row>
    <row r="265" spans="1:5">
      <c r="A265" s="83"/>
      <c r="B265" s="121" t="str">
        <f>Dat_02!A265</f>
        <v>19/05/2018</v>
      </c>
      <c r="C265" s="122">
        <f>Dat_02!O265</f>
        <v>460.21555555559996</v>
      </c>
      <c r="D265" s="122">
        <f>Dat_02!D265</f>
        <v>3483.3333333332998</v>
      </c>
      <c r="E265" s="122">
        <f>Dat_02!G265</f>
        <v>-2733.3333333332998</v>
      </c>
    </row>
    <row r="266" spans="1:5">
      <c r="A266" s="83"/>
      <c r="B266" s="121" t="str">
        <f>Dat_02!A266</f>
        <v>20/05/2018</v>
      </c>
      <c r="C266" s="122">
        <f>Dat_02!O266</f>
        <v>118.9333333333</v>
      </c>
      <c r="D266" s="122">
        <f>Dat_02!D266</f>
        <v>3358.3333333332998</v>
      </c>
      <c r="E266" s="122">
        <f>Dat_02!G266</f>
        <v>-2320.8333333332998</v>
      </c>
    </row>
    <row r="267" spans="1:5">
      <c r="A267" s="83"/>
      <c r="B267" s="121" t="str">
        <f>Dat_02!A267</f>
        <v>21/05/2018</v>
      </c>
      <c r="C267" s="122">
        <f>Dat_02!O267</f>
        <v>316.50972222220003</v>
      </c>
      <c r="D267" s="122">
        <f>Dat_02!D267</f>
        <v>3429.1666666667002</v>
      </c>
      <c r="E267" s="122">
        <f>Dat_02!G267</f>
        <v>-2733.3333333332998</v>
      </c>
    </row>
    <row r="268" spans="1:5">
      <c r="A268" s="83"/>
      <c r="B268" s="121" t="str">
        <f>Dat_02!A268</f>
        <v>22/05/2018</v>
      </c>
      <c r="C268" s="122">
        <f>Dat_02!O268</f>
        <v>518.07727272729994</v>
      </c>
      <c r="D268" s="122">
        <f>Dat_02!D268</f>
        <v>3483.3333333332998</v>
      </c>
      <c r="E268" s="122">
        <f>Dat_02!G268</f>
        <v>-2733.3333333332998</v>
      </c>
    </row>
    <row r="269" spans="1:5">
      <c r="A269" s="83"/>
      <c r="B269" s="121" t="str">
        <f>Dat_02!A269</f>
        <v>23/05/2018</v>
      </c>
      <c r="C269" s="122">
        <f>Dat_02!O269</f>
        <v>-267.41987179480003</v>
      </c>
      <c r="D269" s="122">
        <f>Dat_02!D269</f>
        <v>3483.3333333332998</v>
      </c>
      <c r="E269" s="122">
        <f>Dat_02!G269</f>
        <v>-2733.3333333332998</v>
      </c>
    </row>
    <row r="270" spans="1:5">
      <c r="A270" s="83"/>
      <c r="B270" s="121" t="str">
        <f>Dat_02!A270</f>
        <v>24/05/2018</v>
      </c>
      <c r="C270" s="122">
        <f>Dat_02!O270</f>
        <v>-348.69999999999993</v>
      </c>
      <c r="D270" s="122">
        <f>Dat_02!D270</f>
        <v>3483.3333333332998</v>
      </c>
      <c r="E270" s="122">
        <f>Dat_02!G270</f>
        <v>-2733.3333333332998</v>
      </c>
    </row>
    <row r="271" spans="1:5">
      <c r="A271" s="83"/>
      <c r="B271" s="121" t="str">
        <f>Dat_02!A271</f>
        <v>25/05/2018</v>
      </c>
      <c r="C271" s="122">
        <f>Dat_02!O271</f>
        <v>-125.4458333332999</v>
      </c>
      <c r="D271" s="122">
        <f>Dat_02!D271</f>
        <v>3483.3333333332998</v>
      </c>
      <c r="E271" s="122">
        <f>Dat_02!G271</f>
        <v>-2733.3333333332998</v>
      </c>
    </row>
    <row r="272" spans="1:5">
      <c r="A272" s="83"/>
      <c r="B272" s="121" t="str">
        <f>Dat_02!A272</f>
        <v>26/05/2018</v>
      </c>
      <c r="C272" s="122">
        <f>Dat_02!O272</f>
        <v>-497.16250000000002</v>
      </c>
      <c r="D272" s="122">
        <f>Dat_02!D272</f>
        <v>3266.6666666667002</v>
      </c>
      <c r="E272" s="122">
        <f>Dat_02!G272</f>
        <v>-3433.3333333332998</v>
      </c>
    </row>
    <row r="273" spans="1:5">
      <c r="A273" s="83"/>
      <c r="B273" s="121" t="str">
        <f>Dat_02!A273</f>
        <v>27/05/2018</v>
      </c>
      <c r="C273" s="122">
        <f>Dat_02!O273</f>
        <v>269.67205882349998</v>
      </c>
      <c r="D273" s="122">
        <f>Dat_02!D273</f>
        <v>3454.1666666667002</v>
      </c>
      <c r="E273" s="122">
        <f>Dat_02!G273</f>
        <v>-3020.8333333332998</v>
      </c>
    </row>
    <row r="274" spans="1:5">
      <c r="A274" s="83"/>
      <c r="B274" s="121" t="str">
        <f>Dat_02!A274</f>
        <v>28/05/2018</v>
      </c>
      <c r="C274" s="122">
        <f>Dat_02!O274</f>
        <v>398.35113122170003</v>
      </c>
      <c r="D274" s="122">
        <f>Dat_02!D274</f>
        <v>3266.6666666667002</v>
      </c>
      <c r="E274" s="122">
        <f>Dat_02!G274</f>
        <v>-3433.3333333332998</v>
      </c>
    </row>
    <row r="275" spans="1:5">
      <c r="A275" s="83"/>
      <c r="B275" s="121" t="str">
        <f>Dat_02!A275</f>
        <v>29/05/2018</v>
      </c>
      <c r="C275" s="122">
        <f>Dat_02!O275</f>
        <v>576.0213636364</v>
      </c>
      <c r="D275" s="122">
        <f>Dat_02!D275</f>
        <v>3204.1666666667002</v>
      </c>
      <c r="E275" s="122">
        <f>Dat_02!G275</f>
        <v>-3391.6666666667002</v>
      </c>
    </row>
    <row r="276" spans="1:5">
      <c r="A276" s="83"/>
      <c r="B276" s="121" t="str">
        <f>Dat_02!A276</f>
        <v>30/05/2018</v>
      </c>
      <c r="C276" s="122">
        <f>Dat_02!O276</f>
        <v>314.09230769229998</v>
      </c>
      <c r="D276" s="122">
        <f>Dat_02!D276</f>
        <v>3266.6666666667002</v>
      </c>
      <c r="E276" s="122">
        <f>Dat_02!G276</f>
        <v>-3433.3333333332998</v>
      </c>
    </row>
    <row r="277" spans="1:5">
      <c r="A277" s="83"/>
      <c r="B277" s="121" t="str">
        <f>Dat_02!A277</f>
        <v>31/05/2018</v>
      </c>
      <c r="C277" s="122">
        <f>Dat_02!O277</f>
        <v>-150.45714285710005</v>
      </c>
      <c r="D277" s="122">
        <f>Dat_02!D277</f>
        <v>3083.3333333332998</v>
      </c>
      <c r="E277" s="122">
        <f>Dat_02!G277</f>
        <v>-2816.6666666667002</v>
      </c>
    </row>
    <row r="278" spans="1:5">
      <c r="A278" s="83"/>
      <c r="B278" s="121" t="str">
        <f>Dat_02!A278</f>
        <v>01/06/2018</v>
      </c>
      <c r="C278" s="122">
        <f>Dat_02!O278</f>
        <v>679.47826086959992</v>
      </c>
      <c r="D278" s="122">
        <f>Dat_02!D278</f>
        <v>2866.6666666667002</v>
      </c>
      <c r="E278" s="122">
        <f>Dat_02!G278</f>
        <v>-2362.5</v>
      </c>
    </row>
    <row r="279" spans="1:5">
      <c r="A279" s="83" t="s">
        <v>441</v>
      </c>
      <c r="B279" s="121" t="str">
        <f>Dat_02!A279</f>
        <v>02/06/2018</v>
      </c>
      <c r="C279" s="122">
        <f>Dat_02!O279</f>
        <v>910.80434782610007</v>
      </c>
      <c r="D279" s="122">
        <f>Dat_02!D279</f>
        <v>2737.5</v>
      </c>
      <c r="E279" s="122">
        <f>Dat_02!G279</f>
        <v>-3133.3333333332998</v>
      </c>
    </row>
    <row r="280" spans="1:5">
      <c r="A280" s="83"/>
      <c r="B280" s="121" t="str">
        <f>Dat_02!A280</f>
        <v>03/06/2018</v>
      </c>
      <c r="C280" s="122">
        <f>Dat_02!O280</f>
        <v>-525.15714285709998</v>
      </c>
      <c r="D280" s="122">
        <f>Dat_02!D280</f>
        <v>2358.3333333332998</v>
      </c>
      <c r="E280" s="122">
        <f>Dat_02!G280</f>
        <v>-2183.3333333332998</v>
      </c>
    </row>
    <row r="281" spans="1:5">
      <c r="A281" s="83"/>
      <c r="B281" s="121" t="str">
        <f>Dat_02!A281</f>
        <v>04/06/2018</v>
      </c>
      <c r="C281" s="122">
        <f>Dat_02!O281</f>
        <v>1660.6950000000002</v>
      </c>
      <c r="D281" s="122">
        <f>Dat_02!D281</f>
        <v>2775</v>
      </c>
      <c r="E281" s="122">
        <f>Dat_02!G281</f>
        <v>-3085.4166666667002</v>
      </c>
    </row>
    <row r="282" spans="1:5">
      <c r="A282" s="83"/>
      <c r="B282" s="121" t="str">
        <f>Dat_02!A282</f>
        <v>05/06/2018</v>
      </c>
      <c r="C282" s="122">
        <f>Dat_02!O282</f>
        <v>1838.1621212122</v>
      </c>
      <c r="D282" s="122">
        <f>Dat_02!D282</f>
        <v>2733.3333333332998</v>
      </c>
      <c r="E282" s="122">
        <f>Dat_02!G282</f>
        <v>-3029.1666666667002</v>
      </c>
    </row>
    <row r="283" spans="1:5">
      <c r="A283" s="83"/>
      <c r="B283" s="121" t="str">
        <f>Dat_02!A283</f>
        <v>06/06/2018</v>
      </c>
      <c r="C283" s="122">
        <f>Dat_02!O283</f>
        <v>1542.9</v>
      </c>
      <c r="D283" s="122">
        <f>Dat_02!D283</f>
        <v>2775</v>
      </c>
      <c r="E283" s="122">
        <f>Dat_02!G283</f>
        <v>-3133.3333333332998</v>
      </c>
    </row>
    <row r="284" spans="1:5">
      <c r="A284" s="83"/>
      <c r="B284" s="121" t="str">
        <f>Dat_02!A284</f>
        <v>07/06/2018</v>
      </c>
      <c r="C284" s="122">
        <f>Dat_02!O284</f>
        <v>1024.6473684211001</v>
      </c>
      <c r="D284" s="122">
        <f>Dat_02!D284</f>
        <v>2775</v>
      </c>
      <c r="E284" s="122">
        <f>Dat_02!G284</f>
        <v>-3133.3333333332998</v>
      </c>
    </row>
    <row r="285" spans="1:5">
      <c r="A285" s="83"/>
      <c r="B285" s="121" t="str">
        <f>Dat_02!A285</f>
        <v>08/06/2018</v>
      </c>
      <c r="C285" s="122">
        <f>Dat_02!O285</f>
        <v>974.07536231890003</v>
      </c>
      <c r="D285" s="122">
        <f>Dat_02!D285</f>
        <v>2775</v>
      </c>
      <c r="E285" s="122">
        <f>Dat_02!G285</f>
        <v>-3133.3333333332998</v>
      </c>
    </row>
    <row r="286" spans="1:5">
      <c r="A286" s="83"/>
      <c r="B286" s="121" t="str">
        <f>Dat_02!A286</f>
        <v>09/06/2018</v>
      </c>
      <c r="C286" s="122">
        <f>Dat_02!O286</f>
        <v>279.29860139859994</v>
      </c>
      <c r="D286" s="122">
        <f>Dat_02!D286</f>
        <v>2500</v>
      </c>
      <c r="E286" s="122">
        <f>Dat_02!G286</f>
        <v>-2866.6666666667002</v>
      </c>
    </row>
    <row r="287" spans="1:5">
      <c r="A287" s="83"/>
      <c r="B287" s="121" t="str">
        <f>Dat_02!A287</f>
        <v>10/06/2018</v>
      </c>
      <c r="C287" s="122">
        <f>Dat_02!O287</f>
        <v>325.19555555559998</v>
      </c>
      <c r="D287" s="122">
        <f>Dat_02!D287</f>
        <v>2225</v>
      </c>
      <c r="E287" s="122">
        <f>Dat_02!G287</f>
        <v>-2491.6666666667002</v>
      </c>
    </row>
    <row r="288" spans="1:5">
      <c r="A288" s="83"/>
      <c r="B288" s="121" t="str">
        <f>Dat_02!A288</f>
        <v>11/06/2018</v>
      </c>
      <c r="C288" s="122">
        <f>Dat_02!O288</f>
        <v>1016.0052631578999</v>
      </c>
      <c r="D288" s="122">
        <f>Dat_02!D288</f>
        <v>2481.25</v>
      </c>
      <c r="E288" s="122">
        <f>Dat_02!G288</f>
        <v>-2866.6666666667002</v>
      </c>
    </row>
    <row r="289" spans="1:5">
      <c r="A289" s="83"/>
      <c r="B289" s="121" t="str">
        <f>Dat_02!A289</f>
        <v>12/06/2018</v>
      </c>
      <c r="C289" s="122">
        <f>Dat_02!O289</f>
        <v>639.99047619049998</v>
      </c>
      <c r="D289" s="122">
        <f>Dat_02!D289</f>
        <v>2500</v>
      </c>
      <c r="E289" s="122">
        <f>Dat_02!G289</f>
        <v>-2866.6666666667002</v>
      </c>
    </row>
    <row r="290" spans="1:5">
      <c r="A290" s="83"/>
      <c r="B290" s="121" t="str">
        <f>Dat_02!A290</f>
        <v>13/06/2018</v>
      </c>
      <c r="C290" s="122">
        <f>Dat_02!O290</f>
        <v>-261.46875</v>
      </c>
      <c r="D290" s="122">
        <f>Dat_02!D290</f>
        <v>2500</v>
      </c>
      <c r="E290" s="122">
        <f>Dat_02!G290</f>
        <v>-2866.6666666667002</v>
      </c>
    </row>
    <row r="291" spans="1:5">
      <c r="A291" s="83"/>
      <c r="B291" s="121" t="str">
        <f>Dat_02!A291</f>
        <v>14/06/2018</v>
      </c>
      <c r="C291" s="122">
        <f>Dat_02!O291</f>
        <v>1005.35</v>
      </c>
      <c r="D291" s="122">
        <f>Dat_02!D291</f>
        <v>2500</v>
      </c>
      <c r="E291" s="122">
        <f>Dat_02!G291</f>
        <v>-2866.6666666667002</v>
      </c>
    </row>
    <row r="292" spans="1:5">
      <c r="A292" s="83"/>
      <c r="B292" s="121" t="str">
        <f>Dat_02!A292</f>
        <v>15/06/2018</v>
      </c>
      <c r="C292" s="122">
        <f>Dat_02!O292</f>
        <v>922.33749999999998</v>
      </c>
      <c r="D292" s="122">
        <f>Dat_02!D292</f>
        <v>2562.5</v>
      </c>
      <c r="E292" s="122">
        <f>Dat_02!G292</f>
        <v>-2866.6666666667002</v>
      </c>
    </row>
    <row r="293" spans="1:5">
      <c r="A293" s="83"/>
      <c r="B293" s="121" t="str">
        <f>Dat_02!A293</f>
        <v>16/06/2018</v>
      </c>
      <c r="C293" s="122">
        <f>Dat_02!O293</f>
        <v>-142.07</v>
      </c>
      <c r="D293" s="122">
        <f>Dat_02!D293</f>
        <v>2612.5</v>
      </c>
      <c r="E293" s="122">
        <f>Dat_02!G293</f>
        <v>-2966.6666666667002</v>
      </c>
    </row>
    <row r="294" spans="1:5">
      <c r="A294" s="83"/>
      <c r="B294" s="121" t="str">
        <f>Dat_02!A294</f>
        <v>17/06/2018</v>
      </c>
      <c r="C294" s="122">
        <f>Dat_02!O294</f>
        <v>-1610.7</v>
      </c>
      <c r="D294" s="122">
        <f>Dat_02!D294</f>
        <v>2818.75</v>
      </c>
      <c r="E294" s="122">
        <f>Dat_02!G294</f>
        <v>-2704.1666666667002</v>
      </c>
    </row>
    <row r="295" spans="1:5">
      <c r="A295" s="83"/>
      <c r="B295" s="121" t="str">
        <f>Dat_02!A295</f>
        <v>18/06/2018</v>
      </c>
      <c r="C295" s="122">
        <f>Dat_02!O295</f>
        <v>-561.71666666670001</v>
      </c>
      <c r="D295" s="122">
        <f>Dat_02!D295</f>
        <v>2612.5</v>
      </c>
      <c r="E295" s="122">
        <f>Dat_02!G295</f>
        <v>-2833.3333333332998</v>
      </c>
    </row>
    <row r="296" spans="1:5">
      <c r="A296" s="83"/>
      <c r="B296" s="121" t="str">
        <f>Dat_02!A296</f>
        <v>19/06/2018</v>
      </c>
      <c r="C296" s="122">
        <f>Dat_02!O296</f>
        <v>666.75</v>
      </c>
      <c r="D296" s="122">
        <f>Dat_02!D296</f>
        <v>2612.5</v>
      </c>
      <c r="E296" s="122">
        <f>Dat_02!G296</f>
        <v>-2737.5</v>
      </c>
    </row>
    <row r="297" spans="1:5">
      <c r="A297" s="83"/>
      <c r="B297" s="121" t="str">
        <f>Dat_02!A297</f>
        <v>20/06/2018</v>
      </c>
      <c r="C297" s="122">
        <f>Dat_02!O297</f>
        <v>967.56111111109999</v>
      </c>
      <c r="D297" s="122">
        <f>Dat_02!D297</f>
        <v>2612.5</v>
      </c>
      <c r="E297" s="122">
        <f>Dat_02!G297</f>
        <v>-2766.6666666667002</v>
      </c>
    </row>
    <row r="298" spans="1:5">
      <c r="A298" s="83"/>
      <c r="B298" s="121" t="str">
        <f>Dat_02!A298</f>
        <v>21/06/2018</v>
      </c>
      <c r="C298" s="122">
        <f>Dat_02!O298</f>
        <v>1381.6958333333</v>
      </c>
      <c r="D298" s="122">
        <f>Dat_02!D298</f>
        <v>2612.5</v>
      </c>
      <c r="E298" s="122">
        <f>Dat_02!G298</f>
        <v>-2766.6666666667002</v>
      </c>
    </row>
    <row r="299" spans="1:5">
      <c r="A299" s="83"/>
      <c r="B299" s="121" t="str">
        <f>Dat_02!A299</f>
        <v>22/06/2018</v>
      </c>
      <c r="C299" s="122">
        <f>Dat_02!O299</f>
        <v>931.07083333330002</v>
      </c>
      <c r="D299" s="122">
        <f>Dat_02!D299</f>
        <v>2612.5</v>
      </c>
      <c r="E299" s="122">
        <f>Dat_02!G299</f>
        <v>-2766.6666666667002</v>
      </c>
    </row>
    <row r="300" spans="1:5">
      <c r="A300" s="83"/>
      <c r="B300" s="121" t="str">
        <f>Dat_02!A300</f>
        <v>23/06/2018</v>
      </c>
      <c r="C300" s="122">
        <f>Dat_02!O300</f>
        <v>793.88315789469993</v>
      </c>
      <c r="D300" s="122">
        <f>Dat_02!D300</f>
        <v>3025</v>
      </c>
      <c r="E300" s="122">
        <f>Dat_02!G300</f>
        <v>-2850</v>
      </c>
    </row>
    <row r="301" spans="1:5">
      <c r="A301" s="83"/>
      <c r="B301" s="121" t="str">
        <f>Dat_02!A301</f>
        <v>24/06/2018</v>
      </c>
      <c r="C301" s="122">
        <f>Dat_02!O301</f>
        <v>394.97500000000002</v>
      </c>
      <c r="D301" s="122">
        <f>Dat_02!D301</f>
        <v>3029.1666666667002</v>
      </c>
      <c r="E301" s="122">
        <f>Dat_02!G301</f>
        <v>-2858.3333333332998</v>
      </c>
    </row>
    <row r="302" spans="1:5">
      <c r="A302" s="83"/>
      <c r="B302" s="121" t="str">
        <f>Dat_02!A302</f>
        <v>25/06/2018</v>
      </c>
      <c r="C302" s="122">
        <f>Dat_02!O302</f>
        <v>1065.6315789474002</v>
      </c>
      <c r="D302" s="122">
        <f>Dat_02!D302</f>
        <v>3066.6666666667002</v>
      </c>
      <c r="E302" s="122">
        <f>Dat_02!G302</f>
        <v>-2933.3333333332998</v>
      </c>
    </row>
    <row r="303" spans="1:5">
      <c r="A303" s="83"/>
      <c r="B303" s="121" t="str">
        <f>Dat_02!A303</f>
        <v>26/06/2018</v>
      </c>
      <c r="C303" s="122">
        <f>Dat_02!O303</f>
        <v>1453.2625</v>
      </c>
      <c r="D303" s="122">
        <f>Dat_02!D303</f>
        <v>3066.6666666667002</v>
      </c>
      <c r="E303" s="122">
        <f>Dat_02!G303</f>
        <v>-2933.3333333332998</v>
      </c>
    </row>
    <row r="304" spans="1:5">
      <c r="A304" s="83"/>
      <c r="B304" s="121" t="str">
        <f>Dat_02!A304</f>
        <v>27/06/2018</v>
      </c>
      <c r="C304" s="122">
        <f>Dat_02!O304</f>
        <v>1553.925</v>
      </c>
      <c r="D304" s="122">
        <f>Dat_02!D304</f>
        <v>3066.6666666667002</v>
      </c>
      <c r="E304" s="122">
        <f>Dat_02!G304</f>
        <v>-2933.3333333332998</v>
      </c>
    </row>
    <row r="305" spans="1:5">
      <c r="A305" s="83"/>
      <c r="B305" s="121" t="str">
        <f>Dat_02!A305</f>
        <v>28/06/2018</v>
      </c>
      <c r="C305" s="122">
        <f>Dat_02!O305</f>
        <v>1133.1624999999999</v>
      </c>
      <c r="D305" s="122">
        <f>Dat_02!D305</f>
        <v>3066.6666666667002</v>
      </c>
      <c r="E305" s="122">
        <f>Dat_02!G305</f>
        <v>-2933.3333333332998</v>
      </c>
    </row>
    <row r="306" spans="1:5">
      <c r="A306" s="83"/>
      <c r="B306" s="121" t="str">
        <f>Dat_02!A306</f>
        <v>29/06/2018</v>
      </c>
      <c r="C306" s="122">
        <f>Dat_02!O306</f>
        <v>624.20999999999992</v>
      </c>
      <c r="D306" s="122">
        <f>Dat_02!D306</f>
        <v>3066.6666666667002</v>
      </c>
      <c r="E306" s="122">
        <f>Dat_02!G306</f>
        <v>-2933.3333333332998</v>
      </c>
    </row>
    <row r="307" spans="1:5">
      <c r="A307" s="83"/>
      <c r="B307" s="121" t="str">
        <f>Dat_02!A307</f>
        <v>30/06/2018</v>
      </c>
      <c r="C307" s="122">
        <f>Dat_02!O307</f>
        <v>578.49473684210011</v>
      </c>
      <c r="D307" s="122">
        <f>Dat_02!D307</f>
        <v>2416.6666666667002</v>
      </c>
      <c r="E307" s="122">
        <f>Dat_02!G307</f>
        <v>-3200</v>
      </c>
    </row>
    <row r="308" spans="1:5">
      <c r="A308" s="83"/>
      <c r="B308" s="121" t="str">
        <f>Dat_02!A308</f>
        <v>01/07/2018</v>
      </c>
      <c r="C308" s="122">
        <f>Dat_02!O308</f>
        <v>69.049650349599972</v>
      </c>
      <c r="D308" s="122">
        <f>Dat_02!D308</f>
        <v>2585.4166666667002</v>
      </c>
      <c r="E308" s="122">
        <f>Dat_02!G308</f>
        <v>-2975</v>
      </c>
    </row>
    <row r="309" spans="1:5">
      <c r="A309" s="83" t="s">
        <v>448</v>
      </c>
      <c r="B309" s="121" t="str">
        <f>Dat_02!A309</f>
        <v>02/07/2018</v>
      </c>
      <c r="C309" s="122">
        <f>Dat_02!O309</f>
        <v>1242.3731578946999</v>
      </c>
      <c r="D309" s="122">
        <f>Dat_02!D309</f>
        <v>2012.5</v>
      </c>
      <c r="E309" s="122">
        <f>Dat_02!G309</f>
        <v>-3200</v>
      </c>
    </row>
    <row r="310" spans="1:5">
      <c r="A310" s="83"/>
      <c r="B310" s="121" t="str">
        <f>Dat_02!A310</f>
        <v>03/07/2018</v>
      </c>
      <c r="C310" s="122">
        <f>Dat_02!O310</f>
        <v>991.6099999999999</v>
      </c>
      <c r="D310" s="122">
        <f>Dat_02!D310</f>
        <v>1887.5</v>
      </c>
      <c r="E310" s="122">
        <f>Dat_02!G310</f>
        <v>-3200</v>
      </c>
    </row>
    <row r="311" spans="1:5">
      <c r="A311" s="83"/>
      <c r="B311" s="121" t="str">
        <f>Dat_02!A311</f>
        <v>04/07/2018</v>
      </c>
      <c r="C311" s="122">
        <f>Dat_02!O311</f>
        <v>1196.2590909091</v>
      </c>
      <c r="D311" s="122">
        <f>Dat_02!D311</f>
        <v>1887.5</v>
      </c>
      <c r="E311" s="122">
        <f>Dat_02!G311</f>
        <v>-3200</v>
      </c>
    </row>
    <row r="312" spans="1:5">
      <c r="A312" s="83"/>
      <c r="B312" s="121" t="str">
        <f>Dat_02!A312</f>
        <v>05/07/2018</v>
      </c>
      <c r="C312" s="122">
        <f>Dat_02!O312</f>
        <v>986.47157894739985</v>
      </c>
      <c r="D312" s="122">
        <f>Dat_02!D312</f>
        <v>1920.8333333333001</v>
      </c>
      <c r="E312" s="122">
        <f>Dat_02!G312</f>
        <v>-3200</v>
      </c>
    </row>
    <row r="313" spans="1:5">
      <c r="A313" s="83"/>
      <c r="B313" s="121" t="str">
        <f>Dat_02!A313</f>
        <v>06/07/2018</v>
      </c>
      <c r="C313" s="122">
        <f>Dat_02!O313</f>
        <v>1429.7708333333001</v>
      </c>
      <c r="D313" s="122">
        <f>Dat_02!D313</f>
        <v>2333.3333333332998</v>
      </c>
      <c r="E313" s="122">
        <f>Dat_02!G313</f>
        <v>-3200</v>
      </c>
    </row>
    <row r="314" spans="1:5">
      <c r="A314" s="83"/>
      <c r="B314" s="121" t="str">
        <f>Dat_02!A314</f>
        <v>07/07/2018</v>
      </c>
      <c r="C314" s="122">
        <f>Dat_02!O314</f>
        <v>889.68333333329997</v>
      </c>
      <c r="D314" s="122">
        <f>Dat_02!D314</f>
        <v>2550</v>
      </c>
      <c r="E314" s="122">
        <f>Dat_02!G314</f>
        <v>-2733.3333333332998</v>
      </c>
    </row>
    <row r="315" spans="1:5">
      <c r="A315" s="83"/>
      <c r="B315" s="121" t="str">
        <f>Dat_02!A315</f>
        <v>08/07/2018</v>
      </c>
      <c r="C315" s="122">
        <f>Dat_02!O315</f>
        <v>141.1875</v>
      </c>
      <c r="D315" s="122">
        <f>Dat_02!D315</f>
        <v>2550</v>
      </c>
      <c r="E315" s="122">
        <f>Dat_02!G315</f>
        <v>-2545.8333333332998</v>
      </c>
    </row>
    <row r="316" spans="1:5">
      <c r="A316" s="83"/>
      <c r="B316" s="121" t="str">
        <f>Dat_02!A316</f>
        <v>09/07/2018</v>
      </c>
      <c r="C316" s="122">
        <f>Dat_02!O316</f>
        <v>701.67777777780009</v>
      </c>
      <c r="D316" s="122">
        <f>Dat_02!D316</f>
        <v>2362.5</v>
      </c>
      <c r="E316" s="122">
        <f>Dat_02!G316</f>
        <v>-2645.8333333332998</v>
      </c>
    </row>
    <row r="317" spans="1:5">
      <c r="A317" s="83"/>
      <c r="B317" s="121" t="str">
        <f>Dat_02!A317</f>
        <v>10/07/2018</v>
      </c>
      <c r="C317" s="122">
        <f>Dat_02!O317</f>
        <v>973.07500000000005</v>
      </c>
      <c r="D317" s="122">
        <f>Dat_02!D317</f>
        <v>1975</v>
      </c>
      <c r="E317" s="122">
        <f>Dat_02!G317</f>
        <v>-2558.3333333332998</v>
      </c>
    </row>
    <row r="318" spans="1:5">
      <c r="A318" s="83"/>
      <c r="B318" s="121" t="str">
        <f>Dat_02!A318</f>
        <v>11/07/2018</v>
      </c>
      <c r="C318" s="122">
        <f>Dat_02!O318</f>
        <v>85.01932773110002</v>
      </c>
      <c r="D318" s="122">
        <f>Dat_02!D318</f>
        <v>2550</v>
      </c>
      <c r="E318" s="122">
        <f>Dat_02!G318</f>
        <v>-2629.1666666667002</v>
      </c>
    </row>
    <row r="319" spans="1:5">
      <c r="A319" s="83"/>
      <c r="B319" s="121" t="str">
        <f>Dat_02!A319</f>
        <v>12/07/2018</v>
      </c>
      <c r="C319" s="122">
        <f>Dat_02!O319</f>
        <v>1189.2043478261</v>
      </c>
      <c r="D319" s="122">
        <f>Dat_02!D319</f>
        <v>2550</v>
      </c>
      <c r="E319" s="122">
        <f>Dat_02!G319</f>
        <v>-2629.1666666667002</v>
      </c>
    </row>
    <row r="320" spans="1:5">
      <c r="A320" s="83"/>
      <c r="B320" s="121" t="str">
        <f>Dat_02!A320</f>
        <v>13/07/2018</v>
      </c>
      <c r="C320" s="122">
        <f>Dat_02!O320</f>
        <v>876.3125</v>
      </c>
      <c r="D320" s="122">
        <f>Dat_02!D320</f>
        <v>2550</v>
      </c>
      <c r="E320" s="122">
        <f>Dat_02!G320</f>
        <v>-2729.1666666667002</v>
      </c>
    </row>
    <row r="321" spans="1:5">
      <c r="A321" s="83"/>
      <c r="B321" s="121" t="str">
        <f>Dat_02!A321</f>
        <v>14/07/2018</v>
      </c>
      <c r="C321" s="122">
        <f>Dat_02!O321</f>
        <v>637.73865546220009</v>
      </c>
      <c r="D321" s="122">
        <f>Dat_02!D321</f>
        <v>2616.6666666667002</v>
      </c>
      <c r="E321" s="122">
        <f>Dat_02!G321</f>
        <v>-2895.8333333332998</v>
      </c>
    </row>
    <row r="322" spans="1:5">
      <c r="A322" s="83"/>
      <c r="B322" s="121" t="str">
        <f>Dat_02!A322</f>
        <v>15/07/2018</v>
      </c>
      <c r="C322" s="122">
        <f>Dat_02!O322</f>
        <v>-425.73499999999996</v>
      </c>
      <c r="D322" s="122">
        <f>Dat_02!D322</f>
        <v>2793.75</v>
      </c>
      <c r="E322" s="122">
        <f>Dat_02!G322</f>
        <v>-2679.1666666667002</v>
      </c>
    </row>
    <row r="323" spans="1:5">
      <c r="A323" s="83"/>
      <c r="B323" s="121" t="str">
        <f>Dat_02!A323</f>
        <v>16/07/2018</v>
      </c>
      <c r="C323" s="122">
        <f>Dat_02!O323</f>
        <v>-560.80624999999998</v>
      </c>
      <c r="D323" s="122">
        <f>Dat_02!D323</f>
        <v>2887.5</v>
      </c>
      <c r="E323" s="122">
        <f>Dat_02!G323</f>
        <v>-3166.6666666667002</v>
      </c>
    </row>
    <row r="324" spans="1:5">
      <c r="A324" s="83"/>
      <c r="B324" s="121" t="str">
        <f>Dat_02!A324</f>
        <v>17/07/2018</v>
      </c>
      <c r="C324" s="122">
        <f>Dat_02!O324</f>
        <v>1264.8173913044</v>
      </c>
      <c r="D324" s="122">
        <f>Dat_02!D324</f>
        <v>2887.5</v>
      </c>
      <c r="E324" s="122">
        <f>Dat_02!G324</f>
        <v>-3166.6666666667002</v>
      </c>
    </row>
    <row r="325" spans="1:5">
      <c r="A325" s="83"/>
      <c r="B325" s="121" t="str">
        <f>Dat_02!A325</f>
        <v>18/07/2018</v>
      </c>
      <c r="C325" s="122">
        <f>Dat_02!O325</f>
        <v>1261.02</v>
      </c>
      <c r="D325" s="122">
        <f>Dat_02!D325</f>
        <v>2887.5</v>
      </c>
      <c r="E325" s="122">
        <f>Dat_02!G325</f>
        <v>-3166.6666666667002</v>
      </c>
    </row>
    <row r="326" spans="1:5">
      <c r="A326" s="83"/>
      <c r="B326" s="121" t="str">
        <f>Dat_02!A326</f>
        <v>19/07/2018</v>
      </c>
      <c r="C326" s="122">
        <f>Dat_02!O326</f>
        <v>1427.7249999999999</v>
      </c>
      <c r="D326" s="122">
        <f>Dat_02!D326</f>
        <v>2887.5</v>
      </c>
      <c r="E326" s="122">
        <f>Dat_02!G326</f>
        <v>-3166.6666666667002</v>
      </c>
    </row>
    <row r="327" spans="1:5">
      <c r="A327" s="83"/>
      <c r="B327" s="121" t="str">
        <f>Dat_02!A327</f>
        <v>20/07/2018</v>
      </c>
      <c r="C327" s="122">
        <f>Dat_02!O327</f>
        <v>1326.1916666667</v>
      </c>
      <c r="D327" s="122">
        <f>Dat_02!D327</f>
        <v>2887.5</v>
      </c>
      <c r="E327" s="122">
        <f>Dat_02!G327</f>
        <v>-3166.6666666667002</v>
      </c>
    </row>
    <row r="328" spans="1:5">
      <c r="A328" s="83"/>
      <c r="B328" s="121" t="str">
        <f>Dat_02!A328</f>
        <v>21/07/2018</v>
      </c>
      <c r="C328" s="122">
        <f>Dat_02!O328</f>
        <v>1256.5916666666999</v>
      </c>
      <c r="D328" s="122">
        <f>Dat_02!D328</f>
        <v>2925</v>
      </c>
      <c r="E328" s="122">
        <f>Dat_02!G328</f>
        <v>-3100</v>
      </c>
    </row>
    <row r="329" spans="1:5">
      <c r="A329" s="83"/>
      <c r="B329" s="121" t="str">
        <f>Dat_02!A329</f>
        <v>22/07/2018</v>
      </c>
      <c r="C329" s="122">
        <f>Dat_02!O329</f>
        <v>78.254285714300011</v>
      </c>
      <c r="D329" s="122">
        <f>Dat_02!D329</f>
        <v>2512.5</v>
      </c>
      <c r="E329" s="122">
        <f>Dat_02!G329</f>
        <v>-2875</v>
      </c>
    </row>
    <row r="330" spans="1:5">
      <c r="A330" s="83"/>
      <c r="B330" s="121" t="str">
        <f>Dat_02!A330</f>
        <v>23/07/2018</v>
      </c>
      <c r="C330" s="122">
        <f>Dat_02!O330</f>
        <v>509.22605042019984</v>
      </c>
      <c r="D330" s="122">
        <f>Dat_02!D330</f>
        <v>2658.3333333332998</v>
      </c>
      <c r="E330" s="122">
        <f>Dat_02!G330</f>
        <v>-3100</v>
      </c>
    </row>
    <row r="331" spans="1:5">
      <c r="A331" s="83"/>
      <c r="B331" s="121" t="str">
        <f>Dat_02!A331</f>
        <v>24/07/2018</v>
      </c>
      <c r="C331" s="122">
        <f>Dat_02!O331</f>
        <v>1159.9650000000001</v>
      </c>
      <c r="D331" s="122">
        <f>Dat_02!D331</f>
        <v>2779.1666666667002</v>
      </c>
      <c r="E331" s="122">
        <f>Dat_02!G331</f>
        <v>-3100</v>
      </c>
    </row>
    <row r="332" spans="1:5">
      <c r="A332" s="83"/>
      <c r="B332" s="121" t="str">
        <f>Dat_02!A332</f>
        <v>25/07/2018</v>
      </c>
      <c r="C332" s="122">
        <f>Dat_02!O332</f>
        <v>1006.6173913043999</v>
      </c>
      <c r="D332" s="122">
        <f>Dat_02!D332</f>
        <v>2925</v>
      </c>
      <c r="E332" s="122">
        <f>Dat_02!G332</f>
        <v>-3100</v>
      </c>
    </row>
    <row r="333" spans="1:5">
      <c r="A333" s="83"/>
      <c r="B333" s="121" t="str">
        <f>Dat_02!A333</f>
        <v>26/07/2018</v>
      </c>
      <c r="C333" s="122">
        <f>Dat_02!O333</f>
        <v>1607.6125</v>
      </c>
      <c r="D333" s="122">
        <f>Dat_02!D333</f>
        <v>2925</v>
      </c>
      <c r="E333" s="122">
        <f>Dat_02!G333</f>
        <v>-3100</v>
      </c>
    </row>
    <row r="334" spans="1:5">
      <c r="A334" s="83"/>
      <c r="B334" s="121" t="str">
        <f>Dat_02!A334</f>
        <v>27/07/2018</v>
      </c>
      <c r="C334" s="122">
        <f>Dat_02!O334</f>
        <v>1102.0208333333001</v>
      </c>
      <c r="D334" s="122">
        <f>Dat_02!D334</f>
        <v>2925</v>
      </c>
      <c r="E334" s="122">
        <f>Dat_02!G334</f>
        <v>-3100</v>
      </c>
    </row>
    <row r="335" spans="1:5">
      <c r="A335" s="83"/>
      <c r="B335" s="121" t="str">
        <f>Dat_02!A335</f>
        <v>28/07/2018</v>
      </c>
      <c r="C335" s="122">
        <f>Dat_02!O335</f>
        <v>1190.5958333333001</v>
      </c>
      <c r="D335" s="122">
        <f>Dat_02!D335</f>
        <v>2487.5</v>
      </c>
      <c r="E335" s="122">
        <f>Dat_02!G335</f>
        <v>-2758.3333333332998</v>
      </c>
    </row>
    <row r="336" spans="1:5">
      <c r="A336" s="83"/>
      <c r="B336" s="121" t="str">
        <f>Dat_02!A336</f>
        <v>29/07/2018</v>
      </c>
      <c r="C336" s="122">
        <f>Dat_02!O336</f>
        <v>184.71538461540001</v>
      </c>
      <c r="D336" s="122">
        <f>Dat_02!D336</f>
        <v>2656.25</v>
      </c>
      <c r="E336" s="122">
        <f>Dat_02!G336</f>
        <v>-2658.3333333332998</v>
      </c>
    </row>
    <row r="337" spans="1:5">
      <c r="A337" s="83"/>
      <c r="B337" s="121" t="str">
        <f>Dat_02!A337</f>
        <v>30/07/2018</v>
      </c>
      <c r="C337" s="122">
        <f>Dat_02!O337</f>
        <v>524.18736842110002</v>
      </c>
      <c r="D337" s="122">
        <f>Dat_02!D337</f>
        <v>2487.5</v>
      </c>
      <c r="E337" s="122">
        <f>Dat_02!G337</f>
        <v>-2654.1666666667002</v>
      </c>
    </row>
    <row r="338" spans="1:5">
      <c r="A338" s="83"/>
      <c r="B338" s="121" t="str">
        <f>Dat_02!A338</f>
        <v>31/07/2018</v>
      </c>
      <c r="C338" s="122">
        <f>Dat_02!O338</f>
        <v>291.15126050419997</v>
      </c>
      <c r="D338" s="122">
        <f>Dat_02!D338</f>
        <v>2487.5</v>
      </c>
      <c r="E338" s="122">
        <f>Dat_02!G338</f>
        <v>-2600</v>
      </c>
    </row>
    <row r="339" spans="1:5">
      <c r="A339" s="83"/>
      <c r="B339" s="121" t="str">
        <f>Dat_02!A339</f>
        <v>01/08/2018</v>
      </c>
      <c r="C339" s="122">
        <f>Dat_02!O339</f>
        <v>448.12941176469997</v>
      </c>
      <c r="D339" s="122">
        <f>Dat_02!D339</f>
        <v>2487.5</v>
      </c>
      <c r="E339" s="122">
        <f>Dat_02!G339</f>
        <v>-2600</v>
      </c>
    </row>
    <row r="340" spans="1:5">
      <c r="A340" s="83" t="s">
        <v>440</v>
      </c>
      <c r="B340" s="121" t="str">
        <f>Dat_02!A340</f>
        <v>02/08/2018</v>
      </c>
      <c r="C340" s="122">
        <f>Dat_02!O340</f>
        <v>709.92315789470001</v>
      </c>
      <c r="D340" s="122">
        <f>Dat_02!D340</f>
        <v>2487.5</v>
      </c>
      <c r="E340" s="122">
        <f>Dat_02!G340</f>
        <v>-2600</v>
      </c>
    </row>
    <row r="341" spans="1:5">
      <c r="A341" s="83"/>
      <c r="B341" s="121" t="str">
        <f>Dat_02!A341</f>
        <v>03/08/2018</v>
      </c>
      <c r="C341" s="122">
        <f>Dat_02!O341</f>
        <v>695.46643356639993</v>
      </c>
      <c r="D341" s="122">
        <f>Dat_02!D341</f>
        <v>2487.5</v>
      </c>
      <c r="E341" s="122">
        <f>Dat_02!G341</f>
        <v>-2600</v>
      </c>
    </row>
    <row r="342" spans="1:5">
      <c r="A342" s="83"/>
      <c r="B342" s="121" t="str">
        <f>Dat_02!A342</f>
        <v>04/08/2018</v>
      </c>
      <c r="C342" s="122">
        <f>Dat_02!O342</f>
        <v>-282.67090909089995</v>
      </c>
      <c r="D342" s="122">
        <f>Dat_02!D342</f>
        <v>2400</v>
      </c>
      <c r="E342" s="122">
        <f>Dat_02!G342</f>
        <v>-3200</v>
      </c>
    </row>
    <row r="343" spans="1:5">
      <c r="A343" s="83"/>
      <c r="B343" s="121" t="str">
        <f>Dat_02!A343</f>
        <v>05/08/2018</v>
      </c>
      <c r="C343" s="122">
        <f>Dat_02!O343</f>
        <v>-605.30454545449993</v>
      </c>
      <c r="D343" s="122">
        <f>Dat_02!D343</f>
        <v>2583.3333333332998</v>
      </c>
      <c r="E343" s="122">
        <f>Dat_02!G343</f>
        <v>-2750</v>
      </c>
    </row>
    <row r="344" spans="1:5">
      <c r="A344" s="83"/>
      <c r="B344" s="121" t="str">
        <f>Dat_02!A344</f>
        <v>06/08/2018</v>
      </c>
      <c r="C344" s="122">
        <f>Dat_02!O344</f>
        <v>789.28303571430001</v>
      </c>
      <c r="D344" s="122">
        <f>Dat_02!D344</f>
        <v>2400</v>
      </c>
      <c r="E344" s="122">
        <f>Dat_02!G344</f>
        <v>-3200</v>
      </c>
    </row>
    <row r="345" spans="1:5">
      <c r="A345" s="83"/>
      <c r="B345" s="121" t="str">
        <f>Dat_02!A345</f>
        <v>07/08/2018</v>
      </c>
      <c r="C345" s="122">
        <f>Dat_02!O345</f>
        <v>1359.9375</v>
      </c>
      <c r="D345" s="122">
        <f>Dat_02!D345</f>
        <v>2400</v>
      </c>
      <c r="E345" s="122">
        <f>Dat_02!G345</f>
        <v>-3100</v>
      </c>
    </row>
    <row r="346" spans="1:5">
      <c r="A346" s="83"/>
      <c r="B346" s="121" t="str">
        <f>Dat_02!A346</f>
        <v>08/08/2018</v>
      </c>
      <c r="C346" s="122">
        <f>Dat_02!O346</f>
        <v>837.99166666669998</v>
      </c>
      <c r="D346" s="122">
        <f>Dat_02!D346</f>
        <v>2400</v>
      </c>
      <c r="E346" s="122">
        <f>Dat_02!G346</f>
        <v>-3200</v>
      </c>
    </row>
    <row r="347" spans="1:5">
      <c r="A347" s="83"/>
      <c r="B347" s="121" t="str">
        <f>Dat_02!A347</f>
        <v>09/08/2018</v>
      </c>
      <c r="C347" s="122">
        <f>Dat_02!O347</f>
        <v>720.11249999999995</v>
      </c>
      <c r="D347" s="122">
        <f>Dat_02!D347</f>
        <v>2400</v>
      </c>
      <c r="E347" s="122">
        <f>Dat_02!G347</f>
        <v>-3200</v>
      </c>
    </row>
    <row r="348" spans="1:5">
      <c r="A348" s="83"/>
      <c r="B348" s="121" t="str">
        <f>Dat_02!A348</f>
        <v>10/08/2018</v>
      </c>
      <c r="C348" s="122">
        <f>Dat_02!O348</f>
        <v>646.53263157890001</v>
      </c>
      <c r="D348" s="122">
        <f>Dat_02!D348</f>
        <v>2308.3333333332998</v>
      </c>
      <c r="E348" s="122">
        <f>Dat_02!G348</f>
        <v>-3133.3333333332998</v>
      </c>
    </row>
    <row r="349" spans="1:5">
      <c r="A349" s="83"/>
      <c r="B349" s="121" t="str">
        <f>Dat_02!A349</f>
        <v>11/08/2018</v>
      </c>
      <c r="C349" s="122">
        <f>Dat_02!O349</f>
        <v>128.60629370630002</v>
      </c>
      <c r="D349" s="122">
        <f>Dat_02!D349</f>
        <v>3162.5</v>
      </c>
      <c r="E349" s="122">
        <f>Dat_02!G349</f>
        <v>-3133.3333333332998</v>
      </c>
    </row>
    <row r="350" spans="1:5">
      <c r="A350" s="83"/>
      <c r="B350" s="121" t="str">
        <f>Dat_02!A350</f>
        <v>12/08/2018</v>
      </c>
      <c r="C350" s="122">
        <f>Dat_02!O350</f>
        <v>-408.13473684210004</v>
      </c>
      <c r="D350" s="122">
        <f>Dat_02!D350</f>
        <v>2910.4166666667002</v>
      </c>
      <c r="E350" s="122">
        <f>Dat_02!G350</f>
        <v>-2495.8333333332998</v>
      </c>
    </row>
    <row r="351" spans="1:5">
      <c r="A351" s="83"/>
      <c r="B351" s="121" t="str">
        <f>Dat_02!A351</f>
        <v>13/08/2018</v>
      </c>
      <c r="C351" s="122">
        <f>Dat_02!O351</f>
        <v>610.7095238096</v>
      </c>
      <c r="D351" s="122">
        <f>Dat_02!D351</f>
        <v>2962.5</v>
      </c>
      <c r="E351" s="122">
        <f>Dat_02!G351</f>
        <v>-2875</v>
      </c>
    </row>
    <row r="352" spans="1:5">
      <c r="A352" s="83"/>
      <c r="B352" s="121" t="str">
        <f>Dat_02!A352</f>
        <v>14/08/2018</v>
      </c>
      <c r="C352" s="122">
        <f>Dat_02!O352</f>
        <v>251.27832167830002</v>
      </c>
      <c r="D352" s="122">
        <f>Dat_02!D352</f>
        <v>2912.5</v>
      </c>
      <c r="E352" s="122">
        <f>Dat_02!G352</f>
        <v>-2800</v>
      </c>
    </row>
    <row r="353" spans="1:5">
      <c r="A353" s="83"/>
      <c r="B353" s="121" t="str">
        <f>Dat_02!A353</f>
        <v>15/08/2018</v>
      </c>
      <c r="C353" s="122">
        <f>Dat_02!O353</f>
        <v>-264.03781512609999</v>
      </c>
      <c r="D353" s="122">
        <f>Dat_02!D353</f>
        <v>2752.0833333332998</v>
      </c>
      <c r="E353" s="122">
        <f>Dat_02!G353</f>
        <v>-2237.5</v>
      </c>
    </row>
    <row r="354" spans="1:5">
      <c r="A354" s="83"/>
      <c r="B354" s="121" t="str">
        <f>Dat_02!A354</f>
        <v>16/08/2018</v>
      </c>
      <c r="C354" s="122">
        <f>Dat_02!O354</f>
        <v>640.89285714289997</v>
      </c>
      <c r="D354" s="122">
        <f>Dat_02!D354</f>
        <v>2912.5</v>
      </c>
      <c r="E354" s="122">
        <f>Dat_02!G354</f>
        <v>-2800</v>
      </c>
    </row>
    <row r="355" spans="1:5">
      <c r="A355" s="83"/>
      <c r="B355" s="121" t="str">
        <f>Dat_02!A355</f>
        <v>17/08/2018</v>
      </c>
      <c r="C355" s="122">
        <f>Dat_02!O355</f>
        <v>470.36541353389998</v>
      </c>
      <c r="D355" s="122">
        <f>Dat_02!D355</f>
        <v>2912.5</v>
      </c>
      <c r="E355" s="122">
        <f>Dat_02!G355</f>
        <v>-2800</v>
      </c>
    </row>
    <row r="356" spans="1:5">
      <c r="A356" s="83"/>
      <c r="B356" s="121" t="str">
        <f>Dat_02!A356</f>
        <v>18/08/2018</v>
      </c>
      <c r="C356" s="122">
        <f>Dat_02!O356</f>
        <v>-367.69495798320003</v>
      </c>
      <c r="D356" s="122">
        <f>Dat_02!D356</f>
        <v>2933.3333333332998</v>
      </c>
      <c r="E356" s="122">
        <f>Dat_02!G356</f>
        <v>-2733.3333333332998</v>
      </c>
    </row>
    <row r="357" spans="1:5">
      <c r="A357" s="83"/>
      <c r="B357" s="121" t="str">
        <f>Dat_02!A357</f>
        <v>19/08/2018</v>
      </c>
      <c r="C357" s="122">
        <f>Dat_02!O357</f>
        <v>-1038.125</v>
      </c>
      <c r="D357" s="122">
        <f>Dat_02!D357</f>
        <v>2787.5</v>
      </c>
      <c r="E357" s="122">
        <f>Dat_02!G357</f>
        <v>-2208.3333333332998</v>
      </c>
    </row>
    <row r="358" spans="1:5">
      <c r="A358" s="83"/>
      <c r="B358" s="121" t="str">
        <f>Dat_02!A358</f>
        <v>20/08/2018</v>
      </c>
      <c r="C358" s="122">
        <f>Dat_02!O358</f>
        <v>-297.11666666669998</v>
      </c>
      <c r="D358" s="122">
        <f>Dat_02!D358</f>
        <v>2929.1666666667002</v>
      </c>
      <c r="E358" s="122">
        <f>Dat_02!G358</f>
        <v>-2633.3333333332998</v>
      </c>
    </row>
    <row r="359" spans="1:5">
      <c r="A359" s="83"/>
      <c r="B359" s="121" t="str">
        <f>Dat_02!A359</f>
        <v>21/08/2018</v>
      </c>
      <c r="C359" s="122">
        <f>Dat_02!O359</f>
        <v>333.92444444440002</v>
      </c>
      <c r="D359" s="122">
        <f>Dat_02!D359</f>
        <v>2962.5</v>
      </c>
      <c r="E359" s="122">
        <f>Dat_02!G359</f>
        <v>-2829.1666666667002</v>
      </c>
    </row>
    <row r="360" spans="1:5">
      <c r="A360" s="83"/>
      <c r="B360" s="121" t="str">
        <f>Dat_02!A360</f>
        <v>22/08/2018</v>
      </c>
      <c r="C360" s="122">
        <f>Dat_02!O360</f>
        <v>18.457516339800009</v>
      </c>
      <c r="D360" s="122">
        <f>Dat_02!D360</f>
        <v>2962.5</v>
      </c>
      <c r="E360" s="122">
        <f>Dat_02!G360</f>
        <v>-2850</v>
      </c>
    </row>
    <row r="361" spans="1:5">
      <c r="A361" s="83"/>
      <c r="B361" s="121" t="str">
        <f>Dat_02!A361</f>
        <v>23/08/2018</v>
      </c>
      <c r="C361" s="122">
        <f>Dat_02!O361</f>
        <v>405.86111111109994</v>
      </c>
      <c r="D361" s="122">
        <f>Dat_02!D361</f>
        <v>2962.5</v>
      </c>
      <c r="E361" s="122">
        <f>Dat_02!G361</f>
        <v>-2933.3333333332998</v>
      </c>
    </row>
    <row r="362" spans="1:5">
      <c r="A362" s="83"/>
      <c r="B362" s="121" t="str">
        <f>Dat_02!A362</f>
        <v>24/08/2018</v>
      </c>
      <c r="C362" s="122">
        <f>Dat_02!O362</f>
        <v>296.03596491220003</v>
      </c>
      <c r="D362" s="122">
        <f>Dat_02!D362</f>
        <v>2962.5</v>
      </c>
      <c r="E362" s="122">
        <f>Dat_02!G362</f>
        <v>-2933.3333333332998</v>
      </c>
    </row>
    <row r="363" spans="1:5">
      <c r="A363" s="83"/>
      <c r="B363" s="121" t="str">
        <f>Dat_02!A363</f>
        <v>25/08/2018</v>
      </c>
      <c r="C363" s="122">
        <f>Dat_02!O363</f>
        <v>799.2</v>
      </c>
      <c r="D363" s="122">
        <f>Dat_02!D363</f>
        <v>3337.5</v>
      </c>
      <c r="E363" s="122">
        <f>Dat_02!G363</f>
        <v>-2866.6666666667002</v>
      </c>
    </row>
    <row r="364" spans="1:5">
      <c r="A364" s="83"/>
      <c r="B364" s="121" t="str">
        <f>Dat_02!A364</f>
        <v>26/08/2018</v>
      </c>
      <c r="C364" s="122">
        <f>Dat_02!O364</f>
        <v>-26.106993007000028</v>
      </c>
      <c r="D364" s="122">
        <f>Dat_02!D364</f>
        <v>3222.9166666667002</v>
      </c>
      <c r="E364" s="122">
        <f>Dat_02!G364</f>
        <v>-2379.1666666667002</v>
      </c>
    </row>
    <row r="365" spans="1:5">
      <c r="A365" s="83"/>
      <c r="B365" s="121" t="str">
        <f>Dat_02!A365</f>
        <v>27/08/2018</v>
      </c>
      <c r="C365" s="122">
        <f>Dat_02!O365</f>
        <v>969.55964912280001</v>
      </c>
      <c r="D365" s="122">
        <f>Dat_02!D365</f>
        <v>3237.5</v>
      </c>
      <c r="E365" s="122">
        <f>Dat_02!G365</f>
        <v>-2866.6666666667002</v>
      </c>
    </row>
    <row r="366" spans="1:5">
      <c r="A366" s="83"/>
      <c r="B366" s="121" t="str">
        <f>Dat_02!A366</f>
        <v>28/08/2018</v>
      </c>
      <c r="C366" s="122">
        <f>Dat_02!O366</f>
        <v>1501.1928571428998</v>
      </c>
      <c r="D366" s="122">
        <f>Dat_02!D366</f>
        <v>3225</v>
      </c>
      <c r="E366" s="122">
        <f>Dat_02!G366</f>
        <v>-2866.6666666667002</v>
      </c>
    </row>
    <row r="367" spans="1:5">
      <c r="A367" s="83"/>
      <c r="B367" s="121" t="str">
        <f>Dat_02!A367</f>
        <v>29/08/2018</v>
      </c>
      <c r="C367" s="122">
        <f>Dat_02!O367</f>
        <v>1407.5125</v>
      </c>
      <c r="D367" s="122">
        <f>Dat_02!D367</f>
        <v>3095.8333333332998</v>
      </c>
      <c r="E367" s="122">
        <f>Dat_02!G367</f>
        <v>-2866.6666666667002</v>
      </c>
    </row>
    <row r="368" spans="1:5">
      <c r="A368" s="83"/>
      <c r="B368" s="121" t="str">
        <f>Dat_02!A368</f>
        <v>30/08/2018</v>
      </c>
      <c r="C368" s="122">
        <f>Dat_02!O368</f>
        <v>1170.6208333333</v>
      </c>
      <c r="D368" s="122">
        <f>Dat_02!D368</f>
        <v>3225</v>
      </c>
      <c r="E368" s="122">
        <f>Dat_02!G368</f>
        <v>-2866.6666666667002</v>
      </c>
    </row>
    <row r="369" spans="1:5">
      <c r="A369" s="83"/>
      <c r="B369" s="121" t="str">
        <f>Dat_02!A369</f>
        <v>31/08/2018</v>
      </c>
      <c r="C369" s="122">
        <f>Dat_02!O369</f>
        <v>890.6916083916999</v>
      </c>
      <c r="D369" s="122">
        <f>Dat_02!D369</f>
        <v>3281.25</v>
      </c>
      <c r="E369" s="122">
        <f>Dat_02!G369</f>
        <v>-2866.6666666667002</v>
      </c>
    </row>
    <row r="370" spans="1:5">
      <c r="A370" s="83" t="s">
        <v>440</v>
      </c>
      <c r="B370" s="121" t="str">
        <f>Dat_02!A370</f>
        <v>01/09/2018</v>
      </c>
      <c r="C370" s="122">
        <f>Dat_02!O370</f>
        <v>392.80624999999998</v>
      </c>
      <c r="D370" s="122">
        <f>Dat_02!D370</f>
        <v>3700</v>
      </c>
      <c r="E370" s="122">
        <f>Dat_02!G370</f>
        <v>-2666.6666666667002</v>
      </c>
    </row>
    <row r="371" spans="1:5">
      <c r="A371" s="83"/>
      <c r="B371" s="121" t="str">
        <f>Dat_02!A371</f>
        <v>02/09/2018</v>
      </c>
      <c r="C371" s="122">
        <f>Dat_02!O371</f>
        <v>-58.003676470599999</v>
      </c>
      <c r="D371" s="122">
        <f>Dat_02!D371</f>
        <v>3883.3333333332998</v>
      </c>
      <c r="E371" s="122">
        <f>Dat_02!G371</f>
        <v>-2516.6666666667002</v>
      </c>
    </row>
    <row r="372" spans="1:5">
      <c r="A372" s="83"/>
      <c r="B372" s="121" t="str">
        <f>Dat_02!A372</f>
        <v>03/09/2018</v>
      </c>
      <c r="C372" s="122">
        <f>Dat_02!O372</f>
        <v>235.29743589750001</v>
      </c>
      <c r="D372" s="122">
        <f>Dat_02!D372</f>
        <v>3600</v>
      </c>
      <c r="E372" s="122">
        <f>Dat_02!G372</f>
        <v>-2537.5</v>
      </c>
    </row>
    <row r="373" spans="1:5">
      <c r="A373" s="83"/>
      <c r="B373" s="121" t="str">
        <f>Dat_02!A373</f>
        <v>04/09/2018</v>
      </c>
      <c r="C373" s="122">
        <f>Dat_02!O373</f>
        <v>159.67051282049999</v>
      </c>
      <c r="D373" s="122">
        <f>Dat_02!D373</f>
        <v>3487.5</v>
      </c>
      <c r="E373" s="122">
        <f>Dat_02!G373</f>
        <v>-2500</v>
      </c>
    </row>
    <row r="374" spans="1:5">
      <c r="A374" s="83"/>
      <c r="B374" s="121" t="str">
        <f>Dat_02!A374</f>
        <v>05/09/2018</v>
      </c>
      <c r="C374" s="122">
        <f>Dat_02!O374</f>
        <v>-63.437820512899975</v>
      </c>
      <c r="D374" s="122">
        <f>Dat_02!D374</f>
        <v>3487.5</v>
      </c>
      <c r="E374" s="122">
        <f>Dat_02!G374</f>
        <v>-2500</v>
      </c>
    </row>
    <row r="375" spans="1:5">
      <c r="A375" s="83"/>
      <c r="B375" s="121" t="str">
        <f>Dat_02!A375</f>
        <v>06/09/2018</v>
      </c>
      <c r="C375" s="122">
        <f>Dat_02!O375</f>
        <v>-95.496638655499964</v>
      </c>
      <c r="D375" s="122">
        <f>Dat_02!D375</f>
        <v>3487.5</v>
      </c>
      <c r="E375" s="122">
        <f>Dat_02!G375</f>
        <v>-2500</v>
      </c>
    </row>
    <row r="376" spans="1:5">
      <c r="A376" s="83"/>
      <c r="B376" s="121" t="str">
        <f>Dat_02!A376</f>
        <v>07/09/2018</v>
      </c>
      <c r="C376" s="122">
        <f>Dat_02!O376</f>
        <v>135.64305555559997</v>
      </c>
      <c r="D376" s="122">
        <f>Dat_02!D376</f>
        <v>3518.75</v>
      </c>
      <c r="E376" s="122">
        <f>Dat_02!G376</f>
        <v>-2550</v>
      </c>
    </row>
    <row r="377" spans="1:5">
      <c r="A377" s="83"/>
      <c r="B377" s="121" t="str">
        <f>Dat_02!A377</f>
        <v>08/09/2018</v>
      </c>
      <c r="C377" s="122">
        <f>Dat_02!O377</f>
        <v>554.55809523810001</v>
      </c>
      <c r="D377" s="122">
        <f>Dat_02!D377</f>
        <v>3612.5</v>
      </c>
      <c r="E377" s="122">
        <f>Dat_02!G377</f>
        <v>-2433.3333333332998</v>
      </c>
    </row>
    <row r="378" spans="1:5">
      <c r="A378" s="83"/>
      <c r="B378" s="121" t="str">
        <f>Dat_02!A378</f>
        <v>09/09/2018</v>
      </c>
      <c r="C378" s="122">
        <f>Dat_02!O378</f>
        <v>-183.91111111110001</v>
      </c>
      <c r="D378" s="122">
        <f>Dat_02!D378</f>
        <v>3543.75</v>
      </c>
      <c r="E378" s="122">
        <f>Dat_02!G378</f>
        <v>-2133.3333333332998</v>
      </c>
    </row>
    <row r="379" spans="1:5">
      <c r="A379" s="83"/>
      <c r="B379" s="121" t="str">
        <f>Dat_02!A379</f>
        <v>10/09/2018</v>
      </c>
      <c r="C379" s="122">
        <f>Dat_02!O379</f>
        <v>324.81142857139997</v>
      </c>
      <c r="D379" s="122">
        <f>Dat_02!D379</f>
        <v>3193.75</v>
      </c>
      <c r="E379" s="122">
        <f>Dat_02!G379</f>
        <v>-2433.3333333332998</v>
      </c>
    </row>
    <row r="380" spans="1:5">
      <c r="A380" s="83"/>
      <c r="B380" s="121" t="str">
        <f>Dat_02!A380</f>
        <v>11/09/2018</v>
      </c>
      <c r="C380" s="122">
        <f>Dat_02!O380</f>
        <v>644.88125000000002</v>
      </c>
      <c r="D380" s="122">
        <f>Dat_02!D380</f>
        <v>3060.4166666667002</v>
      </c>
      <c r="E380" s="122">
        <f>Dat_02!G380</f>
        <v>-2433.3333333332998</v>
      </c>
    </row>
    <row r="381" spans="1:5">
      <c r="A381" s="83"/>
      <c r="B381" s="121" t="str">
        <f>Dat_02!A381</f>
        <v>12/09/2018</v>
      </c>
      <c r="C381" s="122">
        <f>Dat_02!O381</f>
        <v>769.3388888889001</v>
      </c>
      <c r="D381" s="122">
        <f>Dat_02!D381</f>
        <v>3059.1666666667002</v>
      </c>
      <c r="E381" s="122">
        <f>Dat_02!G381</f>
        <v>-2433.3333333332998</v>
      </c>
    </row>
    <row r="382" spans="1:5">
      <c r="A382" s="83"/>
      <c r="B382" s="121" t="str">
        <f>Dat_02!A382</f>
        <v>13/09/2018</v>
      </c>
      <c r="C382" s="122">
        <f>Dat_02!O382</f>
        <v>680.55874125869991</v>
      </c>
      <c r="D382" s="122">
        <f>Dat_02!D382</f>
        <v>3212.5</v>
      </c>
      <c r="E382" s="122">
        <f>Dat_02!G382</f>
        <v>-2433.3333333332998</v>
      </c>
    </row>
    <row r="383" spans="1:5">
      <c r="A383" s="83"/>
      <c r="B383" s="121" t="str">
        <f>Dat_02!A383</f>
        <v>14/09/2018</v>
      </c>
      <c r="C383" s="122">
        <f>Dat_02!O383</f>
        <v>105.05314685319996</v>
      </c>
      <c r="D383" s="122">
        <f>Dat_02!D383</f>
        <v>3212.5</v>
      </c>
      <c r="E383" s="122">
        <f>Dat_02!G383</f>
        <v>-2433.3333333332998</v>
      </c>
    </row>
    <row r="384" spans="1:5">
      <c r="A384" s="83"/>
      <c r="B384" s="121" t="str">
        <f>Dat_02!A384</f>
        <v>15/09/2018</v>
      </c>
      <c r="C384" s="122">
        <f>Dat_02!O384</f>
        <v>-166.75555555559998</v>
      </c>
      <c r="D384" s="122">
        <f>Dat_02!D384</f>
        <v>3175</v>
      </c>
      <c r="E384" s="122">
        <f>Dat_02!G384</f>
        <v>-2466.6666666667002</v>
      </c>
    </row>
    <row r="385" spans="1:5">
      <c r="A385" s="83"/>
      <c r="B385" s="121" t="str">
        <f>Dat_02!A385</f>
        <v>16/09/2018</v>
      </c>
      <c r="C385" s="122">
        <f>Dat_02!O385</f>
        <v>26.099999999999966</v>
      </c>
      <c r="D385" s="122">
        <f>Dat_02!D385</f>
        <v>3495.8333333332998</v>
      </c>
      <c r="E385" s="122">
        <f>Dat_02!G385</f>
        <v>-2091.6666666667002</v>
      </c>
    </row>
    <row r="386" spans="1:5">
      <c r="A386" s="83"/>
      <c r="B386" s="121" t="str">
        <f>Dat_02!A386</f>
        <v>17/09/2018</v>
      </c>
      <c r="C386" s="122">
        <f>Dat_02!O386</f>
        <v>974.10142857139999</v>
      </c>
      <c r="D386" s="122">
        <f>Dat_02!D386</f>
        <v>3166.6666666667002</v>
      </c>
      <c r="E386" s="122">
        <f>Dat_02!G386</f>
        <v>-2466.6666666667002</v>
      </c>
    </row>
    <row r="387" spans="1:5">
      <c r="A387" s="83"/>
      <c r="B387" s="121" t="str">
        <f>Dat_02!A387</f>
        <v>18/09/2018</v>
      </c>
      <c r="C387" s="122">
        <f>Dat_02!O387</f>
        <v>711.95238095230002</v>
      </c>
      <c r="D387" s="122">
        <f>Dat_02!D387</f>
        <v>3454.1666666667002</v>
      </c>
      <c r="E387" s="122">
        <f>Dat_02!G387</f>
        <v>-2466.6666666667002</v>
      </c>
    </row>
    <row r="388" spans="1:5">
      <c r="A388" s="83"/>
      <c r="B388" s="121" t="str">
        <f>Dat_02!A388</f>
        <v>19/09/2018</v>
      </c>
      <c r="C388" s="122">
        <f>Dat_02!O388</f>
        <v>718.06666666670003</v>
      </c>
      <c r="D388" s="122">
        <f>Dat_02!D388</f>
        <v>3550</v>
      </c>
      <c r="E388" s="122">
        <f>Dat_02!G388</f>
        <v>-2466.6666666667002</v>
      </c>
    </row>
    <row r="389" spans="1:5">
      <c r="A389" s="83"/>
      <c r="B389" s="121" t="str">
        <f>Dat_02!A389</f>
        <v>20/09/2018</v>
      </c>
      <c r="C389" s="122">
        <f>Dat_02!O389</f>
        <v>1195.8150000000001</v>
      </c>
      <c r="D389" s="122">
        <f>Dat_02!D389</f>
        <v>3550</v>
      </c>
      <c r="E389" s="122">
        <f>Dat_02!G389</f>
        <v>-2466.6666666667002</v>
      </c>
    </row>
    <row r="390" spans="1:5">
      <c r="A390" s="83"/>
      <c r="B390" s="121" t="str">
        <f>Dat_02!A390</f>
        <v>21/09/2018</v>
      </c>
      <c r="C390" s="122">
        <f>Dat_02!O390</f>
        <v>1122.9208333332999</v>
      </c>
      <c r="D390" s="122">
        <f>Dat_02!D390</f>
        <v>3550</v>
      </c>
      <c r="E390" s="122">
        <f>Dat_02!G390</f>
        <v>-2466.6666666667002</v>
      </c>
    </row>
    <row r="391" spans="1:5">
      <c r="A391" s="83"/>
      <c r="B391" s="121" t="str">
        <f>Dat_02!A391</f>
        <v>22/09/2018</v>
      </c>
      <c r="C391" s="122">
        <f>Dat_02!O391</f>
        <v>94.988571428600039</v>
      </c>
      <c r="D391" s="122">
        <f>Dat_02!D391</f>
        <v>3525</v>
      </c>
      <c r="E391" s="122">
        <f>Dat_02!G391</f>
        <v>-2366.6666666667002</v>
      </c>
    </row>
    <row r="392" spans="1:5">
      <c r="A392" s="83"/>
      <c r="B392" s="121" t="str">
        <f>Dat_02!A392</f>
        <v>23/09/2018</v>
      </c>
      <c r="C392" s="122">
        <f>Dat_02!O392</f>
        <v>-518.84583333329999</v>
      </c>
      <c r="D392" s="122">
        <f>Dat_02!D392</f>
        <v>3754.1666666667002</v>
      </c>
      <c r="E392" s="122">
        <f>Dat_02!G392</f>
        <v>-2104.1666666667002</v>
      </c>
    </row>
    <row r="393" spans="1:5">
      <c r="A393" s="83"/>
      <c r="B393" s="121" t="str">
        <f>Dat_02!A393</f>
        <v>24/09/2018</v>
      </c>
      <c r="C393" s="122">
        <f>Dat_02!O393</f>
        <v>-191.26691729329991</v>
      </c>
      <c r="D393" s="122">
        <f>Dat_02!D393</f>
        <v>3525</v>
      </c>
      <c r="E393" s="122">
        <f>Dat_02!G393</f>
        <v>-2366.6666666667002</v>
      </c>
    </row>
    <row r="394" spans="1:5">
      <c r="A394" s="83"/>
      <c r="B394" s="121" t="str">
        <f>Dat_02!A394</f>
        <v>25/09/2018</v>
      </c>
      <c r="C394" s="122">
        <f>Dat_02!O394</f>
        <v>675.11263736260003</v>
      </c>
      <c r="D394" s="122">
        <f>Dat_02!D394</f>
        <v>3525</v>
      </c>
      <c r="E394" s="122">
        <f>Dat_02!G394</f>
        <v>-2366.6666666667002</v>
      </c>
    </row>
    <row r="395" spans="1:5">
      <c r="A395" s="83"/>
      <c r="B395" s="121" t="str">
        <f>Dat_02!A395</f>
        <v>26/09/2018</v>
      </c>
      <c r="C395" s="122">
        <f>Dat_02!O395</f>
        <v>591.74117647060007</v>
      </c>
      <c r="D395" s="122">
        <f>Dat_02!D395</f>
        <v>3525</v>
      </c>
      <c r="E395" s="122">
        <f>Dat_02!G395</f>
        <v>-2366.6666666667002</v>
      </c>
    </row>
    <row r="396" spans="1:5">
      <c r="A396" s="83"/>
      <c r="B396" s="121" t="str">
        <f>Dat_02!A396</f>
        <v>27/09/2018</v>
      </c>
      <c r="C396" s="122">
        <f>Dat_02!O396</f>
        <v>836.78181818179996</v>
      </c>
      <c r="D396" s="122">
        <f>Dat_02!D396</f>
        <v>3135</v>
      </c>
      <c r="E396" s="122">
        <f>Dat_02!G396</f>
        <v>-2366.6666666667002</v>
      </c>
    </row>
    <row r="397" spans="1:5">
      <c r="A397" s="83"/>
      <c r="B397" s="121" t="str">
        <f>Dat_02!A397</f>
        <v>28/09/2018</v>
      </c>
      <c r="C397" s="122">
        <f>Dat_02!O397</f>
        <v>284.71666666659996</v>
      </c>
      <c r="D397" s="122">
        <f>Dat_02!D397</f>
        <v>3175</v>
      </c>
      <c r="E397" s="122">
        <f>Dat_02!G397</f>
        <v>-2366.6666666667002</v>
      </c>
    </row>
    <row r="398" spans="1:5">
      <c r="A398" s="83"/>
      <c r="B398" s="121" t="str">
        <f>Dat_02!A398</f>
        <v>29/09/2018</v>
      </c>
      <c r="C398" s="122">
        <f>Dat_02!O398</f>
        <v>-1148.5833333333001</v>
      </c>
      <c r="D398" s="122">
        <f>Dat_02!D398</f>
        <v>3666.6666666667002</v>
      </c>
      <c r="E398" s="122">
        <f>Dat_02!G398</f>
        <v>-2166.6666666667002</v>
      </c>
    </row>
    <row r="399" spans="1:5">
      <c r="A399" s="83"/>
      <c r="B399" s="121" t="str">
        <f>Dat_02!A399</f>
        <v>30/09/2018</v>
      </c>
      <c r="C399" s="122">
        <f>Dat_02!O399</f>
        <v>30.50476190469999</v>
      </c>
      <c r="D399" s="122">
        <f>Dat_02!D399</f>
        <v>3558.3333333332998</v>
      </c>
      <c r="E399" s="122">
        <f>Dat_02!G399</f>
        <v>-1904.1666666666999</v>
      </c>
    </row>
    <row r="400" spans="1:5">
      <c r="A400" s="83"/>
      <c r="B400" s="131">
        <f>Dat_02!A400</f>
        <v>0</v>
      </c>
      <c r="C400" s="132">
        <f>Dat_02!O400</f>
        <v>0</v>
      </c>
      <c r="D400" s="132">
        <f>Dat_02!D400</f>
        <v>0</v>
      </c>
      <c r="E400" s="132">
        <f>Dat_02!G400</f>
        <v>0</v>
      </c>
    </row>
    <row r="401" spans="1:5">
      <c r="A401" s="83"/>
      <c r="B401" s="121"/>
      <c r="C401" s="122"/>
      <c r="D401" s="122"/>
      <c r="E401" s="122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M74"/>
  <sheetViews>
    <sheetView workbookViewId="0">
      <selection activeCell="J7" sqref="J7"/>
    </sheetView>
  </sheetViews>
  <sheetFormatPr baseColWidth="10" defaultRowHeight="12.75"/>
  <cols>
    <col min="1" max="1" width="17.5703125" customWidth="1"/>
    <col min="2" max="13" width="14.7109375" customWidth="1"/>
  </cols>
  <sheetData>
    <row r="1" spans="1:13">
      <c r="A1" s="87" t="s">
        <v>30</v>
      </c>
      <c r="B1" s="87" t="s">
        <v>31</v>
      </c>
    </row>
    <row r="2" spans="1:13">
      <c r="A2" s="86" t="s">
        <v>438</v>
      </c>
      <c r="B2" s="86" t="s">
        <v>454</v>
      </c>
    </row>
    <row r="4" spans="1:13">
      <c r="A4" s="85" t="s">
        <v>54</v>
      </c>
      <c r="B4" s="136" t="s">
        <v>47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>
      <c r="A5" s="85" t="s">
        <v>55</v>
      </c>
      <c r="B5" s="138" t="s">
        <v>48</v>
      </c>
      <c r="C5" s="139"/>
      <c r="D5" s="140"/>
      <c r="E5" s="138" t="s">
        <v>49</v>
      </c>
      <c r="F5" s="139"/>
      <c r="G5" s="140"/>
      <c r="H5" s="138" t="s">
        <v>50</v>
      </c>
      <c r="I5" s="139"/>
      <c r="J5" s="140"/>
      <c r="K5" s="138" t="s">
        <v>51</v>
      </c>
      <c r="L5" s="139"/>
      <c r="M5" s="139"/>
    </row>
    <row r="6" spans="1:13">
      <c r="A6" s="87" t="s">
        <v>56</v>
      </c>
      <c r="B6" s="107" t="s">
        <v>52</v>
      </c>
      <c r="C6" s="107" t="s">
        <v>53</v>
      </c>
      <c r="D6" s="88" t="s">
        <v>6</v>
      </c>
      <c r="E6" s="107" t="s">
        <v>52</v>
      </c>
      <c r="F6" s="107" t="s">
        <v>53</v>
      </c>
      <c r="G6" s="88" t="s">
        <v>6</v>
      </c>
      <c r="H6" s="107" t="s">
        <v>52</v>
      </c>
      <c r="I6" s="107" t="s">
        <v>53</v>
      </c>
      <c r="J6" s="88" t="s">
        <v>6</v>
      </c>
      <c r="K6" s="107" t="s">
        <v>52</v>
      </c>
      <c r="L6" s="107" t="s">
        <v>53</v>
      </c>
      <c r="M6" s="88" t="s">
        <v>6</v>
      </c>
    </row>
    <row r="7" spans="1:13">
      <c r="A7" s="85" t="s">
        <v>30</v>
      </c>
      <c r="B7" s="89"/>
      <c r="C7" s="89"/>
      <c r="D7" s="90"/>
      <c r="E7" s="89"/>
      <c r="F7" s="89"/>
      <c r="G7" s="90"/>
      <c r="H7" s="89"/>
      <c r="I7" s="89"/>
      <c r="J7" s="90"/>
      <c r="K7" s="89"/>
      <c r="L7" s="89"/>
      <c r="M7" s="90"/>
    </row>
    <row r="8" spans="1:13">
      <c r="A8" s="86" t="s">
        <v>32</v>
      </c>
      <c r="B8" s="91">
        <v>0</v>
      </c>
      <c r="C8" s="91">
        <v>-31.225639999999999</v>
      </c>
      <c r="D8" s="92">
        <v>-31.225639999999999</v>
      </c>
      <c r="E8" s="91">
        <v>505.54632900000001</v>
      </c>
      <c r="F8" s="91">
        <v>-856.01094599999999</v>
      </c>
      <c r="G8" s="92">
        <v>-350.46461699999998</v>
      </c>
      <c r="H8" s="91">
        <v>1.2683</v>
      </c>
      <c r="I8" s="91">
        <v>-400.9699</v>
      </c>
      <c r="J8" s="92">
        <v>-399.70159999999998</v>
      </c>
      <c r="K8" s="91">
        <v>840.39130399999999</v>
      </c>
      <c r="L8" s="91">
        <v>-590.54874500000005</v>
      </c>
      <c r="M8" s="92">
        <v>249.84255899999999</v>
      </c>
    </row>
    <row r="9" spans="1:13">
      <c r="A9" s="86" t="s">
        <v>33</v>
      </c>
      <c r="B9" s="91">
        <v>0</v>
      </c>
      <c r="C9" s="91">
        <v>-24.869720000000001</v>
      </c>
      <c r="D9" s="92">
        <v>-24.869720000000001</v>
      </c>
      <c r="E9" s="91">
        <v>896.21082100000001</v>
      </c>
      <c r="F9" s="91">
        <v>-490.59344499999997</v>
      </c>
      <c r="G9" s="92">
        <v>405.61737599999998</v>
      </c>
      <c r="H9" s="91">
        <v>0.1249</v>
      </c>
      <c r="I9" s="91">
        <v>-479.93290000000002</v>
      </c>
      <c r="J9" s="92">
        <v>-479.80799999999999</v>
      </c>
      <c r="K9" s="91">
        <v>917.18662600000005</v>
      </c>
      <c r="L9" s="91">
        <v>-276.99152199999997</v>
      </c>
      <c r="M9" s="92">
        <v>640.19510400000001</v>
      </c>
    </row>
    <row r="10" spans="1:13">
      <c r="A10" s="86" t="s">
        <v>34</v>
      </c>
      <c r="B10" s="91">
        <v>6.4900000000000001E-3</v>
      </c>
      <c r="C10" s="91">
        <v>-17.67933</v>
      </c>
      <c r="D10" s="92">
        <v>-17.672840000000001</v>
      </c>
      <c r="E10" s="91">
        <v>1815.8410289999999</v>
      </c>
      <c r="F10" s="91">
        <v>-115.81290300000001</v>
      </c>
      <c r="G10" s="92">
        <v>1700.0281259999999</v>
      </c>
      <c r="H10" s="91">
        <v>2.3900000000000001E-2</v>
      </c>
      <c r="I10" s="91">
        <v>-532.85490000000004</v>
      </c>
      <c r="J10" s="92">
        <v>-532.83100000000002</v>
      </c>
      <c r="K10" s="91">
        <v>683.733608</v>
      </c>
      <c r="L10" s="91">
        <v>-376.17712799999998</v>
      </c>
      <c r="M10" s="92">
        <v>307.55648000000002</v>
      </c>
    </row>
    <row r="11" spans="1:13">
      <c r="A11" s="86" t="s">
        <v>35</v>
      </c>
      <c r="B11" s="91">
        <v>1.33E-3</v>
      </c>
      <c r="C11" s="91">
        <v>-12.571960000000001</v>
      </c>
      <c r="D11" s="92">
        <v>-12.57063</v>
      </c>
      <c r="E11" s="91">
        <v>1517.298043</v>
      </c>
      <c r="F11" s="91">
        <v>-35.846024999999997</v>
      </c>
      <c r="G11" s="92">
        <v>1481.452018</v>
      </c>
      <c r="H11" s="91">
        <v>4.9399999999999999E-2</v>
      </c>
      <c r="I11" s="91">
        <v>-537.45799999999997</v>
      </c>
      <c r="J11" s="92">
        <v>-537.40859999999998</v>
      </c>
      <c r="K11" s="91">
        <v>576.25388599999997</v>
      </c>
      <c r="L11" s="91">
        <v>-466.77073000000001</v>
      </c>
      <c r="M11" s="92">
        <v>109.48315599999999</v>
      </c>
    </row>
    <row r="12" spans="1:13">
      <c r="A12" s="86" t="s">
        <v>36</v>
      </c>
      <c r="B12" s="91">
        <v>6.0299999999999998E-3</v>
      </c>
      <c r="C12" s="91">
        <v>-14.20318</v>
      </c>
      <c r="D12" s="92">
        <v>-14.197150000000001</v>
      </c>
      <c r="E12" s="91">
        <v>1861.6396830000001</v>
      </c>
      <c r="F12" s="91">
        <v>-5.589067</v>
      </c>
      <c r="G12" s="92">
        <v>1856.050616</v>
      </c>
      <c r="H12" s="91">
        <v>2.5499999999999998E-2</v>
      </c>
      <c r="I12" s="91">
        <v>-569.404</v>
      </c>
      <c r="J12" s="92">
        <v>-569.37850000000003</v>
      </c>
      <c r="K12" s="91">
        <v>614.04710599999999</v>
      </c>
      <c r="L12" s="91">
        <v>-441.53250700000001</v>
      </c>
      <c r="M12" s="92">
        <v>172.514599</v>
      </c>
    </row>
    <row r="13" spans="1:13">
      <c r="A13" s="86" t="s">
        <v>37</v>
      </c>
      <c r="B13" s="91">
        <v>1.15E-3</v>
      </c>
      <c r="C13" s="91">
        <v>-11.77998</v>
      </c>
      <c r="D13" s="92">
        <v>-11.778829999999999</v>
      </c>
      <c r="E13" s="91">
        <v>1446.785599</v>
      </c>
      <c r="F13" s="91">
        <v>-15.897126</v>
      </c>
      <c r="G13" s="92">
        <v>1430.888473</v>
      </c>
      <c r="H13" s="91">
        <v>0.28449999999999998</v>
      </c>
      <c r="I13" s="91">
        <v>-533.28599999999994</v>
      </c>
      <c r="J13" s="92">
        <v>-533.00149999999996</v>
      </c>
      <c r="K13" s="91">
        <v>631.52740100000005</v>
      </c>
      <c r="L13" s="91">
        <v>-388.75986</v>
      </c>
      <c r="M13" s="92">
        <v>242.76754099999999</v>
      </c>
    </row>
    <row r="14" spans="1:13">
      <c r="A14" s="86" t="s">
        <v>38</v>
      </c>
      <c r="B14" s="91">
        <v>2.5000000000000001E-4</v>
      </c>
      <c r="C14" s="91">
        <v>-0.41783999999999999</v>
      </c>
      <c r="D14" s="92">
        <v>-0.41759000000000002</v>
      </c>
      <c r="E14" s="91">
        <v>1416.4407120000001</v>
      </c>
      <c r="F14" s="91">
        <v>-15.412354000000001</v>
      </c>
      <c r="G14" s="92">
        <v>1401.028358</v>
      </c>
      <c r="H14" s="91">
        <v>3.5999999999999999E-3</v>
      </c>
      <c r="I14" s="91">
        <v>-595.55460000000005</v>
      </c>
      <c r="J14" s="92">
        <v>-595.55100000000004</v>
      </c>
      <c r="K14" s="91">
        <v>812.14536599999997</v>
      </c>
      <c r="L14" s="91">
        <v>-343.76173799999998</v>
      </c>
      <c r="M14" s="92">
        <v>468.38362799999999</v>
      </c>
    </row>
    <row r="15" spans="1:13">
      <c r="A15" s="86" t="s">
        <v>39</v>
      </c>
      <c r="B15" s="91">
        <v>1.2999999999999999E-4</v>
      </c>
      <c r="C15" s="91">
        <v>-36.588389999999997</v>
      </c>
      <c r="D15" s="92">
        <v>-36.588259999999998</v>
      </c>
      <c r="E15" s="91">
        <v>1706.7329729999999</v>
      </c>
      <c r="F15" s="91">
        <v>-1.616204</v>
      </c>
      <c r="G15" s="92">
        <v>1705.116769</v>
      </c>
      <c r="H15" s="91">
        <v>0.12039999999999999</v>
      </c>
      <c r="I15" s="91">
        <v>-590.20669999999996</v>
      </c>
      <c r="J15" s="92">
        <v>-590.08630000000005</v>
      </c>
      <c r="K15" s="91">
        <v>901.02256499999999</v>
      </c>
      <c r="L15" s="91">
        <v>-151.548034</v>
      </c>
      <c r="M15" s="92">
        <v>749.47453099999996</v>
      </c>
    </row>
    <row r="16" spans="1:13">
      <c r="A16" s="86" t="s">
        <v>40</v>
      </c>
      <c r="B16" s="91">
        <v>1.1000000000000001E-3</v>
      </c>
      <c r="C16" s="91">
        <v>-9.7242200000000008</v>
      </c>
      <c r="D16" s="92">
        <v>-9.7231199999999998</v>
      </c>
      <c r="E16" s="91">
        <v>1643.4885280000001</v>
      </c>
      <c r="F16" s="91">
        <v>-9.6235320000000009</v>
      </c>
      <c r="G16" s="92">
        <v>1633.864996</v>
      </c>
      <c r="H16" s="91">
        <v>0.89610000000000001</v>
      </c>
      <c r="I16" s="91">
        <v>-484.04480000000001</v>
      </c>
      <c r="J16" s="92">
        <v>-483.14870000000002</v>
      </c>
      <c r="K16" s="91">
        <v>604.18244300000003</v>
      </c>
      <c r="L16" s="91">
        <v>-351.86627800000002</v>
      </c>
      <c r="M16" s="92">
        <v>252.31616500000001</v>
      </c>
    </row>
    <row r="17" spans="1:13">
      <c r="A17" s="86" t="s">
        <v>41</v>
      </c>
      <c r="B17" s="91">
        <v>6.3000000000000003E-4</v>
      </c>
      <c r="C17" s="91">
        <v>-30.452380000000002</v>
      </c>
      <c r="D17" s="92">
        <v>-30.451750000000001</v>
      </c>
      <c r="E17" s="91">
        <v>1214.3969500000001</v>
      </c>
      <c r="F17" s="91">
        <v>-145.46965399999999</v>
      </c>
      <c r="G17" s="92">
        <v>1068.9272960000001</v>
      </c>
      <c r="H17" s="91">
        <v>0.50270000000000004</v>
      </c>
      <c r="I17" s="91">
        <v>-410.05268000000001</v>
      </c>
      <c r="J17" s="92">
        <v>-409.54998000000001</v>
      </c>
      <c r="K17" s="91">
        <v>373.76885700000003</v>
      </c>
      <c r="L17" s="91">
        <v>-719.71480499999996</v>
      </c>
      <c r="M17" s="92">
        <v>-345.94594799999999</v>
      </c>
    </row>
    <row r="18" spans="1:13">
      <c r="A18" s="86" t="s">
        <v>42</v>
      </c>
      <c r="B18" s="91">
        <v>0</v>
      </c>
      <c r="C18" s="91">
        <v>-15.9092</v>
      </c>
      <c r="D18" s="92">
        <v>-15.9092</v>
      </c>
      <c r="E18" s="91">
        <v>764.02022599999998</v>
      </c>
      <c r="F18" s="91">
        <v>-803.788184</v>
      </c>
      <c r="G18" s="92">
        <v>-39.767958</v>
      </c>
      <c r="H18" s="91">
        <v>0.59331</v>
      </c>
      <c r="I18" s="91">
        <v>-356.57848999999999</v>
      </c>
      <c r="J18" s="92">
        <v>-355.98518000000001</v>
      </c>
      <c r="K18" s="91">
        <v>654.12739799999997</v>
      </c>
      <c r="L18" s="91">
        <v>-592.679937</v>
      </c>
      <c r="M18" s="92">
        <v>61.447460999999997</v>
      </c>
    </row>
    <row r="19" spans="1:13">
      <c r="A19" s="86" t="s">
        <v>43</v>
      </c>
      <c r="B19" s="91">
        <v>0</v>
      </c>
      <c r="C19" s="91">
        <v>-27.709230000000002</v>
      </c>
      <c r="D19" s="92">
        <v>-27.709230000000002</v>
      </c>
      <c r="E19" s="91">
        <v>775.81574899999998</v>
      </c>
      <c r="F19" s="91">
        <v>-603.43701999999996</v>
      </c>
      <c r="G19" s="92">
        <v>172.37872899999999</v>
      </c>
      <c r="H19" s="91">
        <v>4.2880000000000003</v>
      </c>
      <c r="I19" s="91">
        <v>-265.92559999999997</v>
      </c>
      <c r="J19" s="92">
        <v>-261.63760000000002</v>
      </c>
      <c r="K19" s="91">
        <v>581.79477599999996</v>
      </c>
      <c r="L19" s="91">
        <v>-804.75479099999995</v>
      </c>
      <c r="M19" s="92">
        <v>-222.960015</v>
      </c>
    </row>
    <row r="20" spans="1:13">
      <c r="A20" s="86" t="s">
        <v>44</v>
      </c>
      <c r="B20" s="91">
        <v>1.0000000000000001E-5</v>
      </c>
      <c r="C20" s="91">
        <v>-24.79645</v>
      </c>
      <c r="D20" s="92">
        <v>-24.79644</v>
      </c>
      <c r="E20" s="91">
        <v>1883.71767</v>
      </c>
      <c r="F20" s="91">
        <v>-73.098450999999997</v>
      </c>
      <c r="G20" s="92">
        <v>1810.6192189999999</v>
      </c>
      <c r="H20" s="91">
        <v>0.41610000000000003</v>
      </c>
      <c r="I20" s="91">
        <v>-470.43220000000002</v>
      </c>
      <c r="J20" s="92">
        <v>-470.01609999999999</v>
      </c>
      <c r="K20" s="91">
        <v>685.31109800000002</v>
      </c>
      <c r="L20" s="91">
        <v>-660.81951400000003</v>
      </c>
      <c r="M20" s="92">
        <v>24.491584</v>
      </c>
    </row>
    <row r="21" spans="1:13">
      <c r="A21" s="86" t="s">
        <v>28</v>
      </c>
      <c r="B21" s="91">
        <v>0</v>
      </c>
      <c r="C21" s="91">
        <v>-25.30969</v>
      </c>
      <c r="D21" s="92">
        <v>-25.30969</v>
      </c>
      <c r="E21" s="91">
        <v>1549.5135600000001</v>
      </c>
      <c r="F21" s="91">
        <v>-233.49344199999999</v>
      </c>
      <c r="G21" s="92">
        <v>1316.0201179999999</v>
      </c>
      <c r="H21" s="91">
        <v>0.7026</v>
      </c>
      <c r="I21" s="91">
        <v>-394.01100000000002</v>
      </c>
      <c r="J21" s="92">
        <v>-393.30840000000001</v>
      </c>
      <c r="K21" s="91">
        <v>620.67104200000006</v>
      </c>
      <c r="L21" s="91">
        <v>-660.97007699999995</v>
      </c>
      <c r="M21" s="92">
        <v>-40.299035000000003</v>
      </c>
    </row>
    <row r="22" spans="1:13">
      <c r="A22" s="86" t="s">
        <v>45</v>
      </c>
      <c r="B22" s="91">
        <v>2.4000000000000001E-4</v>
      </c>
      <c r="C22" s="91">
        <v>-38.757390000000001</v>
      </c>
      <c r="D22" s="92">
        <v>-38.757150000000003</v>
      </c>
      <c r="E22" s="91">
        <v>374.63656400000002</v>
      </c>
      <c r="F22" s="91">
        <v>-1090.735124</v>
      </c>
      <c r="G22" s="92">
        <v>-716.09856000000002</v>
      </c>
      <c r="H22" s="91">
        <v>1.7571000000000001</v>
      </c>
      <c r="I22" s="91">
        <v>-396.02690000000001</v>
      </c>
      <c r="J22" s="92">
        <v>-394.26979999999998</v>
      </c>
      <c r="K22" s="91">
        <v>1186.7679949999999</v>
      </c>
      <c r="L22" s="91">
        <v>-311.26451700000001</v>
      </c>
      <c r="M22" s="92">
        <v>875.50347799999997</v>
      </c>
    </row>
    <row r="23" spans="1:13">
      <c r="A23" s="86" t="s">
        <v>46</v>
      </c>
      <c r="B23" s="91">
        <v>9.1E-4</v>
      </c>
      <c r="C23" s="91">
        <v>-19.568210000000001</v>
      </c>
      <c r="D23" s="92">
        <v>-19.567299999999999</v>
      </c>
      <c r="E23" s="91">
        <v>1231.0887620000001</v>
      </c>
      <c r="F23" s="91">
        <v>-187.85860500000001</v>
      </c>
      <c r="G23" s="92">
        <v>1043.230157</v>
      </c>
      <c r="H23" s="91">
        <v>2.5059</v>
      </c>
      <c r="I23" s="91">
        <v>-381.15219999999999</v>
      </c>
      <c r="J23" s="92">
        <v>-378.6463</v>
      </c>
      <c r="K23" s="91">
        <v>688.36419100000001</v>
      </c>
      <c r="L23" s="91">
        <v>-450.78222199999999</v>
      </c>
      <c r="M23" s="92">
        <v>237.58196899999999</v>
      </c>
    </row>
    <row r="24" spans="1:13">
      <c r="A24" s="86" t="s">
        <v>282</v>
      </c>
      <c r="B24" s="91">
        <v>8.8999999999999995E-4</v>
      </c>
      <c r="C24" s="91">
        <v>-12.00422</v>
      </c>
      <c r="D24" s="92">
        <v>-12.00333</v>
      </c>
      <c r="E24" s="91">
        <v>1891.4988370000001</v>
      </c>
      <c r="F24" s="91">
        <v>-33.272424000000001</v>
      </c>
      <c r="G24" s="92">
        <v>1858.2264130000001</v>
      </c>
      <c r="H24" s="91">
        <v>1.2361</v>
      </c>
      <c r="I24" s="91">
        <v>-406.29570000000001</v>
      </c>
      <c r="J24" s="92">
        <v>-405.05959999999999</v>
      </c>
      <c r="K24" s="91">
        <v>456.70125000000002</v>
      </c>
      <c r="L24" s="91">
        <v>-529.50379599999997</v>
      </c>
      <c r="M24" s="92">
        <v>-72.802546000000007</v>
      </c>
    </row>
    <row r="25" spans="1:13">
      <c r="A25" s="86" t="s">
        <v>436</v>
      </c>
      <c r="B25" s="91">
        <v>6.8999999999999997E-4</v>
      </c>
      <c r="C25" s="91">
        <v>-0.13624</v>
      </c>
      <c r="D25" s="92">
        <v>-0.13555</v>
      </c>
      <c r="E25" s="91">
        <v>1577.4682780000001</v>
      </c>
      <c r="F25" s="91">
        <v>-7.7554350000000003</v>
      </c>
      <c r="G25" s="92">
        <v>1569.712843</v>
      </c>
      <c r="H25" s="91">
        <v>9.0723000000000003</v>
      </c>
      <c r="I25" s="91">
        <v>-209.6994</v>
      </c>
      <c r="J25" s="92">
        <v>-200.62710000000001</v>
      </c>
      <c r="K25" s="91">
        <v>739.93336099999999</v>
      </c>
      <c r="L25" s="91">
        <v>-244.919254</v>
      </c>
      <c r="M25" s="92">
        <v>495.01410700000002</v>
      </c>
    </row>
    <row r="26" spans="1:13">
      <c r="A26" s="86" t="s">
        <v>437</v>
      </c>
      <c r="B26" s="91">
        <v>1.2099999999999999E-3</v>
      </c>
      <c r="C26" s="91">
        <v>-0.22678999999999999</v>
      </c>
      <c r="D26" s="92">
        <v>-0.22558</v>
      </c>
      <c r="E26" s="91">
        <v>1760.8812109999999</v>
      </c>
      <c r="F26" s="91">
        <v>-18.15596</v>
      </c>
      <c r="G26" s="92">
        <v>1742.7252510000001</v>
      </c>
      <c r="H26" s="91">
        <v>0.6048</v>
      </c>
      <c r="I26" s="91">
        <v>-446.59190000000001</v>
      </c>
      <c r="J26" s="92">
        <v>-445.9871</v>
      </c>
      <c r="K26" s="91">
        <v>829.168858</v>
      </c>
      <c r="L26" s="91">
        <v>-231.95433800000001</v>
      </c>
      <c r="M26" s="92">
        <v>597.21451999999999</v>
      </c>
    </row>
    <row r="27" spans="1:13">
      <c r="A27" s="86" t="s">
        <v>435</v>
      </c>
      <c r="B27" s="91">
        <v>1.7000000000000001E-4</v>
      </c>
      <c r="C27" s="91">
        <v>-4.6147600000000004</v>
      </c>
      <c r="D27" s="92">
        <v>-4.6145899999999997</v>
      </c>
      <c r="E27" s="91">
        <v>1295.5540120000001</v>
      </c>
      <c r="F27" s="91">
        <v>-170.19736499999999</v>
      </c>
      <c r="G27" s="92">
        <v>1125.3566470000001</v>
      </c>
      <c r="H27" s="91">
        <v>9.5229999999999997</v>
      </c>
      <c r="I27" s="91">
        <v>-211.14609999999999</v>
      </c>
      <c r="J27" s="92">
        <v>-201.62309999999999</v>
      </c>
      <c r="K27" s="91">
        <v>658.23857499999997</v>
      </c>
      <c r="L27" s="91">
        <v>-333.33545700000002</v>
      </c>
      <c r="M27" s="92">
        <v>324.90311800000001</v>
      </c>
    </row>
    <row r="28" spans="1:13">
      <c r="A28" s="86" t="s">
        <v>438</v>
      </c>
      <c r="B28" s="91">
        <v>2.0699999999999998E-3</v>
      </c>
      <c r="C28" s="91">
        <v>-3.3406799999999999</v>
      </c>
      <c r="D28" s="92">
        <v>-3.3386100000000001</v>
      </c>
      <c r="E28" s="91">
        <v>1388.2732570000001</v>
      </c>
      <c r="F28" s="91">
        <v>-118.16345800000001</v>
      </c>
      <c r="G28" s="92">
        <v>1270.1097990000001</v>
      </c>
      <c r="H28" s="91">
        <v>10.185</v>
      </c>
      <c r="I28" s="91">
        <v>-261.94310000000002</v>
      </c>
      <c r="J28" s="92">
        <v>-251.75810000000001</v>
      </c>
      <c r="K28" s="91">
        <v>593.27767300000005</v>
      </c>
      <c r="L28" s="91">
        <v>-483.82861100000002</v>
      </c>
      <c r="M28" s="92">
        <v>109.449062</v>
      </c>
    </row>
    <row r="29" spans="1:13">
      <c r="A29" s="86" t="s">
        <v>487</v>
      </c>
      <c r="B29" s="91">
        <v>0</v>
      </c>
      <c r="C29" s="91">
        <v>-8.09</v>
      </c>
      <c r="D29" s="92">
        <v>-8.09</v>
      </c>
      <c r="E29" s="91">
        <v>263.32600000000002</v>
      </c>
      <c r="F29" s="91">
        <v>-86.660600000000002</v>
      </c>
      <c r="G29" s="92">
        <v>176.66540000000001</v>
      </c>
      <c r="H29" s="91">
        <v>0</v>
      </c>
      <c r="I29" s="91">
        <v>-79.669200000000004</v>
      </c>
      <c r="J29" s="92">
        <v>-79.669200000000004</v>
      </c>
      <c r="K29" s="91">
        <v>73.990600000000001</v>
      </c>
      <c r="L29" s="91">
        <v>-130.36609999999999</v>
      </c>
      <c r="M29" s="92">
        <v>-56.375500000000002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2.0699999999999998E-3</v>
      </c>
      <c r="C35" s="48">
        <f>VLOOKUP($B$55,$A$8:$M$31,3,FALSE)</f>
        <v>-3.3406799999999999</v>
      </c>
      <c r="D35" s="48">
        <f>B35+C35</f>
        <v>-3.3386100000000001</v>
      </c>
    </row>
    <row r="36" spans="1:7">
      <c r="A36" s="47" t="s">
        <v>3</v>
      </c>
      <c r="B36" s="48">
        <f>VLOOKUP($B$55,$A$8:$M$31,5,FALSE)</f>
        <v>1388.2732570000001</v>
      </c>
      <c r="C36" s="48">
        <f>VLOOKUP($B$55,$A$8:$M$31,6,FALSE)</f>
        <v>-118.16345800000001</v>
      </c>
      <c r="D36" s="48">
        <f t="shared" ref="D36:D39" si="0">B36+C36</f>
        <v>1270.1097990000001</v>
      </c>
    </row>
    <row r="37" spans="1:7">
      <c r="A37" s="47" t="s">
        <v>4</v>
      </c>
      <c r="B37" s="48">
        <f>VLOOKUP($B$55,$A$8:$M$31,8,FALSE)</f>
        <v>10.185</v>
      </c>
      <c r="C37" s="48">
        <f>VLOOKUP($B$55,$A$8:$M$31,9,FALSE)</f>
        <v>-261.94310000000002</v>
      </c>
      <c r="D37" s="48">
        <f t="shared" si="0"/>
        <v>-251.75810000000001</v>
      </c>
    </row>
    <row r="38" spans="1:7">
      <c r="A38" s="47" t="s">
        <v>5</v>
      </c>
      <c r="B38" s="48">
        <f>VLOOKUP($B$55,$A$8:$M$31,11,FALSE)</f>
        <v>593.27767300000005</v>
      </c>
      <c r="C38" s="48">
        <f>VLOOKUP($B$55,$A$8:$M$31,12,FALSE)</f>
        <v>-483.82861100000002</v>
      </c>
      <c r="D38" s="48">
        <f t="shared" si="0"/>
        <v>109.44906200000003</v>
      </c>
    </row>
    <row r="39" spans="1:7">
      <c r="A39" s="45" t="s">
        <v>1</v>
      </c>
      <c r="B39" s="49">
        <f>SUM(B35:B38)</f>
        <v>1991.7380000000001</v>
      </c>
      <c r="C39" s="49">
        <f>SUM(C35:C38)</f>
        <v>-867.27584900000011</v>
      </c>
      <c r="D39" s="49">
        <f t="shared" si="0"/>
        <v>1124.4621509999999</v>
      </c>
      <c r="E39" s="83">
        <f>ABS(D39)</f>
        <v>1124.4621509999999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3" t="str">
        <f>UPPER(LEFT(TEXT(B43,"mmm"),1))</f>
        <v>S</v>
      </c>
      <c r="B43" s="127" t="str">
        <f>TEXT(EDATE(B44,-1),"mmmm aaaa")</f>
        <v>septiembre 2017</v>
      </c>
      <c r="C43" s="54">
        <f>VLOOKUP($B43,$A$8:$M$31,4,FALSE)</f>
        <v>-9.7231199999999998</v>
      </c>
      <c r="D43" s="54">
        <f>VLOOKUP($B43,$A$8:$M$31,7,FALSE)</f>
        <v>1633.864996</v>
      </c>
      <c r="E43" s="54">
        <f>VLOOKUP($B43,$A$8:$M$31,10,FALSE)</f>
        <v>-483.14870000000002</v>
      </c>
      <c r="F43" s="54">
        <f>VLOOKUP($B43,$A$8:$M$31,13,FALSE)</f>
        <v>252.31616500000001</v>
      </c>
      <c r="G43" s="58">
        <f>SUM(C43:F43)</f>
        <v>1393.3093409999999</v>
      </c>
    </row>
    <row r="44" spans="1:7">
      <c r="A44" s="57" t="str">
        <f>UPPER(LEFT(TEXT(B44,"mmm"),1))</f>
        <v>O</v>
      </c>
      <c r="B44" s="127" t="str">
        <f>TEXT(EDATE(B45,-1),"mmmm aaaa")</f>
        <v>octubre 2017</v>
      </c>
      <c r="C44" s="54">
        <f t="shared" ref="C44:C55" si="1">VLOOKUP($B44,$A$8:$M$31,4,FALSE)</f>
        <v>-30.451750000000001</v>
      </c>
      <c r="D44" s="54">
        <f t="shared" ref="D44:D55" si="2">VLOOKUP($B44,$A$8:$M$31,7,FALSE)</f>
        <v>1068.9272960000001</v>
      </c>
      <c r="E44" s="54">
        <f t="shared" ref="E44:E55" si="3">VLOOKUP($B44,$A$8:$M$31,10,FALSE)</f>
        <v>-409.54998000000001</v>
      </c>
      <c r="F44" s="54">
        <f t="shared" ref="F44:F55" si="4">VLOOKUP($B44,$A$8:$M$31,13,FALSE)</f>
        <v>-345.94594799999999</v>
      </c>
      <c r="G44" s="58">
        <f t="shared" ref="G44:G55" si="5">SUM(C44:F44)</f>
        <v>282.97961800000013</v>
      </c>
    </row>
    <row r="45" spans="1:7">
      <c r="A45" s="57" t="str">
        <f t="shared" ref="A45:A54" si="6">UPPER(LEFT(TEXT(B45,"mmm"),1))</f>
        <v>N</v>
      </c>
      <c r="B45" s="127" t="str">
        <f t="shared" ref="B45:B54" si="7">TEXT(EDATE(B46,-1),"mmmm aaaa")</f>
        <v>noviembre 2017</v>
      </c>
      <c r="C45" s="54">
        <f t="shared" si="1"/>
        <v>-15.9092</v>
      </c>
      <c r="D45" s="54">
        <f t="shared" si="2"/>
        <v>-39.767958</v>
      </c>
      <c r="E45" s="54">
        <f t="shared" si="3"/>
        <v>-355.98518000000001</v>
      </c>
      <c r="F45" s="54">
        <f t="shared" si="4"/>
        <v>61.447460999999997</v>
      </c>
      <c r="G45" s="58">
        <f t="shared" si="5"/>
        <v>-350.21487700000006</v>
      </c>
    </row>
    <row r="46" spans="1:7">
      <c r="A46" s="57" t="str">
        <f t="shared" si="6"/>
        <v>D</v>
      </c>
      <c r="B46" s="127" t="str">
        <f t="shared" si="7"/>
        <v>diciembre 2017</v>
      </c>
      <c r="C46" s="54">
        <f t="shared" si="1"/>
        <v>-27.709230000000002</v>
      </c>
      <c r="D46" s="54">
        <f t="shared" si="2"/>
        <v>172.37872899999999</v>
      </c>
      <c r="E46" s="54">
        <f t="shared" si="3"/>
        <v>-261.63760000000002</v>
      </c>
      <c r="F46" s="54">
        <f t="shared" si="4"/>
        <v>-222.960015</v>
      </c>
      <c r="G46" s="58">
        <f t="shared" si="5"/>
        <v>-339.92811600000005</v>
      </c>
    </row>
    <row r="47" spans="1:7">
      <c r="A47" s="57" t="str">
        <f t="shared" si="6"/>
        <v>E</v>
      </c>
      <c r="B47" s="127" t="str">
        <f t="shared" si="7"/>
        <v>enero 2018</v>
      </c>
      <c r="C47" s="54">
        <f t="shared" si="1"/>
        <v>-24.79644</v>
      </c>
      <c r="D47" s="54">
        <f t="shared" si="2"/>
        <v>1810.6192189999999</v>
      </c>
      <c r="E47" s="54">
        <f t="shared" si="3"/>
        <v>-470.01609999999999</v>
      </c>
      <c r="F47" s="54">
        <f t="shared" si="4"/>
        <v>24.491584</v>
      </c>
      <c r="G47" s="58">
        <f t="shared" si="5"/>
        <v>1340.2982629999999</v>
      </c>
    </row>
    <row r="48" spans="1:7">
      <c r="A48" s="57" t="str">
        <f t="shared" si="6"/>
        <v>F</v>
      </c>
      <c r="B48" s="127" t="str">
        <f t="shared" si="7"/>
        <v>febrero 2018</v>
      </c>
      <c r="C48" s="54">
        <f t="shared" si="1"/>
        <v>-25.30969</v>
      </c>
      <c r="D48" s="54">
        <f t="shared" si="2"/>
        <v>1316.0201179999999</v>
      </c>
      <c r="E48" s="54">
        <f t="shared" si="3"/>
        <v>-393.30840000000001</v>
      </c>
      <c r="F48" s="54">
        <f t="shared" si="4"/>
        <v>-40.299035000000003</v>
      </c>
      <c r="G48" s="58">
        <f t="shared" si="5"/>
        <v>857.10299299999986</v>
      </c>
    </row>
    <row r="49" spans="1:9">
      <c r="A49" s="57" t="str">
        <f t="shared" si="6"/>
        <v>M</v>
      </c>
      <c r="B49" s="127" t="str">
        <f t="shared" si="7"/>
        <v>marzo 2018</v>
      </c>
      <c r="C49" s="54">
        <f t="shared" si="1"/>
        <v>-38.757150000000003</v>
      </c>
      <c r="D49" s="54">
        <f t="shared" si="2"/>
        <v>-716.09856000000002</v>
      </c>
      <c r="E49" s="54">
        <f t="shared" si="3"/>
        <v>-394.26979999999998</v>
      </c>
      <c r="F49" s="54">
        <f t="shared" si="4"/>
        <v>875.50347799999997</v>
      </c>
      <c r="G49" s="58">
        <f t="shared" si="5"/>
        <v>-273.6220320000001</v>
      </c>
    </row>
    <row r="50" spans="1:9">
      <c r="A50" s="57" t="str">
        <f t="shared" si="6"/>
        <v>A</v>
      </c>
      <c r="B50" s="127" t="str">
        <f t="shared" si="7"/>
        <v>abril 2018</v>
      </c>
      <c r="C50" s="54">
        <f t="shared" si="1"/>
        <v>-19.567299999999999</v>
      </c>
      <c r="D50" s="54">
        <f t="shared" si="2"/>
        <v>1043.230157</v>
      </c>
      <c r="E50" s="54">
        <f t="shared" si="3"/>
        <v>-378.6463</v>
      </c>
      <c r="F50" s="54">
        <f t="shared" si="4"/>
        <v>237.58196899999999</v>
      </c>
      <c r="G50" s="58">
        <f t="shared" si="5"/>
        <v>882.59852599999988</v>
      </c>
    </row>
    <row r="51" spans="1:9">
      <c r="A51" s="57" t="str">
        <f t="shared" si="6"/>
        <v>M</v>
      </c>
      <c r="B51" s="127" t="str">
        <f t="shared" si="7"/>
        <v>mayo 2018</v>
      </c>
      <c r="C51" s="54">
        <f>VLOOKUP($B51,$A$8:$M$31,4,FALSE)</f>
        <v>-12.00333</v>
      </c>
      <c r="D51" s="54">
        <f>VLOOKUP($B51,$A$8:$M$31,7,FALSE)</f>
        <v>1858.2264130000001</v>
      </c>
      <c r="E51" s="54">
        <f>VLOOKUP($B51,$A$8:$M$31,10,FALSE)</f>
        <v>-405.05959999999999</v>
      </c>
      <c r="F51" s="54">
        <f>VLOOKUP($B51,$A$8:$M$31,13,FALSE)</f>
        <v>-72.802546000000007</v>
      </c>
      <c r="G51" s="58">
        <f t="shared" si="5"/>
        <v>1368.3609369999999</v>
      </c>
    </row>
    <row r="52" spans="1:9">
      <c r="A52" s="57" t="str">
        <f t="shared" si="6"/>
        <v>J</v>
      </c>
      <c r="B52" s="127" t="str">
        <f t="shared" si="7"/>
        <v>junio 2018</v>
      </c>
      <c r="C52" s="54">
        <f t="shared" si="1"/>
        <v>-0.13555</v>
      </c>
      <c r="D52" s="54">
        <f t="shared" si="2"/>
        <v>1569.712843</v>
      </c>
      <c r="E52" s="54">
        <f t="shared" si="3"/>
        <v>-200.62710000000001</v>
      </c>
      <c r="F52" s="54">
        <f t="shared" si="4"/>
        <v>495.01410700000002</v>
      </c>
      <c r="G52" s="58">
        <f t="shared" si="5"/>
        <v>1863.9643000000001</v>
      </c>
    </row>
    <row r="53" spans="1:9">
      <c r="A53" s="57" t="str">
        <f t="shared" si="6"/>
        <v>J</v>
      </c>
      <c r="B53" s="127" t="str">
        <f t="shared" si="7"/>
        <v>julio 2018</v>
      </c>
      <c r="C53" s="54">
        <f t="shared" si="1"/>
        <v>-0.22558</v>
      </c>
      <c r="D53" s="54">
        <f t="shared" si="2"/>
        <v>1742.7252510000001</v>
      </c>
      <c r="E53" s="54">
        <f t="shared" si="3"/>
        <v>-445.9871</v>
      </c>
      <c r="F53" s="54">
        <f t="shared" si="4"/>
        <v>597.21451999999999</v>
      </c>
      <c r="G53" s="59">
        <f t="shared" si="5"/>
        <v>1893.727091</v>
      </c>
    </row>
    <row r="54" spans="1:9">
      <c r="A54" s="57" t="str">
        <f t="shared" si="6"/>
        <v>A</v>
      </c>
      <c r="B54" s="127" t="str">
        <f t="shared" si="7"/>
        <v>agosto 2018</v>
      </c>
      <c r="C54" s="54">
        <f t="shared" si="1"/>
        <v>-4.6145899999999997</v>
      </c>
      <c r="D54" s="54">
        <f t="shared" si="2"/>
        <v>1125.3566470000001</v>
      </c>
      <c r="E54" s="54">
        <f t="shared" si="3"/>
        <v>-201.62309999999999</v>
      </c>
      <c r="F54" s="54">
        <f t="shared" si="4"/>
        <v>324.90311800000001</v>
      </c>
      <c r="G54" s="58">
        <f t="shared" si="5"/>
        <v>1244.0220750000001</v>
      </c>
    </row>
    <row r="55" spans="1:9">
      <c r="A55" s="60" t="str">
        <f>UPPER(LEFT(B55,1))</f>
        <v>S</v>
      </c>
      <c r="B55" s="128" t="str">
        <f>A2</f>
        <v>Septiembre 2018</v>
      </c>
      <c r="C55" s="61">
        <f t="shared" si="1"/>
        <v>-3.3386100000000001</v>
      </c>
      <c r="D55" s="61">
        <f t="shared" si="2"/>
        <v>1270.1097990000001</v>
      </c>
      <c r="E55" s="61">
        <f t="shared" si="3"/>
        <v>-251.75810000000001</v>
      </c>
      <c r="F55" s="61">
        <f t="shared" si="4"/>
        <v>109.449062</v>
      </c>
      <c r="G55" s="61">
        <f t="shared" si="5"/>
        <v>1124.4621509999999</v>
      </c>
    </row>
    <row r="57" spans="1:9" ht="22.5">
      <c r="B57" s="44" t="s">
        <v>11</v>
      </c>
      <c r="C57" s="44" t="s">
        <v>12</v>
      </c>
      <c r="D57" s="44" t="s">
        <v>13</v>
      </c>
      <c r="E57" s="103"/>
      <c r="F57" s="103"/>
      <c r="G57" s="44" t="s">
        <v>16</v>
      </c>
      <c r="H57" s="44" t="s">
        <v>17</v>
      </c>
      <c r="I57" s="44" t="s">
        <v>13</v>
      </c>
    </row>
    <row r="58" spans="1:9">
      <c r="B58" s="104">
        <f>VLOOKUP(TEXT(B2,"aaaamm")+0,A62:D100,2,FALSE)</f>
        <v>2.2222222222000001</v>
      </c>
      <c r="C58" s="104">
        <f>VLOOKUP(TEXT(B2,"aaaamm")+0,A62:D100,3,FALSE)</f>
        <v>71.805555555599994</v>
      </c>
      <c r="D58" s="104">
        <f>VLOOKUP(TEXT(B2,"aaaamm")+0,A62:D100,4,FALSE)</f>
        <v>25.972222222199999</v>
      </c>
      <c r="E58" s="104"/>
      <c r="F58" s="104"/>
      <c r="G58" s="104">
        <f>VLOOKUP(TEXT(B2,"aaaamm")+0,F62:I100,2,FALSE)</f>
        <v>0.69444444439999997</v>
      </c>
      <c r="H58" s="104">
        <f>VLOOKUP(TEXT(B2,"aaaamm")+0,F62:I100,3,FALSE)</f>
        <v>0.13888888890000001</v>
      </c>
      <c r="I58" s="104">
        <f>VLOOKUP(TEXT(B2,"aaaamm")+0,F62:I100,4,FALSE)</f>
        <v>99.166666666699996</v>
      </c>
    </row>
    <row r="60" spans="1:9">
      <c r="A60" s="95" t="s">
        <v>54</v>
      </c>
      <c r="B60" s="108" t="s">
        <v>57</v>
      </c>
      <c r="C60" s="108" t="s">
        <v>58</v>
      </c>
      <c r="D60" s="108" t="s">
        <v>59</v>
      </c>
      <c r="F60" s="95" t="s">
        <v>54</v>
      </c>
      <c r="G60" s="108" t="s">
        <v>60</v>
      </c>
      <c r="H60" s="108" t="s">
        <v>61</v>
      </c>
      <c r="I60" s="108" t="s">
        <v>59</v>
      </c>
    </row>
    <row r="61" spans="1:9">
      <c r="A61" s="95" t="s">
        <v>30</v>
      </c>
      <c r="B61" s="96"/>
      <c r="C61" s="96"/>
      <c r="D61" s="96"/>
      <c r="F61" s="95" t="s">
        <v>30</v>
      </c>
      <c r="G61" s="96"/>
      <c r="H61" s="96"/>
      <c r="I61" s="96"/>
    </row>
    <row r="62" spans="1:9">
      <c r="A62" s="97">
        <v>201709</v>
      </c>
      <c r="B62" s="124">
        <v>0</v>
      </c>
      <c r="C62" s="124">
        <v>94.583333333300004</v>
      </c>
      <c r="D62" s="124">
        <v>5.4166666667000003</v>
      </c>
      <c r="F62" s="97">
        <v>201709</v>
      </c>
      <c r="G62" s="124">
        <v>0.97222222219999999</v>
      </c>
      <c r="H62" s="124">
        <v>0.69444444439999997</v>
      </c>
      <c r="I62" s="124">
        <v>98.333333333300004</v>
      </c>
    </row>
    <row r="63" spans="1:9">
      <c r="A63" s="97">
        <v>201710</v>
      </c>
      <c r="B63" s="124">
        <v>4.0268456376000001</v>
      </c>
      <c r="C63" s="124">
        <v>59.8657718121</v>
      </c>
      <c r="D63" s="124">
        <v>36.107382550300002</v>
      </c>
      <c r="F63" s="97">
        <v>201710</v>
      </c>
      <c r="G63" s="124">
        <v>3.2214765101</v>
      </c>
      <c r="H63" s="124">
        <v>0.26845637579999998</v>
      </c>
      <c r="I63" s="124">
        <v>96.510067114099996</v>
      </c>
    </row>
    <row r="64" spans="1:9">
      <c r="A64" s="97">
        <v>201711</v>
      </c>
      <c r="B64" s="124">
        <v>31.388888888899999</v>
      </c>
      <c r="C64" s="124">
        <v>23.472222222199999</v>
      </c>
      <c r="D64" s="124">
        <v>45.138888888899999</v>
      </c>
      <c r="F64" s="97">
        <v>201711</v>
      </c>
      <c r="G64" s="124">
        <v>4.5833333332999997</v>
      </c>
      <c r="H64" s="124">
        <v>0</v>
      </c>
      <c r="I64" s="124">
        <v>95.416666666699996</v>
      </c>
    </row>
    <row r="65" spans="1:9">
      <c r="A65" s="97">
        <v>201712</v>
      </c>
      <c r="B65" s="124">
        <v>19.086021505400002</v>
      </c>
      <c r="C65" s="124">
        <v>30.241935483900001</v>
      </c>
      <c r="D65" s="124">
        <v>50.672043010800003</v>
      </c>
      <c r="F65" s="97">
        <v>201712</v>
      </c>
      <c r="G65" s="124">
        <v>18.145161290299999</v>
      </c>
      <c r="H65" s="124">
        <v>0</v>
      </c>
      <c r="I65" s="124">
        <v>81.854838709700005</v>
      </c>
    </row>
    <row r="66" spans="1:9">
      <c r="A66" s="97">
        <v>201801</v>
      </c>
      <c r="B66" s="124">
        <v>0.40322580650000001</v>
      </c>
      <c r="C66" s="124">
        <v>87.096774193499996</v>
      </c>
      <c r="D66" s="124">
        <v>12.5</v>
      </c>
      <c r="F66" s="97">
        <v>201801</v>
      </c>
      <c r="G66" s="124">
        <v>13.037634408600001</v>
      </c>
      <c r="H66" s="124">
        <v>1.0752688172</v>
      </c>
      <c r="I66" s="124">
        <v>85.887096774200003</v>
      </c>
    </row>
    <row r="67" spans="1:9">
      <c r="A67" s="97">
        <v>201802</v>
      </c>
      <c r="B67" s="124">
        <v>7.5892857142999999</v>
      </c>
      <c r="C67" s="124">
        <v>72.172619047599994</v>
      </c>
      <c r="D67" s="124">
        <v>20.238095238100001</v>
      </c>
      <c r="F67" s="97">
        <v>201802</v>
      </c>
      <c r="G67" s="124">
        <v>5.3571428571000004</v>
      </c>
      <c r="H67" s="124">
        <v>0.29761904760000002</v>
      </c>
      <c r="I67" s="124">
        <v>94.345238095200003</v>
      </c>
    </row>
    <row r="68" spans="1:9">
      <c r="A68" s="97">
        <v>201803</v>
      </c>
      <c r="B68" s="124">
        <v>50.605652759100003</v>
      </c>
      <c r="C68" s="124">
        <v>8.3445491252000004</v>
      </c>
      <c r="D68" s="124">
        <v>41.0497981157</v>
      </c>
      <c r="F68" s="97">
        <v>201803</v>
      </c>
      <c r="G68" s="124">
        <v>2.2880215342999999</v>
      </c>
      <c r="H68" s="124">
        <v>8.8829071331999998</v>
      </c>
      <c r="I68" s="124">
        <v>88.829071332400005</v>
      </c>
    </row>
    <row r="69" spans="1:9">
      <c r="A69" s="97">
        <v>201804</v>
      </c>
      <c r="B69" s="124">
        <v>9.0277777778000008</v>
      </c>
      <c r="C69" s="124">
        <v>69.444444444400006</v>
      </c>
      <c r="D69" s="124">
        <v>21.527777777800001</v>
      </c>
      <c r="F69" s="97">
        <v>201804</v>
      </c>
      <c r="G69" s="124">
        <v>4.7222222222000001</v>
      </c>
      <c r="H69" s="124">
        <v>5</v>
      </c>
      <c r="I69" s="124">
        <v>90.277777777799997</v>
      </c>
    </row>
    <row r="70" spans="1:9">
      <c r="A70" s="97">
        <v>201805</v>
      </c>
      <c r="B70" s="124">
        <v>0.1344086022</v>
      </c>
      <c r="C70" s="124">
        <v>93.413978494600002</v>
      </c>
      <c r="D70" s="124">
        <v>6.4516129032</v>
      </c>
      <c r="F70" s="97">
        <v>201805</v>
      </c>
      <c r="G70" s="124">
        <v>3.0913978494999999</v>
      </c>
      <c r="H70" s="124">
        <v>0.1344086022</v>
      </c>
      <c r="I70" s="124">
        <v>96.774193548400007</v>
      </c>
    </row>
    <row r="71" spans="1:9">
      <c r="A71" s="97">
        <v>201806</v>
      </c>
      <c r="B71" s="124">
        <v>0</v>
      </c>
      <c r="C71" s="124">
        <v>92.916666666699996</v>
      </c>
      <c r="D71" s="124">
        <v>7.0833333332999997</v>
      </c>
      <c r="F71" s="97">
        <v>201806</v>
      </c>
      <c r="G71" s="124">
        <v>0.97222222219999999</v>
      </c>
      <c r="H71" s="124">
        <v>0.55555555560000003</v>
      </c>
      <c r="I71" s="124">
        <v>98.472222222200003</v>
      </c>
    </row>
    <row r="72" spans="1:9">
      <c r="A72" s="97">
        <v>201807</v>
      </c>
      <c r="B72" s="124">
        <v>0</v>
      </c>
      <c r="C72" s="124">
        <v>90.456989247300001</v>
      </c>
      <c r="D72" s="124">
        <v>9.5430107527000008</v>
      </c>
      <c r="F72" s="97">
        <v>201807</v>
      </c>
      <c r="G72" s="124">
        <v>0</v>
      </c>
      <c r="H72" s="124">
        <v>3.3602150538000002</v>
      </c>
      <c r="I72" s="124">
        <v>96.639784946199995</v>
      </c>
    </row>
    <row r="73" spans="1:9">
      <c r="A73" s="97">
        <v>201808</v>
      </c>
      <c r="B73" s="124">
        <v>5.7795698924999996</v>
      </c>
      <c r="C73" s="124">
        <v>62.768817204299999</v>
      </c>
      <c r="D73" s="124">
        <v>31.451612903200001</v>
      </c>
      <c r="F73" s="97">
        <v>201808</v>
      </c>
      <c r="G73" s="124">
        <v>0</v>
      </c>
      <c r="H73" s="124">
        <v>2.1505376344</v>
      </c>
      <c r="I73" s="124">
        <v>97.849462365600004</v>
      </c>
    </row>
    <row r="74" spans="1:9">
      <c r="A74" s="97">
        <v>201809</v>
      </c>
      <c r="B74" s="124">
        <v>2.2222222222000001</v>
      </c>
      <c r="C74" s="124">
        <v>71.805555555599994</v>
      </c>
      <c r="D74" s="124">
        <v>25.972222222199999</v>
      </c>
      <c r="F74" s="97">
        <v>201809</v>
      </c>
      <c r="G74" s="124">
        <v>0.69444444439999997</v>
      </c>
      <c r="H74" s="124">
        <v>0.13888888890000001</v>
      </c>
      <c r="I74" s="124">
        <v>99.166666666699996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9"/>
  <sheetViews>
    <sheetView workbookViewId="0">
      <selection activeCell="H32" sqref="H32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4"/>
    <col min="9" max="13" width="14.7109375" customWidth="1"/>
    <col min="14" max="15" width="15.7109375" customWidth="1"/>
  </cols>
  <sheetData>
    <row r="1" spans="1:15">
      <c r="A1" s="95" t="s">
        <v>54</v>
      </c>
      <c r="B1" s="147" t="s">
        <v>242</v>
      </c>
      <c r="C1" s="137"/>
      <c r="D1" s="137"/>
      <c r="E1" s="137"/>
      <c r="F1" s="105"/>
      <c r="I1" s="95" t="s">
        <v>54</v>
      </c>
      <c r="J1" s="147" t="s">
        <v>245</v>
      </c>
      <c r="K1" s="137"/>
      <c r="L1" s="137"/>
      <c r="M1" s="137"/>
    </row>
    <row r="2" spans="1:15">
      <c r="A2" s="98" t="s">
        <v>243</v>
      </c>
      <c r="B2" s="148" t="s">
        <v>3</v>
      </c>
      <c r="C2" s="140"/>
      <c r="D2" s="148" t="s">
        <v>5</v>
      </c>
      <c r="E2" s="140"/>
      <c r="F2" s="145" t="s">
        <v>248</v>
      </c>
      <c r="G2" s="145" t="s">
        <v>249</v>
      </c>
      <c r="I2" s="95" t="s">
        <v>55</v>
      </c>
      <c r="J2" s="148" t="s">
        <v>3</v>
      </c>
      <c r="K2" s="140"/>
      <c r="L2" s="148" t="s">
        <v>5</v>
      </c>
      <c r="M2" s="140"/>
      <c r="N2" s="141" t="s">
        <v>246</v>
      </c>
      <c r="O2" s="143" t="s">
        <v>247</v>
      </c>
    </row>
    <row r="3" spans="1:15">
      <c r="A3" s="98" t="s">
        <v>56</v>
      </c>
      <c r="B3" s="108" t="s">
        <v>8</v>
      </c>
      <c r="C3" s="108" t="s">
        <v>9</v>
      </c>
      <c r="D3" s="108" t="s">
        <v>8</v>
      </c>
      <c r="E3" s="108" t="s">
        <v>9</v>
      </c>
      <c r="F3" s="146"/>
      <c r="G3" s="146"/>
      <c r="I3" s="98" t="s">
        <v>56</v>
      </c>
      <c r="J3" s="108" t="s">
        <v>8</v>
      </c>
      <c r="K3" s="108" t="s">
        <v>9</v>
      </c>
      <c r="L3" s="108" t="s">
        <v>8</v>
      </c>
      <c r="M3" s="108" t="s">
        <v>9</v>
      </c>
      <c r="N3" s="142"/>
      <c r="O3" s="144"/>
    </row>
    <row r="4" spans="1:15">
      <c r="A4" s="98" t="s">
        <v>7</v>
      </c>
      <c r="B4" s="96"/>
      <c r="C4" s="96"/>
      <c r="D4" s="96"/>
      <c r="E4" s="96"/>
      <c r="F4" s="106"/>
      <c r="G4" s="106"/>
      <c r="I4" s="95" t="s">
        <v>7</v>
      </c>
      <c r="J4" s="96"/>
      <c r="K4" s="96"/>
      <c r="L4" s="96"/>
      <c r="M4" s="96"/>
      <c r="N4" s="106"/>
      <c r="O4" s="106"/>
    </row>
    <row r="5" spans="1:15">
      <c r="A5" s="99" t="s">
        <v>62</v>
      </c>
      <c r="B5" s="100">
        <v>2966.6666666667002</v>
      </c>
      <c r="C5" s="100">
        <v>2447.9166666667002</v>
      </c>
      <c r="D5" s="100">
        <v>3587.5</v>
      </c>
      <c r="E5" s="100">
        <v>2366.6666666667002</v>
      </c>
      <c r="F5" s="100">
        <f>-C5</f>
        <v>-2447.9166666667002</v>
      </c>
      <c r="G5" s="100">
        <f>-E5</f>
        <v>-2366.6666666667002</v>
      </c>
      <c r="H5" s="94" t="str">
        <f>IF(TEXT(I5,"d")+0=1,UPPER(LEFT(TEXT(I5,"mmm"),1)),"")</f>
        <v>S</v>
      </c>
      <c r="I5" s="101" t="s">
        <v>62</v>
      </c>
      <c r="J5" s="100">
        <v>2980.2916666667002</v>
      </c>
      <c r="K5" s="100">
        <v>-107.875</v>
      </c>
      <c r="L5" s="100">
        <v>875.3545454545</v>
      </c>
      <c r="M5" s="100">
        <v>-54.85</v>
      </c>
      <c r="N5" s="100">
        <f>IFERROR(J5+0,0)+IFERROR(K5+0,0)</f>
        <v>2872.4166666667002</v>
      </c>
      <c r="O5" s="100">
        <f>IFERROR(L5+0,0)+IFERROR(M5+0,0)</f>
        <v>820.50454545449998</v>
      </c>
    </row>
    <row r="6" spans="1:15">
      <c r="A6" s="99" t="s">
        <v>63</v>
      </c>
      <c r="B6" s="100">
        <v>2858.3333333332998</v>
      </c>
      <c r="C6" s="100">
        <v>2537.5</v>
      </c>
      <c r="D6" s="100">
        <v>2991.6666666667002</v>
      </c>
      <c r="E6" s="100">
        <v>2233.3333333332998</v>
      </c>
      <c r="F6" s="100">
        <f t="shared" ref="F6:F69" si="0">-C6</f>
        <v>-2537.5</v>
      </c>
      <c r="G6" s="100">
        <f t="shared" ref="G6:G69" si="1">-E6</f>
        <v>-2233.3333333332998</v>
      </c>
      <c r="H6" s="94" t="str">
        <f t="shared" ref="H6:H69" si="2">IF(TEXT(I6,"d")+0=1,UPPER(LEFT(TEXT(I6,"mmm"),1)),"")</f>
        <v/>
      </c>
      <c r="I6" s="101" t="s">
        <v>63</v>
      </c>
      <c r="J6" s="100">
        <v>3118.75</v>
      </c>
      <c r="K6" s="100">
        <v>-406.1666666667</v>
      </c>
      <c r="L6" s="100">
        <v>1105.8599999999999</v>
      </c>
      <c r="M6" s="100">
        <v>-171.96923076920001</v>
      </c>
      <c r="N6" s="100">
        <f t="shared" ref="N6:N8" si="3">IFERROR(J6+0,0)+IFERROR(K6+0,0)</f>
        <v>2712.5833333332998</v>
      </c>
      <c r="O6" s="100">
        <f t="shared" ref="O6:O8" si="4">IFERROR(L6+0,0)+IFERROR(M6+0,0)</f>
        <v>933.89076923079983</v>
      </c>
    </row>
    <row r="7" spans="1:15">
      <c r="A7" s="99" t="s">
        <v>64</v>
      </c>
      <c r="B7" s="100">
        <v>2875</v>
      </c>
      <c r="C7" s="100">
        <v>2954.1666666667002</v>
      </c>
      <c r="D7" s="100">
        <v>2893.75</v>
      </c>
      <c r="E7" s="100">
        <v>2020.8333333333001</v>
      </c>
      <c r="F7" s="100">
        <f t="shared" si="0"/>
        <v>-2954.1666666667002</v>
      </c>
      <c r="G7" s="100">
        <f t="shared" si="1"/>
        <v>-2020.8333333333001</v>
      </c>
      <c r="H7" s="94" t="str">
        <f t="shared" si="2"/>
        <v/>
      </c>
      <c r="I7" s="101" t="s">
        <v>64</v>
      </c>
      <c r="J7" s="100">
        <v>2925</v>
      </c>
      <c r="K7" s="100">
        <v>-166</v>
      </c>
      <c r="L7" s="100">
        <v>984.23749999999995</v>
      </c>
      <c r="M7" s="102" t="s">
        <v>244</v>
      </c>
      <c r="N7" s="100">
        <f t="shared" si="3"/>
        <v>2759</v>
      </c>
      <c r="O7" s="100">
        <f t="shared" si="4"/>
        <v>984.23749999999995</v>
      </c>
    </row>
    <row r="8" spans="1:15">
      <c r="A8" s="99" t="s">
        <v>65</v>
      </c>
      <c r="B8" s="100">
        <v>2525</v>
      </c>
      <c r="C8" s="100">
        <v>2495.8333333332998</v>
      </c>
      <c r="D8" s="100">
        <v>2991.6666666667002</v>
      </c>
      <c r="E8" s="100">
        <v>2233.3333333332998</v>
      </c>
      <c r="F8" s="100">
        <f t="shared" si="0"/>
        <v>-2495.8333333332998</v>
      </c>
      <c r="G8" s="100">
        <f t="shared" si="1"/>
        <v>-2233.3333333332998</v>
      </c>
      <c r="H8" s="94" t="str">
        <f t="shared" si="2"/>
        <v/>
      </c>
      <c r="I8" s="101" t="s">
        <v>65</v>
      </c>
      <c r="J8" s="100">
        <v>2525</v>
      </c>
      <c r="K8" s="100">
        <v>-500</v>
      </c>
      <c r="L8" s="100">
        <v>1426.7416666667</v>
      </c>
      <c r="M8" s="100">
        <v>-75</v>
      </c>
      <c r="N8" s="100">
        <f t="shared" si="3"/>
        <v>2025</v>
      </c>
      <c r="O8" s="100">
        <f t="shared" si="4"/>
        <v>1351.7416666667</v>
      </c>
    </row>
    <row r="9" spans="1:15">
      <c r="A9" s="99" t="s">
        <v>66</v>
      </c>
      <c r="B9" s="100">
        <v>2300</v>
      </c>
      <c r="C9" s="100">
        <v>2485.4166666667002</v>
      </c>
      <c r="D9" s="100">
        <v>2891.6666666667002</v>
      </c>
      <c r="E9" s="100">
        <v>2233.3333333332998</v>
      </c>
      <c r="F9" s="100">
        <f t="shared" si="0"/>
        <v>-2485.4166666667002</v>
      </c>
      <c r="G9" s="100">
        <f t="shared" si="1"/>
        <v>-2233.3333333332998</v>
      </c>
      <c r="H9" s="94" t="str">
        <f t="shared" si="2"/>
        <v/>
      </c>
      <c r="I9" s="101" t="s">
        <v>66</v>
      </c>
      <c r="J9" s="100">
        <v>2300</v>
      </c>
      <c r="K9" s="102" t="s">
        <v>244</v>
      </c>
      <c r="L9" s="100">
        <v>1026.2874999999999</v>
      </c>
      <c r="M9" s="100">
        <v>-75</v>
      </c>
      <c r="N9" s="100">
        <f t="shared" ref="N9:N72" si="5">IFERROR(J9+0,0)+IFERROR(K9+0,0)</f>
        <v>2300</v>
      </c>
      <c r="O9" s="100">
        <f t="shared" ref="O9:O72" si="6">IFERROR(L9+0,0)+IFERROR(M9+0,0)</f>
        <v>951.28749999999991</v>
      </c>
    </row>
    <row r="10" spans="1:15">
      <c r="A10" s="99" t="s">
        <v>67</v>
      </c>
      <c r="B10" s="100">
        <v>2300</v>
      </c>
      <c r="C10" s="100">
        <v>2485.4166666667002</v>
      </c>
      <c r="D10" s="100">
        <v>2827.0833333332998</v>
      </c>
      <c r="E10" s="100">
        <v>2233.3333333332998</v>
      </c>
      <c r="F10" s="100">
        <f t="shared" si="0"/>
        <v>-2485.4166666667002</v>
      </c>
      <c r="G10" s="100">
        <f t="shared" si="1"/>
        <v>-2233.3333333332998</v>
      </c>
      <c r="H10" s="94" t="str">
        <f t="shared" si="2"/>
        <v/>
      </c>
      <c r="I10" s="101" t="s">
        <v>67</v>
      </c>
      <c r="J10" s="100">
        <v>2302.0833333332998</v>
      </c>
      <c r="K10" s="100">
        <v>-76.5</v>
      </c>
      <c r="L10" s="100">
        <v>627.86666666669998</v>
      </c>
      <c r="M10" s="100">
        <v>-292.91428571429998</v>
      </c>
      <c r="N10" s="100">
        <f t="shared" si="5"/>
        <v>2225.5833333332998</v>
      </c>
      <c r="O10" s="100">
        <f t="shared" si="6"/>
        <v>334.95238095240001</v>
      </c>
    </row>
    <row r="11" spans="1:15">
      <c r="A11" s="99" t="s">
        <v>68</v>
      </c>
      <c r="B11" s="100">
        <v>2462.5</v>
      </c>
      <c r="C11" s="100">
        <v>2485.4166666667002</v>
      </c>
      <c r="D11" s="100">
        <v>2750</v>
      </c>
      <c r="E11" s="100">
        <v>2233.3333333332998</v>
      </c>
      <c r="F11" s="100">
        <f t="shared" si="0"/>
        <v>-2485.4166666667002</v>
      </c>
      <c r="G11" s="100">
        <f t="shared" si="1"/>
        <v>-2233.3333333332998</v>
      </c>
      <c r="H11" s="94" t="str">
        <f t="shared" si="2"/>
        <v/>
      </c>
      <c r="I11" s="101" t="s">
        <v>68</v>
      </c>
      <c r="J11" s="100">
        <v>2462.5</v>
      </c>
      <c r="K11" s="100">
        <v>-35</v>
      </c>
      <c r="L11" s="100">
        <v>989.60434782610002</v>
      </c>
      <c r="M11" s="100">
        <v>-41.4</v>
      </c>
      <c r="N11" s="100">
        <f t="shared" si="5"/>
        <v>2427.5</v>
      </c>
      <c r="O11" s="100">
        <f t="shared" si="6"/>
        <v>948.20434782610005</v>
      </c>
    </row>
    <row r="12" spans="1:15">
      <c r="A12" s="99" t="s">
        <v>69</v>
      </c>
      <c r="B12" s="100">
        <v>2962.5</v>
      </c>
      <c r="C12" s="100">
        <v>2495.8333333332998</v>
      </c>
      <c r="D12" s="100">
        <v>2760.4166666667002</v>
      </c>
      <c r="E12" s="100">
        <v>2233.3333333332998</v>
      </c>
      <c r="F12" s="100">
        <f t="shared" si="0"/>
        <v>-2495.8333333332998</v>
      </c>
      <c r="G12" s="100">
        <f t="shared" si="1"/>
        <v>-2233.3333333332998</v>
      </c>
      <c r="H12" s="94" t="str">
        <f t="shared" si="2"/>
        <v/>
      </c>
      <c r="I12" s="101" t="s">
        <v>69</v>
      </c>
      <c r="J12" s="100">
        <v>2962.5</v>
      </c>
      <c r="K12" s="100">
        <v>-362.75</v>
      </c>
      <c r="L12" s="100">
        <v>968.75454545449998</v>
      </c>
      <c r="M12" s="100">
        <v>-28.45</v>
      </c>
      <c r="N12" s="100">
        <f t="shared" si="5"/>
        <v>2599.75</v>
      </c>
      <c r="O12" s="100">
        <f t="shared" si="6"/>
        <v>940.30454545449993</v>
      </c>
    </row>
    <row r="13" spans="1:15">
      <c r="A13" s="99" t="s">
        <v>70</v>
      </c>
      <c r="B13" s="100">
        <v>2475</v>
      </c>
      <c r="C13" s="100">
        <v>2525</v>
      </c>
      <c r="D13" s="100">
        <v>2583.3333333332998</v>
      </c>
      <c r="E13" s="100">
        <v>2000</v>
      </c>
      <c r="F13" s="100">
        <f t="shared" si="0"/>
        <v>-2525</v>
      </c>
      <c r="G13" s="100">
        <f t="shared" si="1"/>
        <v>-2000</v>
      </c>
      <c r="H13" s="94" t="str">
        <f t="shared" si="2"/>
        <v/>
      </c>
      <c r="I13" s="101" t="s">
        <v>70</v>
      </c>
      <c r="J13" s="100">
        <v>2295.8666666667</v>
      </c>
      <c r="K13" s="100">
        <v>-87.54</v>
      </c>
      <c r="L13" s="100">
        <v>1144.325</v>
      </c>
      <c r="M13" s="100">
        <v>-250</v>
      </c>
      <c r="N13" s="100">
        <f t="shared" si="5"/>
        <v>2208.3266666667</v>
      </c>
      <c r="O13" s="100">
        <f t="shared" si="6"/>
        <v>894.32500000000005</v>
      </c>
    </row>
    <row r="14" spans="1:15">
      <c r="A14" s="99" t="s">
        <v>71</v>
      </c>
      <c r="B14" s="100">
        <v>2183.3333333332998</v>
      </c>
      <c r="C14" s="100">
        <v>3102.0833333332998</v>
      </c>
      <c r="D14" s="100">
        <v>2414.5833333332998</v>
      </c>
      <c r="E14" s="100">
        <v>2000</v>
      </c>
      <c r="F14" s="100">
        <f t="shared" si="0"/>
        <v>-3102.0833333332998</v>
      </c>
      <c r="G14" s="100">
        <f t="shared" si="1"/>
        <v>-2000</v>
      </c>
      <c r="H14" s="94" t="str">
        <f t="shared" si="2"/>
        <v/>
      </c>
      <c r="I14" s="101" t="s">
        <v>71</v>
      </c>
      <c r="J14" s="100">
        <v>2704.1666666667002</v>
      </c>
      <c r="K14" s="100">
        <v>-645.16842105260002</v>
      </c>
      <c r="L14" s="100">
        <v>537.54999999999995</v>
      </c>
      <c r="M14" s="100">
        <v>-1269.7818181818</v>
      </c>
      <c r="N14" s="100">
        <f t="shared" si="5"/>
        <v>2058.9982456141001</v>
      </c>
      <c r="O14" s="100">
        <f t="shared" si="6"/>
        <v>-732.23181818180001</v>
      </c>
    </row>
    <row r="15" spans="1:15">
      <c r="A15" s="99" t="s">
        <v>72</v>
      </c>
      <c r="B15" s="100">
        <v>2220.8333333332998</v>
      </c>
      <c r="C15" s="100">
        <v>2468.75</v>
      </c>
      <c r="D15" s="100">
        <v>2629.1666666667002</v>
      </c>
      <c r="E15" s="100">
        <v>1862.5</v>
      </c>
      <c r="F15" s="100">
        <f t="shared" si="0"/>
        <v>-2468.75</v>
      </c>
      <c r="G15" s="100">
        <f t="shared" si="1"/>
        <v>-1862.5</v>
      </c>
      <c r="H15" s="94" t="str">
        <f t="shared" si="2"/>
        <v/>
      </c>
      <c r="I15" s="101" t="s">
        <v>72</v>
      </c>
      <c r="J15" s="100">
        <v>2404.1666666667002</v>
      </c>
      <c r="K15" s="100">
        <v>-598.33000000000004</v>
      </c>
      <c r="L15" s="100">
        <v>978.65263157890001</v>
      </c>
      <c r="M15" s="100">
        <v>-553.68333333329997</v>
      </c>
      <c r="N15" s="100">
        <f t="shared" si="5"/>
        <v>1805.8366666667002</v>
      </c>
      <c r="O15" s="100">
        <f t="shared" si="6"/>
        <v>424.96929824560004</v>
      </c>
    </row>
    <row r="16" spans="1:15">
      <c r="A16" s="99" t="s">
        <v>73</v>
      </c>
      <c r="B16" s="100">
        <v>2262.5</v>
      </c>
      <c r="C16" s="100">
        <v>2458.3333333332998</v>
      </c>
      <c r="D16" s="100">
        <v>2625</v>
      </c>
      <c r="E16" s="100">
        <v>1766.6666666666999</v>
      </c>
      <c r="F16" s="100">
        <f t="shared" si="0"/>
        <v>-2458.3333333332998</v>
      </c>
      <c r="G16" s="100">
        <f t="shared" si="1"/>
        <v>-1766.6666666666999</v>
      </c>
      <c r="H16" s="94" t="str">
        <f t="shared" si="2"/>
        <v/>
      </c>
      <c r="I16" s="101" t="s">
        <v>73</v>
      </c>
      <c r="J16" s="100">
        <v>2287.5</v>
      </c>
      <c r="K16" s="100">
        <v>-317.60000000000002</v>
      </c>
      <c r="L16" s="100">
        <v>1049.4857142856999</v>
      </c>
      <c r="M16" s="100">
        <v>-85.72</v>
      </c>
      <c r="N16" s="100">
        <f t="shared" si="5"/>
        <v>1969.9</v>
      </c>
      <c r="O16" s="100">
        <f t="shared" si="6"/>
        <v>963.76571428569991</v>
      </c>
    </row>
    <row r="17" spans="1:15">
      <c r="A17" s="99" t="s">
        <v>74</v>
      </c>
      <c r="B17" s="100">
        <v>2281.25</v>
      </c>
      <c r="C17" s="100">
        <v>2458.3333333332998</v>
      </c>
      <c r="D17" s="100">
        <v>2625</v>
      </c>
      <c r="E17" s="100">
        <v>1766.6666666666999</v>
      </c>
      <c r="F17" s="100">
        <f t="shared" si="0"/>
        <v>-2458.3333333332998</v>
      </c>
      <c r="G17" s="100">
        <f t="shared" si="1"/>
        <v>-1766.6666666666999</v>
      </c>
      <c r="H17" s="94" t="str">
        <f t="shared" si="2"/>
        <v/>
      </c>
      <c r="I17" s="101" t="s">
        <v>74</v>
      </c>
      <c r="J17" s="100">
        <v>2287.5</v>
      </c>
      <c r="K17" s="100">
        <v>-318.75</v>
      </c>
      <c r="L17" s="100">
        <v>581.96470588240004</v>
      </c>
      <c r="M17" s="100">
        <v>-186.46363636359999</v>
      </c>
      <c r="N17" s="100">
        <f t="shared" si="5"/>
        <v>1968.75</v>
      </c>
      <c r="O17" s="100">
        <f t="shared" si="6"/>
        <v>395.50106951880002</v>
      </c>
    </row>
    <row r="18" spans="1:15">
      <c r="A18" s="99" t="s">
        <v>75</v>
      </c>
      <c r="B18" s="100">
        <v>2212.5</v>
      </c>
      <c r="C18" s="100">
        <v>2458.3333333332998</v>
      </c>
      <c r="D18" s="100">
        <v>2625</v>
      </c>
      <c r="E18" s="100">
        <v>1766.6666666666999</v>
      </c>
      <c r="F18" s="100">
        <f t="shared" si="0"/>
        <v>-2458.3333333332998</v>
      </c>
      <c r="G18" s="100">
        <f t="shared" si="1"/>
        <v>-1766.6666666666999</v>
      </c>
      <c r="H18" s="94" t="str">
        <f t="shared" si="2"/>
        <v/>
      </c>
      <c r="I18" s="101" t="s">
        <v>75</v>
      </c>
      <c r="J18" s="100">
        <v>2287.5</v>
      </c>
      <c r="K18" s="100">
        <v>-377.78333333329999</v>
      </c>
      <c r="L18" s="100">
        <v>950.62857142860003</v>
      </c>
      <c r="M18" s="100">
        <v>-246.13333333329999</v>
      </c>
      <c r="N18" s="100">
        <f t="shared" si="5"/>
        <v>1909.7166666666999</v>
      </c>
      <c r="O18" s="100">
        <f t="shared" si="6"/>
        <v>704.49523809530001</v>
      </c>
    </row>
    <row r="19" spans="1:15">
      <c r="A19" s="99" t="s">
        <v>76</v>
      </c>
      <c r="B19" s="100">
        <v>2287.5</v>
      </c>
      <c r="C19" s="100">
        <v>2458.3333333332998</v>
      </c>
      <c r="D19" s="100">
        <v>2625</v>
      </c>
      <c r="E19" s="100">
        <v>1841.6666666666999</v>
      </c>
      <c r="F19" s="100">
        <f t="shared" si="0"/>
        <v>-2458.3333333332998</v>
      </c>
      <c r="G19" s="100">
        <f t="shared" si="1"/>
        <v>-1841.6666666666999</v>
      </c>
      <c r="H19" s="94" t="str">
        <f t="shared" si="2"/>
        <v/>
      </c>
      <c r="I19" s="101" t="s">
        <v>76</v>
      </c>
      <c r="J19" s="100">
        <v>2223.6708333332999</v>
      </c>
      <c r="K19" s="100">
        <v>-534.66666666670005</v>
      </c>
      <c r="L19" s="100">
        <v>1401.7590909091</v>
      </c>
      <c r="M19" s="100">
        <v>-94.1</v>
      </c>
      <c r="N19" s="100">
        <f t="shared" si="5"/>
        <v>1689.0041666665998</v>
      </c>
      <c r="O19" s="100">
        <f t="shared" si="6"/>
        <v>1307.6590909091001</v>
      </c>
    </row>
    <row r="20" spans="1:15">
      <c r="A20" s="99" t="s">
        <v>77</v>
      </c>
      <c r="B20" s="100">
        <v>2275</v>
      </c>
      <c r="C20" s="100">
        <v>2893.75</v>
      </c>
      <c r="D20" s="100">
        <v>2754.1666666667002</v>
      </c>
      <c r="E20" s="100">
        <v>2666.6666666667002</v>
      </c>
      <c r="F20" s="100">
        <f t="shared" si="0"/>
        <v>-2893.75</v>
      </c>
      <c r="G20" s="100">
        <f t="shared" si="1"/>
        <v>-2666.6666666667002</v>
      </c>
      <c r="H20" s="94" t="str">
        <f t="shared" si="2"/>
        <v/>
      </c>
      <c r="I20" s="101" t="s">
        <v>77</v>
      </c>
      <c r="J20" s="100">
        <v>2273.1833333333002</v>
      </c>
      <c r="K20" s="100">
        <v>-427.55555555559999</v>
      </c>
      <c r="L20" s="100">
        <v>1237.1523809524001</v>
      </c>
      <c r="M20" s="100">
        <v>-211.95</v>
      </c>
      <c r="N20" s="100">
        <f t="shared" si="5"/>
        <v>1845.6277777777002</v>
      </c>
      <c r="O20" s="100">
        <f t="shared" si="6"/>
        <v>1025.2023809524001</v>
      </c>
    </row>
    <row r="21" spans="1:15">
      <c r="A21" s="99" t="s">
        <v>78</v>
      </c>
      <c r="B21" s="100">
        <v>1975</v>
      </c>
      <c r="C21" s="100">
        <v>3197.9166666667002</v>
      </c>
      <c r="D21" s="100">
        <v>2954.1666666667002</v>
      </c>
      <c r="E21" s="100">
        <v>2404.1666666667002</v>
      </c>
      <c r="F21" s="100">
        <f t="shared" si="0"/>
        <v>-3197.9166666667002</v>
      </c>
      <c r="G21" s="100">
        <f t="shared" si="1"/>
        <v>-2404.1666666667002</v>
      </c>
      <c r="H21" s="94" t="str">
        <f t="shared" si="2"/>
        <v/>
      </c>
      <c r="I21" s="101" t="s">
        <v>78</v>
      </c>
      <c r="J21" s="100">
        <v>1978.875</v>
      </c>
      <c r="K21" s="100">
        <v>-526.66666666670005</v>
      </c>
      <c r="L21" s="100">
        <v>615.94000000000005</v>
      </c>
      <c r="M21" s="100">
        <v>-268.03333333329999</v>
      </c>
      <c r="N21" s="100">
        <f t="shared" si="5"/>
        <v>1452.2083333332998</v>
      </c>
      <c r="O21" s="100">
        <f t="shared" si="6"/>
        <v>347.90666666670006</v>
      </c>
    </row>
    <row r="22" spans="1:15">
      <c r="A22" s="99" t="s">
        <v>79</v>
      </c>
      <c r="B22" s="100">
        <v>2008.3333333333001</v>
      </c>
      <c r="C22" s="100">
        <v>2852.0833333332998</v>
      </c>
      <c r="D22" s="100">
        <v>2754.1666666667002</v>
      </c>
      <c r="E22" s="100">
        <v>2666.6666666667002</v>
      </c>
      <c r="F22" s="100">
        <f t="shared" si="0"/>
        <v>-2852.0833333332998</v>
      </c>
      <c r="G22" s="100">
        <f t="shared" si="1"/>
        <v>-2666.6666666667002</v>
      </c>
      <c r="H22" s="94" t="str">
        <f t="shared" si="2"/>
        <v/>
      </c>
      <c r="I22" s="101" t="s">
        <v>79</v>
      </c>
      <c r="J22" s="100">
        <v>1647.1791666667</v>
      </c>
      <c r="K22" s="100">
        <v>-386.0428571429</v>
      </c>
      <c r="L22" s="100">
        <v>1180.7449999999999</v>
      </c>
      <c r="M22" s="100">
        <v>-217.5</v>
      </c>
      <c r="N22" s="100">
        <f t="shared" si="5"/>
        <v>1261.1363095238</v>
      </c>
      <c r="O22" s="100">
        <f t="shared" si="6"/>
        <v>963.24499999999989</v>
      </c>
    </row>
    <row r="23" spans="1:15">
      <c r="A23" s="99" t="s">
        <v>80</v>
      </c>
      <c r="B23" s="100">
        <v>1833.3333333333001</v>
      </c>
      <c r="C23" s="100">
        <v>2760.4166666667002</v>
      </c>
      <c r="D23" s="100">
        <v>2754.1666666667002</v>
      </c>
      <c r="E23" s="100">
        <v>2666.6666666667002</v>
      </c>
      <c r="F23" s="100">
        <f t="shared" si="0"/>
        <v>-2760.4166666667002</v>
      </c>
      <c r="G23" s="100">
        <f t="shared" si="1"/>
        <v>-2666.6666666667002</v>
      </c>
      <c r="H23" s="94" t="str">
        <f t="shared" si="2"/>
        <v/>
      </c>
      <c r="I23" s="101" t="s">
        <v>80</v>
      </c>
      <c r="J23" s="100">
        <v>1823.4333333333</v>
      </c>
      <c r="K23" s="100">
        <v>-379.2</v>
      </c>
      <c r="L23" s="100">
        <v>508.76923076920002</v>
      </c>
      <c r="M23" s="100">
        <v>-745.65</v>
      </c>
      <c r="N23" s="100">
        <f t="shared" si="5"/>
        <v>1444.2333333332999</v>
      </c>
      <c r="O23" s="100">
        <f t="shared" si="6"/>
        <v>-236.88076923079996</v>
      </c>
    </row>
    <row r="24" spans="1:15">
      <c r="A24" s="99" t="s">
        <v>81</v>
      </c>
      <c r="B24" s="100">
        <v>1833.3333333333001</v>
      </c>
      <c r="C24" s="100">
        <v>2760.4166666667002</v>
      </c>
      <c r="D24" s="100">
        <v>2754.1666666667002</v>
      </c>
      <c r="E24" s="100">
        <v>2666.6666666667002</v>
      </c>
      <c r="F24" s="100">
        <f t="shared" si="0"/>
        <v>-2760.4166666667002</v>
      </c>
      <c r="G24" s="100">
        <f t="shared" si="1"/>
        <v>-2666.6666666667002</v>
      </c>
      <c r="H24" s="94" t="str">
        <f t="shared" si="2"/>
        <v/>
      </c>
      <c r="I24" s="101" t="s">
        <v>81</v>
      </c>
      <c r="J24" s="100">
        <v>1833.375</v>
      </c>
      <c r="K24" s="100">
        <v>-1</v>
      </c>
      <c r="L24" s="100">
        <v>433.06</v>
      </c>
      <c r="M24" s="100">
        <v>-449.74</v>
      </c>
      <c r="N24" s="100">
        <f t="shared" si="5"/>
        <v>1832.375</v>
      </c>
      <c r="O24" s="100">
        <f t="shared" si="6"/>
        <v>-16.680000000000007</v>
      </c>
    </row>
    <row r="25" spans="1:15">
      <c r="A25" s="99" t="s">
        <v>82</v>
      </c>
      <c r="B25" s="100">
        <v>1833.3333333333001</v>
      </c>
      <c r="C25" s="100">
        <v>2760.4166666667002</v>
      </c>
      <c r="D25" s="100">
        <v>2743.75</v>
      </c>
      <c r="E25" s="100">
        <v>2216.6666666667002</v>
      </c>
      <c r="F25" s="100">
        <f t="shared" si="0"/>
        <v>-2760.4166666667002</v>
      </c>
      <c r="G25" s="100">
        <f t="shared" si="1"/>
        <v>-2216.6666666667002</v>
      </c>
      <c r="H25" s="94" t="str">
        <f t="shared" si="2"/>
        <v/>
      </c>
      <c r="I25" s="101" t="s">
        <v>82</v>
      </c>
      <c r="J25" s="100">
        <v>1773.4166666666999</v>
      </c>
      <c r="K25" s="100">
        <v>-300</v>
      </c>
      <c r="L25" s="100">
        <v>272.49333333329997</v>
      </c>
      <c r="M25" s="100">
        <v>-330.91</v>
      </c>
      <c r="N25" s="100">
        <f t="shared" si="5"/>
        <v>1473.4166666666999</v>
      </c>
      <c r="O25" s="100">
        <f t="shared" si="6"/>
        <v>-58.416666666700053</v>
      </c>
    </row>
    <row r="26" spans="1:15">
      <c r="A26" s="99" t="s">
        <v>83</v>
      </c>
      <c r="B26" s="100">
        <v>1979.1666666666999</v>
      </c>
      <c r="C26" s="100">
        <v>2739.5833333332998</v>
      </c>
      <c r="D26" s="100">
        <v>2754.1666666667002</v>
      </c>
      <c r="E26" s="100">
        <v>2666.6666666667002</v>
      </c>
      <c r="F26" s="100">
        <f t="shared" si="0"/>
        <v>-2739.5833333332998</v>
      </c>
      <c r="G26" s="100">
        <f t="shared" si="1"/>
        <v>-2666.6666666667002</v>
      </c>
      <c r="H26" s="94" t="str">
        <f t="shared" si="2"/>
        <v/>
      </c>
      <c r="I26" s="101" t="s">
        <v>83</v>
      </c>
      <c r="J26" s="100">
        <v>1985.4166666666999</v>
      </c>
      <c r="K26" s="100">
        <v>-312.5</v>
      </c>
      <c r="L26" s="100">
        <v>419.67500000000001</v>
      </c>
      <c r="M26" s="100">
        <v>-553.20555555559997</v>
      </c>
      <c r="N26" s="100">
        <f t="shared" si="5"/>
        <v>1672.9166666666999</v>
      </c>
      <c r="O26" s="100">
        <f t="shared" si="6"/>
        <v>-133.53055555559996</v>
      </c>
    </row>
    <row r="27" spans="1:15">
      <c r="A27" s="99" t="s">
        <v>84</v>
      </c>
      <c r="B27" s="100">
        <v>2750</v>
      </c>
      <c r="C27" s="100">
        <v>1850</v>
      </c>
      <c r="D27" s="100">
        <v>3100</v>
      </c>
      <c r="E27" s="100">
        <v>2266.6666666667002</v>
      </c>
      <c r="F27" s="100">
        <f t="shared" si="0"/>
        <v>-1850</v>
      </c>
      <c r="G27" s="100">
        <f t="shared" si="1"/>
        <v>-2266.6666666667002</v>
      </c>
      <c r="H27" s="94" t="str">
        <f t="shared" si="2"/>
        <v/>
      </c>
      <c r="I27" s="101" t="s">
        <v>84</v>
      </c>
      <c r="J27" s="100">
        <v>2775</v>
      </c>
      <c r="K27" s="100">
        <v>-183.3333333333</v>
      </c>
      <c r="L27" s="100">
        <v>398</v>
      </c>
      <c r="M27" s="100">
        <v>-820.89090909089998</v>
      </c>
      <c r="N27" s="100">
        <f t="shared" si="5"/>
        <v>2591.6666666667002</v>
      </c>
      <c r="O27" s="100">
        <f t="shared" si="6"/>
        <v>-422.89090909089998</v>
      </c>
    </row>
    <row r="28" spans="1:15">
      <c r="A28" s="99" t="s">
        <v>85</v>
      </c>
      <c r="B28" s="100">
        <v>2404.1666666667002</v>
      </c>
      <c r="C28" s="100">
        <v>2666.6666666667002</v>
      </c>
      <c r="D28" s="100">
        <v>2641.6666666667002</v>
      </c>
      <c r="E28" s="100">
        <v>1891.6666666666999</v>
      </c>
      <c r="F28" s="100">
        <f t="shared" si="0"/>
        <v>-2666.6666666667002</v>
      </c>
      <c r="G28" s="100">
        <f t="shared" si="1"/>
        <v>-1891.6666666666999</v>
      </c>
      <c r="H28" s="94" t="str">
        <f t="shared" si="2"/>
        <v/>
      </c>
      <c r="I28" s="101" t="s">
        <v>85</v>
      </c>
      <c r="J28" s="100">
        <v>2408.7916666667002</v>
      </c>
      <c r="K28" s="100">
        <v>-550</v>
      </c>
      <c r="L28" s="100">
        <v>652.5</v>
      </c>
      <c r="M28" s="100">
        <v>-977.02608695649997</v>
      </c>
      <c r="N28" s="100">
        <f t="shared" si="5"/>
        <v>1858.7916666667002</v>
      </c>
      <c r="O28" s="100">
        <f t="shared" si="6"/>
        <v>-324.52608695649997</v>
      </c>
    </row>
    <row r="29" spans="1:15">
      <c r="A29" s="99" t="s">
        <v>86</v>
      </c>
      <c r="B29" s="100">
        <v>2466.6666666667002</v>
      </c>
      <c r="C29" s="100">
        <v>1950</v>
      </c>
      <c r="D29" s="100">
        <v>3100</v>
      </c>
      <c r="E29" s="100">
        <v>2266.6666666667002</v>
      </c>
      <c r="F29" s="100">
        <f t="shared" si="0"/>
        <v>-1950</v>
      </c>
      <c r="G29" s="100">
        <f t="shared" si="1"/>
        <v>-2266.6666666667002</v>
      </c>
      <c r="H29" s="94" t="str">
        <f t="shared" si="2"/>
        <v/>
      </c>
      <c r="I29" s="101" t="s">
        <v>86</v>
      </c>
      <c r="J29" s="100">
        <v>2572.9041666666999</v>
      </c>
      <c r="K29" s="100">
        <v>-904.95624999999995</v>
      </c>
      <c r="L29" s="100">
        <v>212.38</v>
      </c>
      <c r="M29" s="100">
        <v>-696.73333333330004</v>
      </c>
      <c r="N29" s="100">
        <f t="shared" si="5"/>
        <v>1667.9479166666999</v>
      </c>
      <c r="O29" s="100">
        <f t="shared" si="6"/>
        <v>-484.35333333330004</v>
      </c>
    </row>
    <row r="30" spans="1:15">
      <c r="A30" s="99" t="s">
        <v>87</v>
      </c>
      <c r="B30" s="100">
        <v>2466.6666666667002</v>
      </c>
      <c r="C30" s="100">
        <v>1912.5</v>
      </c>
      <c r="D30" s="100">
        <v>3100</v>
      </c>
      <c r="E30" s="100">
        <v>2266.6666666667002</v>
      </c>
      <c r="F30" s="100">
        <f t="shared" si="0"/>
        <v>-1912.5</v>
      </c>
      <c r="G30" s="100">
        <f t="shared" si="1"/>
        <v>-2266.6666666667002</v>
      </c>
      <c r="H30" s="94" t="str">
        <f t="shared" si="2"/>
        <v/>
      </c>
      <c r="I30" s="101" t="s">
        <v>87</v>
      </c>
      <c r="J30" s="100">
        <v>2383.0500000000002</v>
      </c>
      <c r="K30" s="100">
        <v>-448.125</v>
      </c>
      <c r="L30" s="100">
        <v>962.85</v>
      </c>
      <c r="M30" s="100">
        <v>-293.77272727270002</v>
      </c>
      <c r="N30" s="100">
        <f t="shared" si="5"/>
        <v>1934.9250000000002</v>
      </c>
      <c r="O30" s="100">
        <f t="shared" si="6"/>
        <v>669.07727272729994</v>
      </c>
    </row>
    <row r="31" spans="1:15">
      <c r="A31" s="99" t="s">
        <v>88</v>
      </c>
      <c r="B31" s="100">
        <v>2466.6666666667002</v>
      </c>
      <c r="C31" s="100">
        <v>1912.5</v>
      </c>
      <c r="D31" s="100">
        <v>3100</v>
      </c>
      <c r="E31" s="100">
        <v>2266.6666666667002</v>
      </c>
      <c r="F31" s="100">
        <f t="shared" si="0"/>
        <v>-1912.5</v>
      </c>
      <c r="G31" s="100">
        <f t="shared" si="1"/>
        <v>-2266.6666666667002</v>
      </c>
      <c r="H31" s="94" t="str">
        <f t="shared" si="2"/>
        <v/>
      </c>
      <c r="I31" s="101" t="s">
        <v>88</v>
      </c>
      <c r="J31" s="100">
        <v>2450.9416666666998</v>
      </c>
      <c r="K31" s="100">
        <v>-572.33333333329995</v>
      </c>
      <c r="L31" s="100">
        <v>357.72500000000002</v>
      </c>
      <c r="M31" s="100">
        <v>-469.5142857143</v>
      </c>
      <c r="N31" s="100">
        <f t="shared" si="5"/>
        <v>1878.6083333334</v>
      </c>
      <c r="O31" s="100">
        <f t="shared" si="6"/>
        <v>-111.78928571429998</v>
      </c>
    </row>
    <row r="32" spans="1:15">
      <c r="A32" s="99" t="s">
        <v>89</v>
      </c>
      <c r="B32" s="100">
        <v>2466.6666666667002</v>
      </c>
      <c r="C32" s="100">
        <v>1912.5</v>
      </c>
      <c r="D32" s="100">
        <v>3100</v>
      </c>
      <c r="E32" s="100">
        <v>2266.6666666667002</v>
      </c>
      <c r="F32" s="100">
        <f t="shared" si="0"/>
        <v>-1912.5</v>
      </c>
      <c r="G32" s="100">
        <f t="shared" si="1"/>
        <v>-2266.6666666667002</v>
      </c>
      <c r="H32" s="94" t="str">
        <f t="shared" si="2"/>
        <v/>
      </c>
      <c r="I32" s="101" t="s">
        <v>89</v>
      </c>
      <c r="J32" s="100">
        <v>2301.6083333332999</v>
      </c>
      <c r="K32" s="100">
        <v>-158</v>
      </c>
      <c r="L32" s="100">
        <v>277.39999999999998</v>
      </c>
      <c r="M32" s="100">
        <v>-597.86818181820001</v>
      </c>
      <c r="N32" s="100">
        <f t="shared" si="5"/>
        <v>2143.6083333332999</v>
      </c>
      <c r="O32" s="100">
        <f t="shared" si="6"/>
        <v>-320.46818181820004</v>
      </c>
    </row>
    <row r="33" spans="1:15">
      <c r="A33" s="99" t="s">
        <v>90</v>
      </c>
      <c r="B33" s="100">
        <v>2541.6666666667002</v>
      </c>
      <c r="C33" s="100">
        <v>1995.8333333333001</v>
      </c>
      <c r="D33" s="100">
        <v>3100</v>
      </c>
      <c r="E33" s="100">
        <v>2266.6666666667002</v>
      </c>
      <c r="F33" s="100">
        <f t="shared" si="0"/>
        <v>-1995.8333333333001</v>
      </c>
      <c r="G33" s="100">
        <f t="shared" si="1"/>
        <v>-2266.6666666667002</v>
      </c>
      <c r="H33" s="94" t="str">
        <f t="shared" si="2"/>
        <v/>
      </c>
      <c r="I33" s="101" t="s">
        <v>90</v>
      </c>
      <c r="J33" s="100">
        <v>2549.4583333332998</v>
      </c>
      <c r="K33" s="100">
        <v>-441.69230769230001</v>
      </c>
      <c r="L33" s="100">
        <v>191.35</v>
      </c>
      <c r="M33" s="100">
        <v>-526.34736842109999</v>
      </c>
      <c r="N33" s="100">
        <f t="shared" si="5"/>
        <v>2107.7660256409999</v>
      </c>
      <c r="O33" s="100">
        <f t="shared" si="6"/>
        <v>-334.99736842109996</v>
      </c>
    </row>
    <row r="34" spans="1:15">
      <c r="A34" s="99" t="s">
        <v>91</v>
      </c>
      <c r="B34" s="100">
        <v>2720.8333333332998</v>
      </c>
      <c r="C34" s="100">
        <v>2387.5</v>
      </c>
      <c r="D34" s="100">
        <v>2583.3333333332998</v>
      </c>
      <c r="E34" s="100">
        <v>1800</v>
      </c>
      <c r="F34" s="100">
        <f t="shared" si="0"/>
        <v>-2387.5</v>
      </c>
      <c r="G34" s="100">
        <f t="shared" si="1"/>
        <v>-1800</v>
      </c>
      <c r="H34" s="94" t="str">
        <f t="shared" si="2"/>
        <v/>
      </c>
      <c r="I34" s="101" t="s">
        <v>91</v>
      </c>
      <c r="J34" s="100">
        <v>2763.5416666667002</v>
      </c>
      <c r="K34" s="100">
        <v>-306.22500000000002</v>
      </c>
      <c r="L34" s="100">
        <v>607.66521739129996</v>
      </c>
      <c r="M34" s="100">
        <v>-31.2</v>
      </c>
      <c r="N34" s="100">
        <f t="shared" si="5"/>
        <v>2457.3166666667003</v>
      </c>
      <c r="O34" s="100">
        <f t="shared" si="6"/>
        <v>576.46521739129992</v>
      </c>
    </row>
    <row r="35" spans="1:15">
      <c r="A35" s="99" t="s">
        <v>92</v>
      </c>
      <c r="B35" s="100">
        <v>2293.75</v>
      </c>
      <c r="C35" s="100">
        <v>2879.1666666667002</v>
      </c>
      <c r="D35" s="100">
        <v>2310.4166666667002</v>
      </c>
      <c r="E35" s="100">
        <v>1575</v>
      </c>
      <c r="F35" s="100">
        <f t="shared" si="0"/>
        <v>-2879.1666666667002</v>
      </c>
      <c r="G35" s="100">
        <f t="shared" si="1"/>
        <v>-1575</v>
      </c>
      <c r="H35" s="94" t="str">
        <f t="shared" si="2"/>
        <v>O</v>
      </c>
      <c r="I35" s="101" t="s">
        <v>92</v>
      </c>
      <c r="J35" s="100">
        <v>2587.8333333332998</v>
      </c>
      <c r="K35" s="100">
        <v>-394.0631578947</v>
      </c>
      <c r="L35" s="100">
        <v>330.1</v>
      </c>
      <c r="M35" s="100">
        <v>-749.79411764710005</v>
      </c>
      <c r="N35" s="100">
        <f t="shared" si="5"/>
        <v>2193.7701754385998</v>
      </c>
      <c r="O35" s="100">
        <f t="shared" si="6"/>
        <v>-419.69411764710003</v>
      </c>
    </row>
    <row r="36" spans="1:15">
      <c r="A36" s="99" t="s">
        <v>93</v>
      </c>
      <c r="B36" s="100">
        <v>2097.9166666667002</v>
      </c>
      <c r="C36" s="100">
        <v>1387.5</v>
      </c>
      <c r="D36" s="100">
        <v>2400</v>
      </c>
      <c r="E36" s="100">
        <v>1658.3333333333001</v>
      </c>
      <c r="F36" s="100">
        <f t="shared" si="0"/>
        <v>-1387.5</v>
      </c>
      <c r="G36" s="100">
        <f t="shared" si="1"/>
        <v>-1658.3333333333001</v>
      </c>
      <c r="I36" s="101" t="s">
        <v>93</v>
      </c>
      <c r="J36" s="100">
        <v>2354.9583333332998</v>
      </c>
      <c r="K36" s="100">
        <v>-334.37083333330003</v>
      </c>
      <c r="L36" s="100">
        <v>475.57499999999999</v>
      </c>
      <c r="M36" s="100">
        <v>-575.95294117649996</v>
      </c>
      <c r="N36" s="100">
        <f t="shared" si="5"/>
        <v>2020.5874999999999</v>
      </c>
      <c r="O36" s="100">
        <f t="shared" si="6"/>
        <v>-100.37794117649997</v>
      </c>
    </row>
    <row r="37" spans="1:15">
      <c r="A37" s="99" t="s">
        <v>94</v>
      </c>
      <c r="B37" s="100">
        <v>2137.5</v>
      </c>
      <c r="C37" s="100">
        <v>1062.5</v>
      </c>
      <c r="D37" s="100">
        <v>2583.3333333332998</v>
      </c>
      <c r="E37" s="100">
        <v>1575</v>
      </c>
      <c r="F37" s="100">
        <f t="shared" si="0"/>
        <v>-1062.5</v>
      </c>
      <c r="G37" s="100">
        <f t="shared" si="1"/>
        <v>-1575</v>
      </c>
      <c r="H37" s="94" t="str">
        <f t="shared" si="2"/>
        <v/>
      </c>
      <c r="I37" s="101" t="s">
        <v>94</v>
      </c>
      <c r="J37" s="100">
        <v>2150.5458333332999</v>
      </c>
      <c r="K37" s="100">
        <v>-414.52272727270002</v>
      </c>
      <c r="L37" s="100">
        <v>213.625</v>
      </c>
      <c r="M37" s="100">
        <v>-1001.1705882353</v>
      </c>
      <c r="N37" s="100">
        <f t="shared" si="5"/>
        <v>1736.0231060606</v>
      </c>
      <c r="O37" s="100">
        <f t="shared" si="6"/>
        <v>-787.54558823529999</v>
      </c>
    </row>
    <row r="38" spans="1:15">
      <c r="A38" s="99" t="s">
        <v>95</v>
      </c>
      <c r="B38" s="100">
        <v>2058.3333333332998</v>
      </c>
      <c r="C38" s="100">
        <v>1041.6666666666999</v>
      </c>
      <c r="D38" s="100">
        <v>2583.3333333332998</v>
      </c>
      <c r="E38" s="100">
        <v>1800</v>
      </c>
      <c r="F38" s="100">
        <f t="shared" si="0"/>
        <v>-1041.6666666666999</v>
      </c>
      <c r="G38" s="100">
        <f t="shared" si="1"/>
        <v>-1800</v>
      </c>
      <c r="H38" s="94" t="str">
        <f t="shared" si="2"/>
        <v/>
      </c>
      <c r="I38" s="101" t="s">
        <v>95</v>
      </c>
      <c r="J38" s="100">
        <v>1927.8375000000001</v>
      </c>
      <c r="K38" s="100">
        <v>-425.1818181818</v>
      </c>
      <c r="L38" s="100">
        <v>388.6</v>
      </c>
      <c r="M38" s="100">
        <v>-1142.0956521738999</v>
      </c>
      <c r="N38" s="100">
        <f t="shared" si="5"/>
        <v>1502.6556818182</v>
      </c>
      <c r="O38" s="100">
        <f t="shared" si="6"/>
        <v>-753.49565217389988</v>
      </c>
    </row>
    <row r="39" spans="1:15">
      <c r="A39" s="99" t="s">
        <v>96</v>
      </c>
      <c r="B39" s="100">
        <v>2002.0833333333001</v>
      </c>
      <c r="C39" s="100">
        <v>1062.5</v>
      </c>
      <c r="D39" s="100">
        <v>2562.5</v>
      </c>
      <c r="E39" s="100">
        <v>1575</v>
      </c>
      <c r="F39" s="100">
        <f t="shared" si="0"/>
        <v>-1062.5</v>
      </c>
      <c r="G39" s="100">
        <f t="shared" si="1"/>
        <v>-1575</v>
      </c>
      <c r="H39" s="94" t="str">
        <f t="shared" si="2"/>
        <v/>
      </c>
      <c r="I39" s="101" t="s">
        <v>96</v>
      </c>
      <c r="J39" s="100">
        <v>2125.5</v>
      </c>
      <c r="K39" s="100">
        <v>-457.2083333333</v>
      </c>
      <c r="L39" s="100">
        <v>584.35</v>
      </c>
      <c r="M39" s="100">
        <v>-541.13333333330002</v>
      </c>
      <c r="N39" s="100">
        <f t="shared" si="5"/>
        <v>1668.2916666666999</v>
      </c>
      <c r="O39" s="100">
        <f t="shared" si="6"/>
        <v>43.216666666700007</v>
      </c>
    </row>
    <row r="40" spans="1:15">
      <c r="A40" s="99" t="s">
        <v>97</v>
      </c>
      <c r="B40" s="100">
        <v>2047.9166666666999</v>
      </c>
      <c r="C40" s="100">
        <v>1062.5</v>
      </c>
      <c r="D40" s="100">
        <v>2537.5</v>
      </c>
      <c r="E40" s="100">
        <v>1800</v>
      </c>
      <c r="F40" s="100">
        <f t="shared" si="0"/>
        <v>-1062.5</v>
      </c>
      <c r="G40" s="100">
        <f t="shared" si="1"/>
        <v>-1800</v>
      </c>
      <c r="H40" s="94" t="str">
        <f t="shared" si="2"/>
        <v/>
      </c>
      <c r="I40" s="101" t="s">
        <v>97</v>
      </c>
      <c r="J40" s="100">
        <v>1779.0875000000001</v>
      </c>
      <c r="K40" s="100">
        <v>-474.67083333329998</v>
      </c>
      <c r="L40" s="100">
        <v>196.3</v>
      </c>
      <c r="M40" s="100">
        <v>-1586.7227272727</v>
      </c>
      <c r="N40" s="100">
        <f t="shared" si="5"/>
        <v>1304.4166666667002</v>
      </c>
      <c r="O40" s="100">
        <f t="shared" si="6"/>
        <v>-1390.4227272727001</v>
      </c>
    </row>
    <row r="41" spans="1:15">
      <c r="A41" s="99" t="s">
        <v>98</v>
      </c>
      <c r="B41" s="100">
        <v>1879.1666666666999</v>
      </c>
      <c r="C41" s="100">
        <v>1025</v>
      </c>
      <c r="D41" s="100">
        <v>2450</v>
      </c>
      <c r="E41" s="100">
        <v>1833.3333333333001</v>
      </c>
      <c r="F41" s="100">
        <f t="shared" si="0"/>
        <v>-1025</v>
      </c>
      <c r="G41" s="100">
        <f t="shared" si="1"/>
        <v>-1833.3333333333001</v>
      </c>
      <c r="H41" s="94" t="str">
        <f t="shared" si="2"/>
        <v/>
      </c>
      <c r="I41" s="101" t="s">
        <v>98</v>
      </c>
      <c r="J41" s="100">
        <v>2018.9208333332999</v>
      </c>
      <c r="K41" s="100">
        <v>-406.78750000000002</v>
      </c>
      <c r="L41" s="100">
        <v>454.8</v>
      </c>
      <c r="M41" s="100">
        <v>-633.99230769229996</v>
      </c>
      <c r="N41" s="100">
        <f t="shared" si="5"/>
        <v>1612.1333333333</v>
      </c>
      <c r="O41" s="100">
        <f t="shared" si="6"/>
        <v>-179.19230769229995</v>
      </c>
    </row>
    <row r="42" spans="1:15">
      <c r="A42" s="99" t="s">
        <v>99</v>
      </c>
      <c r="B42" s="100">
        <v>1808.3333333333001</v>
      </c>
      <c r="C42" s="100">
        <v>1437.5</v>
      </c>
      <c r="D42" s="100">
        <v>2541.6666666667002</v>
      </c>
      <c r="E42" s="100">
        <v>1870.8333333333001</v>
      </c>
      <c r="F42" s="100">
        <f t="shared" si="0"/>
        <v>-1437.5</v>
      </c>
      <c r="G42" s="100">
        <f t="shared" si="1"/>
        <v>-1870.8333333333001</v>
      </c>
      <c r="H42" s="94" t="str">
        <f t="shared" si="2"/>
        <v/>
      </c>
      <c r="I42" s="101" t="s">
        <v>99</v>
      </c>
      <c r="J42" s="100">
        <v>2047.875</v>
      </c>
      <c r="K42" s="100">
        <v>-288.97894736839999</v>
      </c>
      <c r="L42" s="100">
        <v>100</v>
      </c>
      <c r="M42" s="100">
        <v>-755.05833333329997</v>
      </c>
      <c r="N42" s="100">
        <f t="shared" si="5"/>
        <v>1758.8960526316</v>
      </c>
      <c r="O42" s="100">
        <f t="shared" si="6"/>
        <v>-655.05833333329997</v>
      </c>
    </row>
    <row r="43" spans="1:15">
      <c r="A43" s="99" t="s">
        <v>100</v>
      </c>
      <c r="B43" s="100">
        <v>1925</v>
      </c>
      <c r="C43" s="100">
        <v>987.5</v>
      </c>
      <c r="D43" s="100">
        <v>2150</v>
      </c>
      <c r="E43" s="100">
        <v>1833.3333333333001</v>
      </c>
      <c r="F43" s="100">
        <f t="shared" si="0"/>
        <v>-987.5</v>
      </c>
      <c r="G43" s="100">
        <f t="shared" si="1"/>
        <v>-1833.3333333333001</v>
      </c>
      <c r="H43" s="94" t="str">
        <f t="shared" si="2"/>
        <v/>
      </c>
      <c r="I43" s="101" t="s">
        <v>100</v>
      </c>
      <c r="J43" s="100">
        <v>1654.6304347826001</v>
      </c>
      <c r="K43" s="100">
        <v>-477.54583333329998</v>
      </c>
      <c r="L43" s="100">
        <v>200.35</v>
      </c>
      <c r="M43" s="100">
        <v>-947.71818181820004</v>
      </c>
      <c r="N43" s="100">
        <f t="shared" si="5"/>
        <v>1177.0846014493002</v>
      </c>
      <c r="O43" s="100">
        <f t="shared" si="6"/>
        <v>-747.36818181820001</v>
      </c>
    </row>
    <row r="44" spans="1:15">
      <c r="A44" s="99" t="s">
        <v>101</v>
      </c>
      <c r="B44" s="100">
        <v>1987.5</v>
      </c>
      <c r="C44" s="100">
        <v>987.5</v>
      </c>
      <c r="D44" s="100">
        <v>1975</v>
      </c>
      <c r="E44" s="100">
        <v>1833.3333333333001</v>
      </c>
      <c r="F44" s="100">
        <f t="shared" si="0"/>
        <v>-987.5</v>
      </c>
      <c r="G44" s="100">
        <f t="shared" si="1"/>
        <v>-1833.3333333333001</v>
      </c>
      <c r="H44" s="94" t="str">
        <f t="shared" si="2"/>
        <v/>
      </c>
      <c r="I44" s="101" t="s">
        <v>101</v>
      </c>
      <c r="J44" s="100">
        <v>1236.0869565216999</v>
      </c>
      <c r="K44" s="100">
        <v>-511.63333333330002</v>
      </c>
      <c r="L44" s="100">
        <v>372.11666666669998</v>
      </c>
      <c r="M44" s="100">
        <v>-629.91999999999996</v>
      </c>
      <c r="N44" s="100">
        <f t="shared" si="5"/>
        <v>724.45362318839989</v>
      </c>
      <c r="O44" s="100">
        <f t="shared" si="6"/>
        <v>-257.80333333329997</v>
      </c>
    </row>
    <row r="45" spans="1:15">
      <c r="A45" s="99" t="s">
        <v>102</v>
      </c>
      <c r="B45" s="100">
        <v>1816.6666666666999</v>
      </c>
      <c r="C45" s="100">
        <v>987.5</v>
      </c>
      <c r="D45" s="100">
        <v>1975</v>
      </c>
      <c r="E45" s="100">
        <v>1833.3333333333001</v>
      </c>
      <c r="F45" s="100">
        <f t="shared" si="0"/>
        <v>-987.5</v>
      </c>
      <c r="G45" s="100">
        <f t="shared" si="1"/>
        <v>-1833.3333333333001</v>
      </c>
      <c r="H45" s="94" t="str">
        <f t="shared" si="2"/>
        <v/>
      </c>
      <c r="I45" s="101" t="s">
        <v>102</v>
      </c>
      <c r="J45" s="100">
        <v>1819.3166666667</v>
      </c>
      <c r="K45" s="100">
        <v>-630.94166666670003</v>
      </c>
      <c r="L45" s="100">
        <v>533.4714285714</v>
      </c>
      <c r="M45" s="100">
        <v>-1028.5315789474</v>
      </c>
      <c r="N45" s="100">
        <f t="shared" si="5"/>
        <v>1188.375</v>
      </c>
      <c r="O45" s="100">
        <f t="shared" si="6"/>
        <v>-495.06015037600002</v>
      </c>
    </row>
    <row r="46" spans="1:15">
      <c r="A46" s="99" t="s">
        <v>103</v>
      </c>
      <c r="B46" s="100">
        <v>1895.8333333333001</v>
      </c>
      <c r="C46" s="100">
        <v>987.5</v>
      </c>
      <c r="D46" s="100">
        <v>2020.8333333333001</v>
      </c>
      <c r="E46" s="100">
        <v>1833.3333333333001</v>
      </c>
      <c r="F46" s="100">
        <f t="shared" si="0"/>
        <v>-987.5</v>
      </c>
      <c r="G46" s="100">
        <f t="shared" si="1"/>
        <v>-1833.3333333333001</v>
      </c>
      <c r="H46" s="94" t="str">
        <f t="shared" si="2"/>
        <v/>
      </c>
      <c r="I46" s="101" t="s">
        <v>103</v>
      </c>
      <c r="J46" s="100">
        <v>1343.3695652173999</v>
      </c>
      <c r="K46" s="100">
        <v>-519.96666666670001</v>
      </c>
      <c r="L46" s="100">
        <v>102.45</v>
      </c>
      <c r="M46" s="100">
        <v>-998.13913043479999</v>
      </c>
      <c r="N46" s="100">
        <f t="shared" si="5"/>
        <v>823.40289855069989</v>
      </c>
      <c r="O46" s="100">
        <f t="shared" si="6"/>
        <v>-895.68913043479995</v>
      </c>
    </row>
    <row r="47" spans="1:15">
      <c r="A47" s="99" t="s">
        <v>104</v>
      </c>
      <c r="B47" s="100">
        <v>2141.7083333332998</v>
      </c>
      <c r="C47" s="100">
        <v>1312.5</v>
      </c>
      <c r="D47" s="100">
        <v>2125</v>
      </c>
      <c r="E47" s="100">
        <v>1833.3333333333001</v>
      </c>
      <c r="F47" s="100">
        <f t="shared" si="0"/>
        <v>-1312.5</v>
      </c>
      <c r="G47" s="100">
        <f t="shared" si="1"/>
        <v>-1833.3333333333001</v>
      </c>
      <c r="H47" s="94" t="str">
        <f t="shared" si="2"/>
        <v/>
      </c>
      <c r="I47" s="101" t="s">
        <v>104</v>
      </c>
      <c r="J47" s="100">
        <v>2339.2125000000001</v>
      </c>
      <c r="K47" s="100">
        <v>-536.76923076920002</v>
      </c>
      <c r="L47" s="100">
        <v>417.46</v>
      </c>
      <c r="M47" s="100">
        <v>-986.85500000000002</v>
      </c>
      <c r="N47" s="100">
        <f t="shared" si="5"/>
        <v>1802.4432692308001</v>
      </c>
      <c r="O47" s="100">
        <f t="shared" si="6"/>
        <v>-569.39499999999998</v>
      </c>
    </row>
    <row r="48" spans="1:15">
      <c r="A48" s="99" t="s">
        <v>105</v>
      </c>
      <c r="B48" s="100">
        <v>2379.1666666667002</v>
      </c>
      <c r="C48" s="100">
        <v>2187.5</v>
      </c>
      <c r="D48" s="100">
        <v>2387.5</v>
      </c>
      <c r="E48" s="100">
        <v>2266.6666666667002</v>
      </c>
      <c r="F48" s="100">
        <f t="shared" si="0"/>
        <v>-2187.5</v>
      </c>
      <c r="G48" s="100">
        <f t="shared" si="1"/>
        <v>-2266.6666666667002</v>
      </c>
      <c r="H48" s="94" t="str">
        <f t="shared" si="2"/>
        <v/>
      </c>
      <c r="I48" s="101" t="s">
        <v>105</v>
      </c>
      <c r="J48" s="100">
        <v>2672.0124999999998</v>
      </c>
      <c r="K48" s="100">
        <v>-465.22</v>
      </c>
      <c r="L48" s="100">
        <v>426.7</v>
      </c>
      <c r="M48" s="100">
        <v>-387.38333333330002</v>
      </c>
      <c r="N48" s="100">
        <f t="shared" si="5"/>
        <v>2206.7924999999996</v>
      </c>
      <c r="O48" s="100">
        <f t="shared" si="6"/>
        <v>39.316666666699973</v>
      </c>
    </row>
    <row r="49" spans="1:15">
      <c r="A49" s="99" t="s">
        <v>106</v>
      </c>
      <c r="B49" s="100">
        <v>2341.6666666667002</v>
      </c>
      <c r="C49" s="100">
        <v>2950</v>
      </c>
      <c r="D49" s="100">
        <v>2639.5833333332998</v>
      </c>
      <c r="E49" s="100">
        <v>1891.6666666666999</v>
      </c>
      <c r="F49" s="100">
        <f t="shared" si="0"/>
        <v>-2950</v>
      </c>
      <c r="G49" s="100">
        <f t="shared" si="1"/>
        <v>-1891.6666666666999</v>
      </c>
      <c r="H49" s="94" t="str">
        <f t="shared" si="2"/>
        <v/>
      </c>
      <c r="I49" s="101" t="s">
        <v>106</v>
      </c>
      <c r="J49" s="100">
        <v>2319.9208333332999</v>
      </c>
      <c r="K49" s="100">
        <v>-415.9</v>
      </c>
      <c r="L49" s="100">
        <v>100</v>
      </c>
      <c r="M49" s="100">
        <v>-977.1</v>
      </c>
      <c r="N49" s="100">
        <f t="shared" si="5"/>
        <v>1904.0208333332998</v>
      </c>
      <c r="O49" s="100">
        <f t="shared" si="6"/>
        <v>-877.1</v>
      </c>
    </row>
    <row r="50" spans="1:15">
      <c r="A50" s="99" t="s">
        <v>107</v>
      </c>
      <c r="B50" s="100">
        <v>2262.5</v>
      </c>
      <c r="C50" s="100">
        <v>1725</v>
      </c>
      <c r="D50" s="100">
        <v>2187.5</v>
      </c>
      <c r="E50" s="100">
        <v>2243.75</v>
      </c>
      <c r="F50" s="100">
        <f t="shared" si="0"/>
        <v>-1725</v>
      </c>
      <c r="G50" s="100">
        <f t="shared" si="1"/>
        <v>-2243.75</v>
      </c>
      <c r="H50" s="94" t="str">
        <f t="shared" si="2"/>
        <v/>
      </c>
      <c r="I50" s="101" t="s">
        <v>107</v>
      </c>
      <c r="J50" s="100">
        <v>2181.9916666667</v>
      </c>
      <c r="K50" s="100">
        <v>-350.15789473680002</v>
      </c>
      <c r="L50" s="100">
        <v>313.95</v>
      </c>
      <c r="M50" s="100">
        <v>-724.36842105259996</v>
      </c>
      <c r="N50" s="100">
        <f t="shared" si="5"/>
        <v>1831.8337719299</v>
      </c>
      <c r="O50" s="100">
        <f t="shared" si="6"/>
        <v>-410.41842105259997</v>
      </c>
    </row>
    <row r="51" spans="1:15">
      <c r="A51" s="99" t="s">
        <v>108</v>
      </c>
      <c r="B51" s="100">
        <v>2179.1666666667002</v>
      </c>
      <c r="C51" s="100">
        <v>1500</v>
      </c>
      <c r="D51" s="100">
        <v>2610.4166666667002</v>
      </c>
      <c r="E51" s="100">
        <v>2266.6666666667002</v>
      </c>
      <c r="F51" s="100">
        <f t="shared" si="0"/>
        <v>-1500</v>
      </c>
      <c r="G51" s="100">
        <f t="shared" si="1"/>
        <v>-2266.6666666667002</v>
      </c>
      <c r="H51" s="94" t="str">
        <f t="shared" si="2"/>
        <v/>
      </c>
      <c r="I51" s="101" t="s">
        <v>108</v>
      </c>
      <c r="J51" s="100">
        <v>1264.1181818181999</v>
      </c>
      <c r="K51" s="100">
        <v>-859.85</v>
      </c>
      <c r="L51" s="100">
        <v>436.89</v>
      </c>
      <c r="M51" s="100">
        <v>-361.85714285709997</v>
      </c>
      <c r="N51" s="100">
        <f t="shared" si="5"/>
        <v>404.26818181819988</v>
      </c>
      <c r="O51" s="100">
        <f t="shared" si="6"/>
        <v>75.032857142900014</v>
      </c>
    </row>
    <row r="52" spans="1:15">
      <c r="A52" s="99" t="s">
        <v>109</v>
      </c>
      <c r="B52" s="100">
        <v>2166.6666666667002</v>
      </c>
      <c r="C52" s="100">
        <v>1500</v>
      </c>
      <c r="D52" s="100">
        <v>2800</v>
      </c>
      <c r="E52" s="100">
        <v>2266.6666666667002</v>
      </c>
      <c r="F52" s="100">
        <f t="shared" si="0"/>
        <v>-1500</v>
      </c>
      <c r="G52" s="100">
        <f t="shared" si="1"/>
        <v>-2266.6666666667002</v>
      </c>
      <c r="H52" s="94" t="str">
        <f t="shared" si="2"/>
        <v/>
      </c>
      <c r="I52" s="101" t="s">
        <v>109</v>
      </c>
      <c r="J52" s="100">
        <v>1646.1555555555999</v>
      </c>
      <c r="K52" s="100">
        <v>-854</v>
      </c>
      <c r="L52" s="100">
        <v>316.31428571430001</v>
      </c>
      <c r="M52" s="100">
        <v>-424.34285714290002</v>
      </c>
      <c r="N52" s="100">
        <f t="shared" si="5"/>
        <v>792.1555555555999</v>
      </c>
      <c r="O52" s="100">
        <f t="shared" si="6"/>
        <v>-108.0285714286</v>
      </c>
    </row>
    <row r="53" spans="1:15">
      <c r="A53" s="99" t="s">
        <v>110</v>
      </c>
      <c r="B53" s="100">
        <v>2179.1666666667002</v>
      </c>
      <c r="C53" s="100">
        <v>1479.1666666666999</v>
      </c>
      <c r="D53" s="100">
        <v>2783.3333333332998</v>
      </c>
      <c r="E53" s="100">
        <v>2266.6666666667002</v>
      </c>
      <c r="F53" s="100">
        <f t="shared" si="0"/>
        <v>-1479.1666666666999</v>
      </c>
      <c r="G53" s="100">
        <f t="shared" si="1"/>
        <v>-2266.6666666667002</v>
      </c>
      <c r="H53" s="94" t="str">
        <f t="shared" si="2"/>
        <v/>
      </c>
      <c r="I53" s="101" t="s">
        <v>110</v>
      </c>
      <c r="J53" s="100">
        <v>1541.7950000000001</v>
      </c>
      <c r="K53" s="100">
        <v>-1188.2833333333001</v>
      </c>
      <c r="L53" s="102" t="s">
        <v>244</v>
      </c>
      <c r="M53" s="100">
        <v>-887.59166666670001</v>
      </c>
      <c r="N53" s="100">
        <f t="shared" si="5"/>
        <v>353.51166666669997</v>
      </c>
      <c r="O53" s="100">
        <f t="shared" si="6"/>
        <v>-887.59166666670001</v>
      </c>
    </row>
    <row r="54" spans="1:15">
      <c r="A54" s="99" t="s">
        <v>111</v>
      </c>
      <c r="B54" s="100">
        <v>2275</v>
      </c>
      <c r="C54" s="100">
        <v>1687.5</v>
      </c>
      <c r="D54" s="100">
        <v>2931.25</v>
      </c>
      <c r="E54" s="100">
        <v>2266.6666666667002</v>
      </c>
      <c r="F54" s="100">
        <f t="shared" si="0"/>
        <v>-1687.5</v>
      </c>
      <c r="G54" s="100">
        <f t="shared" si="1"/>
        <v>-2266.6666666667002</v>
      </c>
      <c r="H54" s="94" t="str">
        <f t="shared" si="2"/>
        <v/>
      </c>
      <c r="I54" s="101" t="s">
        <v>111</v>
      </c>
      <c r="J54" s="100">
        <v>1917.8583333332999</v>
      </c>
      <c r="K54" s="100">
        <v>-463.6111111111</v>
      </c>
      <c r="L54" s="100">
        <v>522.79999999999995</v>
      </c>
      <c r="M54" s="100">
        <v>-249.35384615379999</v>
      </c>
      <c r="N54" s="100">
        <f t="shared" si="5"/>
        <v>1454.2472222222</v>
      </c>
      <c r="O54" s="100">
        <f t="shared" si="6"/>
        <v>273.44615384619999</v>
      </c>
    </row>
    <row r="55" spans="1:15">
      <c r="A55" s="99" t="s">
        <v>112</v>
      </c>
      <c r="B55" s="100">
        <v>2704.1666666667002</v>
      </c>
      <c r="C55" s="100">
        <v>2593.75</v>
      </c>
      <c r="D55" s="100">
        <v>3125</v>
      </c>
      <c r="E55" s="100">
        <v>2166.6666666667002</v>
      </c>
      <c r="F55" s="100">
        <f t="shared" si="0"/>
        <v>-2593.75</v>
      </c>
      <c r="G55" s="100">
        <f t="shared" si="1"/>
        <v>-2166.6666666667002</v>
      </c>
      <c r="H55" s="94" t="str">
        <f t="shared" si="2"/>
        <v/>
      </c>
      <c r="I55" s="101" t="s">
        <v>112</v>
      </c>
      <c r="J55" s="100">
        <v>2667.2208333333001</v>
      </c>
      <c r="K55" s="100">
        <v>-215.5</v>
      </c>
      <c r="L55" s="100">
        <v>390.92</v>
      </c>
      <c r="M55" s="100">
        <v>-481.37333333330002</v>
      </c>
      <c r="N55" s="100">
        <f t="shared" si="5"/>
        <v>2451.7208333333001</v>
      </c>
      <c r="O55" s="100">
        <f t="shared" si="6"/>
        <v>-90.453333333300009</v>
      </c>
    </row>
    <row r="56" spans="1:15">
      <c r="A56" s="99" t="s">
        <v>113</v>
      </c>
      <c r="B56" s="100">
        <v>1837.5</v>
      </c>
      <c r="C56" s="100">
        <v>2920.8333333332998</v>
      </c>
      <c r="D56" s="100">
        <v>3445.8333333332998</v>
      </c>
      <c r="E56" s="100">
        <v>1847.9166666666999</v>
      </c>
      <c r="F56" s="100">
        <f t="shared" si="0"/>
        <v>-2920.8333333332998</v>
      </c>
      <c r="G56" s="100">
        <f t="shared" si="1"/>
        <v>-1847.9166666666999</v>
      </c>
      <c r="H56" s="94" t="str">
        <f t="shared" si="2"/>
        <v/>
      </c>
      <c r="I56" s="101" t="s">
        <v>113</v>
      </c>
      <c r="J56" s="100">
        <v>2433.3708333333002</v>
      </c>
      <c r="K56" s="100">
        <v>-585.45416666669996</v>
      </c>
      <c r="L56" s="100">
        <v>289.75</v>
      </c>
      <c r="M56" s="100">
        <v>-892.49166666669998</v>
      </c>
      <c r="N56" s="100">
        <f t="shared" si="5"/>
        <v>1847.9166666666001</v>
      </c>
      <c r="O56" s="100">
        <f t="shared" si="6"/>
        <v>-602.74166666669998</v>
      </c>
    </row>
    <row r="57" spans="1:15">
      <c r="A57" s="99" t="s">
        <v>114</v>
      </c>
      <c r="B57" s="100">
        <v>2750</v>
      </c>
      <c r="C57" s="100">
        <v>2558.3333333332998</v>
      </c>
      <c r="D57" s="100">
        <v>3137.5</v>
      </c>
      <c r="E57" s="100">
        <v>2166.6666666667002</v>
      </c>
      <c r="F57" s="100">
        <f t="shared" si="0"/>
        <v>-2558.3333333332998</v>
      </c>
      <c r="G57" s="100">
        <f t="shared" si="1"/>
        <v>-2166.6666666667002</v>
      </c>
      <c r="H57" s="94" t="str">
        <f t="shared" si="2"/>
        <v/>
      </c>
      <c r="I57" s="101" t="s">
        <v>114</v>
      </c>
      <c r="J57" s="100">
        <v>2392.6083333332999</v>
      </c>
      <c r="K57" s="100">
        <v>-549.95000000000005</v>
      </c>
      <c r="L57" s="100">
        <v>537.57500000000005</v>
      </c>
      <c r="M57" s="100">
        <v>-885.21249999999998</v>
      </c>
      <c r="N57" s="100">
        <f t="shared" si="5"/>
        <v>1842.6583333332999</v>
      </c>
      <c r="O57" s="100">
        <f t="shared" si="6"/>
        <v>-347.63749999999993</v>
      </c>
    </row>
    <row r="58" spans="1:15">
      <c r="A58" s="99" t="s">
        <v>115</v>
      </c>
      <c r="B58" s="100">
        <v>3062.5</v>
      </c>
      <c r="C58" s="100">
        <v>2558.3333333332998</v>
      </c>
      <c r="D58" s="100">
        <v>3050</v>
      </c>
      <c r="E58" s="100">
        <v>2166.6666666667002</v>
      </c>
      <c r="F58" s="100">
        <f t="shared" si="0"/>
        <v>-2558.3333333332998</v>
      </c>
      <c r="G58" s="100">
        <f t="shared" si="1"/>
        <v>-2166.6666666667002</v>
      </c>
      <c r="H58" s="94" t="str">
        <f t="shared" si="2"/>
        <v/>
      </c>
      <c r="I58" s="101" t="s">
        <v>115</v>
      </c>
      <c r="J58" s="100">
        <v>1904.5782608695999</v>
      </c>
      <c r="K58" s="100">
        <v>-720.64705882349995</v>
      </c>
      <c r="L58" s="100">
        <v>804.83</v>
      </c>
      <c r="M58" s="100">
        <v>-674.96</v>
      </c>
      <c r="N58" s="100">
        <f t="shared" si="5"/>
        <v>1183.9312020461</v>
      </c>
      <c r="O58" s="100">
        <f t="shared" si="6"/>
        <v>129.87</v>
      </c>
    </row>
    <row r="59" spans="1:15">
      <c r="A59" s="99" t="s">
        <v>116</v>
      </c>
      <c r="B59" s="100">
        <v>2887.5</v>
      </c>
      <c r="C59" s="100">
        <v>2558.3333333332998</v>
      </c>
      <c r="D59" s="100">
        <v>3050</v>
      </c>
      <c r="E59" s="100">
        <v>2166.6666666667002</v>
      </c>
      <c r="F59" s="100">
        <f t="shared" si="0"/>
        <v>-2558.3333333332998</v>
      </c>
      <c r="G59" s="100">
        <f t="shared" si="1"/>
        <v>-2166.6666666667002</v>
      </c>
      <c r="H59" s="94" t="str">
        <f t="shared" si="2"/>
        <v/>
      </c>
      <c r="I59" s="101" t="s">
        <v>116</v>
      </c>
      <c r="J59" s="100">
        <v>1561.7681818182</v>
      </c>
      <c r="K59" s="100">
        <v>-835.29565217389995</v>
      </c>
      <c r="L59" s="100">
        <v>959.17499999999995</v>
      </c>
      <c r="M59" s="100">
        <v>-441.35</v>
      </c>
      <c r="N59" s="100">
        <f t="shared" si="5"/>
        <v>726.47252964430004</v>
      </c>
      <c r="O59" s="100">
        <f t="shared" si="6"/>
        <v>517.82499999999993</v>
      </c>
    </row>
    <row r="60" spans="1:15">
      <c r="A60" s="99" t="s">
        <v>117</v>
      </c>
      <c r="B60" s="100">
        <v>2933.3333333332998</v>
      </c>
      <c r="C60" s="100">
        <v>2558.3333333332998</v>
      </c>
      <c r="D60" s="100">
        <v>3050</v>
      </c>
      <c r="E60" s="100">
        <v>2166.6666666667002</v>
      </c>
      <c r="F60" s="100">
        <f t="shared" si="0"/>
        <v>-2558.3333333332998</v>
      </c>
      <c r="G60" s="100">
        <f t="shared" si="1"/>
        <v>-2166.6666666667002</v>
      </c>
      <c r="H60" s="94" t="str">
        <f t="shared" si="2"/>
        <v/>
      </c>
      <c r="I60" s="101" t="s">
        <v>117</v>
      </c>
      <c r="J60" s="100">
        <v>2168.9608695652</v>
      </c>
      <c r="K60" s="100">
        <v>-646.6</v>
      </c>
      <c r="L60" s="100">
        <v>333.07499999999999</v>
      </c>
      <c r="M60" s="100">
        <v>-1239.4190476191</v>
      </c>
      <c r="N60" s="100">
        <f t="shared" si="5"/>
        <v>1522.3608695652001</v>
      </c>
      <c r="O60" s="100">
        <f t="shared" si="6"/>
        <v>-906.34404761909991</v>
      </c>
    </row>
    <row r="61" spans="1:15">
      <c r="A61" s="99" t="s">
        <v>118</v>
      </c>
      <c r="B61" s="100">
        <v>3050</v>
      </c>
      <c r="C61" s="100">
        <v>2558.3333333332998</v>
      </c>
      <c r="D61" s="100">
        <v>3050</v>
      </c>
      <c r="E61" s="100">
        <v>2041.6666666666999</v>
      </c>
      <c r="F61" s="100">
        <f t="shared" si="0"/>
        <v>-2558.3333333332998</v>
      </c>
      <c r="G61" s="100">
        <f t="shared" si="1"/>
        <v>-2041.6666666666999</v>
      </c>
      <c r="H61" s="94" t="str">
        <f t="shared" si="2"/>
        <v/>
      </c>
      <c r="I61" s="101" t="s">
        <v>118</v>
      </c>
      <c r="J61" s="100">
        <v>1290.3208333333</v>
      </c>
      <c r="K61" s="100">
        <v>-641.19565217390004</v>
      </c>
      <c r="L61" s="100">
        <v>674.0625</v>
      </c>
      <c r="M61" s="100">
        <v>-391.84736842109999</v>
      </c>
      <c r="N61" s="100">
        <f t="shared" si="5"/>
        <v>649.12518115939997</v>
      </c>
      <c r="O61" s="100">
        <f t="shared" si="6"/>
        <v>282.21513157890001</v>
      </c>
    </row>
    <row r="62" spans="1:15">
      <c r="A62" s="99" t="s">
        <v>119</v>
      </c>
      <c r="B62" s="100">
        <v>2737.5</v>
      </c>
      <c r="C62" s="100">
        <v>2956.25</v>
      </c>
      <c r="D62" s="100">
        <v>2987.5</v>
      </c>
      <c r="E62" s="100">
        <v>2466.6666666667002</v>
      </c>
      <c r="F62" s="100">
        <f t="shared" si="0"/>
        <v>-2956.25</v>
      </c>
      <c r="G62" s="100">
        <f t="shared" si="1"/>
        <v>-2466.6666666667002</v>
      </c>
      <c r="H62" s="94" t="str">
        <f t="shared" si="2"/>
        <v/>
      </c>
      <c r="I62" s="101" t="s">
        <v>119</v>
      </c>
      <c r="J62" s="100">
        <v>2459.6750000000002</v>
      </c>
      <c r="K62" s="100">
        <v>-368.92857142859998</v>
      </c>
      <c r="L62" s="100">
        <v>431.85714285709997</v>
      </c>
      <c r="M62" s="100">
        <v>-1011.81</v>
      </c>
      <c r="N62" s="100">
        <f t="shared" si="5"/>
        <v>2090.7464285714004</v>
      </c>
      <c r="O62" s="100">
        <f t="shared" si="6"/>
        <v>-579.95285714290003</v>
      </c>
    </row>
    <row r="63" spans="1:15">
      <c r="A63" s="99" t="s">
        <v>120</v>
      </c>
      <c r="B63" s="100">
        <v>2788</v>
      </c>
      <c r="C63" s="100">
        <v>3052</v>
      </c>
      <c r="D63" s="100">
        <v>3622</v>
      </c>
      <c r="E63" s="100">
        <v>2080</v>
      </c>
      <c r="F63" s="100">
        <f t="shared" si="0"/>
        <v>-3052</v>
      </c>
      <c r="G63" s="100">
        <f t="shared" si="1"/>
        <v>-2080</v>
      </c>
      <c r="H63" s="94" t="str">
        <f t="shared" si="2"/>
        <v/>
      </c>
      <c r="I63" s="101" t="s">
        <v>120</v>
      </c>
      <c r="J63" s="100">
        <v>2474.2280000000001</v>
      </c>
      <c r="K63" s="100">
        <v>-320.7222222222</v>
      </c>
      <c r="L63" s="100">
        <v>203.8</v>
      </c>
      <c r="M63" s="100">
        <v>-1193.2583333333</v>
      </c>
      <c r="N63" s="100">
        <f t="shared" si="5"/>
        <v>2153.5057777778002</v>
      </c>
      <c r="O63" s="100">
        <f t="shared" si="6"/>
        <v>-989.45833333330006</v>
      </c>
    </row>
    <row r="64" spans="1:15">
      <c r="A64" s="99" t="s">
        <v>121</v>
      </c>
      <c r="B64" s="100">
        <v>2733.3333333332998</v>
      </c>
      <c r="C64" s="100">
        <v>2912.5</v>
      </c>
      <c r="D64" s="100">
        <v>2887.5</v>
      </c>
      <c r="E64" s="100">
        <v>1829.1666666666999</v>
      </c>
      <c r="F64" s="100">
        <f t="shared" si="0"/>
        <v>-2912.5</v>
      </c>
      <c r="G64" s="100">
        <f t="shared" si="1"/>
        <v>-1829.1666666666999</v>
      </c>
      <c r="H64" s="94" t="str">
        <f t="shared" si="2"/>
        <v/>
      </c>
      <c r="I64" s="101" t="s">
        <v>121</v>
      </c>
      <c r="J64" s="100">
        <v>648.84782608700004</v>
      </c>
      <c r="K64" s="100">
        <v>-1266</v>
      </c>
      <c r="L64" s="100">
        <v>917.97857142860005</v>
      </c>
      <c r="M64" s="100">
        <v>-548.54545454549998</v>
      </c>
      <c r="N64" s="100">
        <f t="shared" si="5"/>
        <v>-617.15217391299996</v>
      </c>
      <c r="O64" s="100">
        <f t="shared" si="6"/>
        <v>369.43311688310007</v>
      </c>
    </row>
    <row r="65" spans="1:15">
      <c r="A65" s="99" t="s">
        <v>122</v>
      </c>
      <c r="B65" s="100">
        <v>2733.3333333332998</v>
      </c>
      <c r="C65" s="100">
        <v>2945.8333333332998</v>
      </c>
      <c r="D65" s="100">
        <v>2816.6666666667002</v>
      </c>
      <c r="E65" s="100">
        <v>2445.8333333332998</v>
      </c>
      <c r="F65" s="100">
        <f t="shared" si="0"/>
        <v>-2945.8333333332998</v>
      </c>
      <c r="G65" s="100">
        <f t="shared" si="1"/>
        <v>-2445.8333333332998</v>
      </c>
      <c r="H65" s="94" t="str">
        <f t="shared" si="2"/>
        <v/>
      </c>
      <c r="I65" s="101" t="s">
        <v>122</v>
      </c>
      <c r="J65" s="100">
        <v>1192.7304347826</v>
      </c>
      <c r="K65" s="100">
        <v>-807.57894736840001</v>
      </c>
      <c r="L65" s="100">
        <v>924.19230769230001</v>
      </c>
      <c r="M65" s="100">
        <v>-528.91818181819997</v>
      </c>
      <c r="N65" s="100">
        <f t="shared" si="5"/>
        <v>385.15148741420001</v>
      </c>
      <c r="O65" s="100">
        <f t="shared" si="6"/>
        <v>395.27412587410004</v>
      </c>
    </row>
    <row r="66" spans="1:15">
      <c r="A66" s="99" t="s">
        <v>123</v>
      </c>
      <c r="B66" s="100">
        <v>2787.5</v>
      </c>
      <c r="C66" s="100">
        <v>3162.5</v>
      </c>
      <c r="D66" s="100">
        <v>3854.1666666667002</v>
      </c>
      <c r="E66" s="100">
        <v>2091.6666666667002</v>
      </c>
      <c r="F66" s="100">
        <f t="shared" si="0"/>
        <v>-3162.5</v>
      </c>
      <c r="G66" s="100">
        <f t="shared" si="1"/>
        <v>-2091.6666666667002</v>
      </c>
      <c r="H66" s="94" t="str">
        <f t="shared" si="2"/>
        <v>N</v>
      </c>
      <c r="I66" s="101" t="s">
        <v>123</v>
      </c>
      <c r="J66" s="100">
        <v>2495.5041666666998</v>
      </c>
      <c r="K66" s="100">
        <v>-145.8571428571</v>
      </c>
      <c r="L66" s="100">
        <v>108.4</v>
      </c>
      <c r="M66" s="100">
        <v>-1153.3380952381001</v>
      </c>
      <c r="N66" s="100">
        <f t="shared" si="5"/>
        <v>2349.6470238095999</v>
      </c>
      <c r="O66" s="100">
        <f t="shared" si="6"/>
        <v>-1044.9380952381</v>
      </c>
    </row>
    <row r="67" spans="1:15">
      <c r="A67" s="99" t="s">
        <v>124</v>
      </c>
      <c r="B67" s="100">
        <v>2733.3333333332998</v>
      </c>
      <c r="C67" s="100">
        <v>2987.5</v>
      </c>
      <c r="D67" s="100">
        <v>3625</v>
      </c>
      <c r="E67" s="100">
        <v>2466.6666666667002</v>
      </c>
      <c r="F67" s="100">
        <f t="shared" si="0"/>
        <v>-2987.5</v>
      </c>
      <c r="G67" s="100">
        <f t="shared" si="1"/>
        <v>-2466.6666666667002</v>
      </c>
      <c r="H67" s="94" t="str">
        <f t="shared" si="2"/>
        <v/>
      </c>
      <c r="I67" s="101" t="s">
        <v>124</v>
      </c>
      <c r="J67" s="100">
        <v>1515.73</v>
      </c>
      <c r="K67" s="100">
        <v>-1303.0142857143001</v>
      </c>
      <c r="L67" s="100">
        <v>1545.7562499999999</v>
      </c>
      <c r="M67" s="100">
        <v>-977.74444444439996</v>
      </c>
      <c r="N67" s="100">
        <f t="shared" si="5"/>
        <v>212.71571428569996</v>
      </c>
      <c r="O67" s="100">
        <f t="shared" si="6"/>
        <v>568.01180555559995</v>
      </c>
    </row>
    <row r="68" spans="1:15">
      <c r="A68" s="99" t="s">
        <v>125</v>
      </c>
      <c r="B68" s="100">
        <v>2733.3333333332998</v>
      </c>
      <c r="C68" s="100">
        <v>2987.5</v>
      </c>
      <c r="D68" s="100">
        <v>3625</v>
      </c>
      <c r="E68" s="100">
        <v>2466.6666666667002</v>
      </c>
      <c r="F68" s="100">
        <f t="shared" si="0"/>
        <v>-2987.5</v>
      </c>
      <c r="G68" s="100">
        <f t="shared" si="1"/>
        <v>-2466.6666666667002</v>
      </c>
      <c r="H68" s="94" t="str">
        <f t="shared" si="2"/>
        <v/>
      </c>
      <c r="I68" s="101" t="s">
        <v>125</v>
      </c>
      <c r="J68" s="100">
        <v>2335.6647058824001</v>
      </c>
      <c r="K68" s="100">
        <v>-1495.64375</v>
      </c>
      <c r="L68" s="100">
        <v>1340.0777777778001</v>
      </c>
      <c r="M68" s="100">
        <v>-289.7</v>
      </c>
      <c r="N68" s="100">
        <f t="shared" si="5"/>
        <v>840.02095588240013</v>
      </c>
      <c r="O68" s="100">
        <f t="shared" si="6"/>
        <v>1050.3777777778</v>
      </c>
    </row>
    <row r="69" spans="1:15">
      <c r="A69" s="99" t="s">
        <v>126</v>
      </c>
      <c r="B69" s="100">
        <v>3029.1666666667002</v>
      </c>
      <c r="C69" s="100">
        <v>2762.5</v>
      </c>
      <c r="D69" s="100">
        <v>3629.1666666667002</v>
      </c>
      <c r="E69" s="100">
        <v>2533.3333333332998</v>
      </c>
      <c r="F69" s="100">
        <f t="shared" si="0"/>
        <v>-2762.5</v>
      </c>
      <c r="G69" s="100">
        <f t="shared" si="1"/>
        <v>-2533.3333333332998</v>
      </c>
      <c r="H69" s="94" t="str">
        <f t="shared" si="2"/>
        <v/>
      </c>
      <c r="I69" s="101" t="s">
        <v>126</v>
      </c>
      <c r="J69" s="100">
        <v>3100.2541666666998</v>
      </c>
      <c r="K69" s="100">
        <v>-461.15499999999997</v>
      </c>
      <c r="L69" s="100">
        <v>499.15909090909997</v>
      </c>
      <c r="M69" s="100">
        <v>-341.4</v>
      </c>
      <c r="N69" s="100">
        <f t="shared" si="5"/>
        <v>2639.0991666666996</v>
      </c>
      <c r="O69" s="100">
        <f t="shared" si="6"/>
        <v>157.7590909091</v>
      </c>
    </row>
    <row r="70" spans="1:15">
      <c r="A70" s="99" t="s">
        <v>127</v>
      </c>
      <c r="B70" s="100">
        <v>2695.8333333332998</v>
      </c>
      <c r="C70" s="100">
        <v>3239.5833333332998</v>
      </c>
      <c r="D70" s="100">
        <v>3670.8333333332998</v>
      </c>
      <c r="E70" s="100">
        <v>1987.5</v>
      </c>
      <c r="F70" s="100">
        <f t="shared" ref="F70:F133" si="7">-C70</f>
        <v>-3239.5833333332998</v>
      </c>
      <c r="G70" s="100">
        <f t="shared" ref="G70:G133" si="8">-E70</f>
        <v>-1987.5</v>
      </c>
      <c r="H70" s="94" t="str">
        <f t="shared" ref="H70:H133" si="9">IF(TEXT(I70,"d")+0=1,UPPER(LEFT(TEXT(I70,"mmm"),1)),"")</f>
        <v/>
      </c>
      <c r="I70" s="101" t="s">
        <v>127</v>
      </c>
      <c r="J70" s="100">
        <v>2366.0458333332999</v>
      </c>
      <c r="K70" s="100">
        <v>-457.4380952381</v>
      </c>
      <c r="L70" s="100">
        <v>1727.02</v>
      </c>
      <c r="M70" s="100">
        <v>-1181.2105263158001</v>
      </c>
      <c r="N70" s="100">
        <f t="shared" si="5"/>
        <v>1908.6077380951999</v>
      </c>
      <c r="O70" s="100">
        <f t="shared" si="6"/>
        <v>545.80947368419993</v>
      </c>
    </row>
    <row r="71" spans="1:15">
      <c r="A71" s="99" t="s">
        <v>128</v>
      </c>
      <c r="B71" s="100">
        <v>3258.3333333332998</v>
      </c>
      <c r="C71" s="100">
        <v>2966.6666666667002</v>
      </c>
      <c r="D71" s="100">
        <v>3629.1666666667002</v>
      </c>
      <c r="E71" s="100">
        <v>2533.3333333332998</v>
      </c>
      <c r="F71" s="100">
        <f t="shared" si="7"/>
        <v>-2966.6666666667002</v>
      </c>
      <c r="G71" s="100">
        <f t="shared" si="8"/>
        <v>-2533.3333333332998</v>
      </c>
      <c r="H71" s="94" t="str">
        <f t="shared" si="9"/>
        <v/>
      </c>
      <c r="I71" s="101" t="s">
        <v>128</v>
      </c>
      <c r="J71" s="100">
        <v>1153.1300000000001</v>
      </c>
      <c r="K71" s="100">
        <v>-2195.2285714285999</v>
      </c>
      <c r="L71" s="100">
        <v>1412.1923076922999</v>
      </c>
      <c r="M71" s="100">
        <v>-540.6</v>
      </c>
      <c r="N71" s="100">
        <f t="shared" si="5"/>
        <v>-1042.0985714285998</v>
      </c>
      <c r="O71" s="100">
        <f t="shared" si="6"/>
        <v>871.59230769229987</v>
      </c>
    </row>
    <row r="72" spans="1:15">
      <c r="A72" s="99" t="s">
        <v>129</v>
      </c>
      <c r="B72" s="100">
        <v>3333.3333333332998</v>
      </c>
      <c r="C72" s="100">
        <v>2966.6666666667002</v>
      </c>
      <c r="D72" s="100">
        <v>3629.1666666667002</v>
      </c>
      <c r="E72" s="100">
        <v>2533.3333333332998</v>
      </c>
      <c r="F72" s="100">
        <f t="shared" si="7"/>
        <v>-2966.6666666667002</v>
      </c>
      <c r="G72" s="100">
        <f t="shared" si="8"/>
        <v>-2533.3333333332998</v>
      </c>
      <c r="H72" s="94" t="str">
        <f t="shared" si="9"/>
        <v/>
      </c>
      <c r="I72" s="101" t="s">
        <v>129</v>
      </c>
      <c r="J72" s="100">
        <v>691.64</v>
      </c>
      <c r="K72" s="100">
        <v>-2127.8125</v>
      </c>
      <c r="L72" s="100">
        <v>1126.2470588235001</v>
      </c>
      <c r="M72" s="100">
        <v>-642.96</v>
      </c>
      <c r="N72" s="100">
        <f t="shared" si="5"/>
        <v>-1436.1725000000001</v>
      </c>
      <c r="O72" s="100">
        <f t="shared" si="6"/>
        <v>483.28705882350005</v>
      </c>
    </row>
    <row r="73" spans="1:15">
      <c r="A73" s="99" t="s">
        <v>130</v>
      </c>
      <c r="B73" s="100">
        <v>3333.3333333332998</v>
      </c>
      <c r="C73" s="100">
        <v>2966.6666666667002</v>
      </c>
      <c r="D73" s="100">
        <v>3629.1666666667002</v>
      </c>
      <c r="E73" s="100">
        <v>2533.3333333332998</v>
      </c>
      <c r="F73" s="100">
        <f t="shared" si="7"/>
        <v>-2966.6666666667002</v>
      </c>
      <c r="G73" s="100">
        <f t="shared" si="8"/>
        <v>-2533.3333333332998</v>
      </c>
      <c r="H73" s="94" t="str">
        <f t="shared" si="9"/>
        <v/>
      </c>
      <c r="I73" s="101" t="s">
        <v>130</v>
      </c>
      <c r="J73" s="102" t="s">
        <v>244</v>
      </c>
      <c r="K73" s="100">
        <v>-2875.8166666666998</v>
      </c>
      <c r="L73" s="100">
        <v>1839.2458333333</v>
      </c>
      <c r="M73" s="100">
        <v>-500</v>
      </c>
      <c r="N73" s="100">
        <f t="shared" ref="N73:N136" si="10">IFERROR(J73+0,0)+IFERROR(K73+0,0)</f>
        <v>-2875.8166666666998</v>
      </c>
      <c r="O73" s="100">
        <f t="shared" ref="O73:O136" si="11">IFERROR(L73+0,0)+IFERROR(M73+0,0)</f>
        <v>1339.2458333333</v>
      </c>
    </row>
    <row r="74" spans="1:15">
      <c r="A74" s="99" t="s">
        <v>131</v>
      </c>
      <c r="B74" s="100">
        <v>3333.3333333332998</v>
      </c>
      <c r="C74" s="100">
        <v>2966.6666666667002</v>
      </c>
      <c r="D74" s="100">
        <v>3629.1666666667002</v>
      </c>
      <c r="E74" s="100">
        <v>2533.3333333332998</v>
      </c>
      <c r="F74" s="100">
        <f t="shared" si="7"/>
        <v>-2966.6666666667002</v>
      </c>
      <c r="G74" s="100">
        <f t="shared" si="8"/>
        <v>-2533.3333333332998</v>
      </c>
      <c r="H74" s="94" t="str">
        <f t="shared" si="9"/>
        <v/>
      </c>
      <c r="I74" s="101" t="s">
        <v>131</v>
      </c>
      <c r="J74" s="100">
        <v>56.25</v>
      </c>
      <c r="K74" s="100">
        <v>-2824.5958333333001</v>
      </c>
      <c r="L74" s="100">
        <v>1424.2708333333001</v>
      </c>
      <c r="M74" s="102" t="s">
        <v>244</v>
      </c>
      <c r="N74" s="100">
        <f t="shared" si="10"/>
        <v>-2768.3458333333001</v>
      </c>
      <c r="O74" s="100">
        <f t="shared" si="11"/>
        <v>1424.2708333333001</v>
      </c>
    </row>
    <row r="75" spans="1:15">
      <c r="A75" s="99" t="s">
        <v>132</v>
      </c>
      <c r="B75" s="100">
        <v>3312.5</v>
      </c>
      <c r="C75" s="100">
        <v>2793.75</v>
      </c>
      <c r="D75" s="100">
        <v>3629.1666666667002</v>
      </c>
      <c r="E75" s="100">
        <v>2533.3333333332998</v>
      </c>
      <c r="F75" s="100">
        <f t="shared" si="7"/>
        <v>-2793.75</v>
      </c>
      <c r="G75" s="100">
        <f t="shared" si="8"/>
        <v>-2533.3333333332998</v>
      </c>
      <c r="H75" s="94" t="str">
        <f t="shared" si="9"/>
        <v/>
      </c>
      <c r="I75" s="101" t="s">
        <v>132</v>
      </c>
      <c r="J75" s="100">
        <v>162</v>
      </c>
      <c r="K75" s="100">
        <v>-2717.2375000000002</v>
      </c>
      <c r="L75" s="100">
        <v>960.31</v>
      </c>
      <c r="M75" s="100">
        <v>-286.12</v>
      </c>
      <c r="N75" s="100">
        <f t="shared" si="10"/>
        <v>-2555.2375000000002</v>
      </c>
      <c r="O75" s="100">
        <f t="shared" si="11"/>
        <v>674.18999999999994</v>
      </c>
    </row>
    <row r="76" spans="1:15">
      <c r="A76" s="99" t="s">
        <v>133</v>
      </c>
      <c r="B76" s="100">
        <v>2843.75</v>
      </c>
      <c r="C76" s="100">
        <v>2937.5</v>
      </c>
      <c r="D76" s="100">
        <v>3633.3333333332998</v>
      </c>
      <c r="E76" s="100">
        <v>2533.3333333332998</v>
      </c>
      <c r="F76" s="100">
        <f t="shared" si="7"/>
        <v>-2937.5</v>
      </c>
      <c r="G76" s="100">
        <f t="shared" si="8"/>
        <v>-2533.3333333332998</v>
      </c>
      <c r="H76" s="94" t="str">
        <f t="shared" si="9"/>
        <v/>
      </c>
      <c r="I76" s="101" t="s">
        <v>133</v>
      </c>
      <c r="J76" s="100">
        <v>1055.6458333333001</v>
      </c>
      <c r="K76" s="100">
        <v>-1076.9476190476</v>
      </c>
      <c r="L76" s="100">
        <v>705.1</v>
      </c>
      <c r="M76" s="100">
        <v>-630.26111111110004</v>
      </c>
      <c r="N76" s="100">
        <f t="shared" si="10"/>
        <v>-21.301785714299967</v>
      </c>
      <c r="O76" s="100">
        <f t="shared" si="11"/>
        <v>74.838888888899987</v>
      </c>
    </row>
    <row r="77" spans="1:15">
      <c r="A77" s="99" t="s">
        <v>134</v>
      </c>
      <c r="B77" s="100">
        <v>1977.0833333333001</v>
      </c>
      <c r="C77" s="100">
        <v>2306.25</v>
      </c>
      <c r="D77" s="100">
        <v>3670.8333333332998</v>
      </c>
      <c r="E77" s="100">
        <v>2008.3333333333001</v>
      </c>
      <c r="F77" s="100">
        <f t="shared" si="7"/>
        <v>-2306.25</v>
      </c>
      <c r="G77" s="100">
        <f t="shared" si="8"/>
        <v>-2008.3333333333001</v>
      </c>
      <c r="H77" s="94" t="str">
        <f t="shared" si="9"/>
        <v/>
      </c>
      <c r="I77" s="101" t="s">
        <v>134</v>
      </c>
      <c r="J77" s="100">
        <v>1575.7347826087</v>
      </c>
      <c r="K77" s="100">
        <v>-734.46428571429999</v>
      </c>
      <c r="L77" s="100">
        <v>746.7222222222</v>
      </c>
      <c r="M77" s="100">
        <v>-904.63333333330002</v>
      </c>
      <c r="N77" s="100">
        <f t="shared" si="10"/>
        <v>841.27049689440003</v>
      </c>
      <c r="O77" s="100">
        <f t="shared" si="11"/>
        <v>-157.91111111110001</v>
      </c>
    </row>
    <row r="78" spans="1:15">
      <c r="A78" s="99" t="s">
        <v>135</v>
      </c>
      <c r="B78" s="100">
        <v>3033.3333333332998</v>
      </c>
      <c r="C78" s="100">
        <v>2904.1666666667002</v>
      </c>
      <c r="D78" s="100">
        <v>3633.3333333332998</v>
      </c>
      <c r="E78" s="100">
        <v>2450</v>
      </c>
      <c r="F78" s="100">
        <f t="shared" si="7"/>
        <v>-2904.1666666667002</v>
      </c>
      <c r="G78" s="100">
        <f t="shared" si="8"/>
        <v>-2450</v>
      </c>
      <c r="H78" s="94" t="str">
        <f t="shared" si="9"/>
        <v/>
      </c>
      <c r="I78" s="101" t="s">
        <v>135</v>
      </c>
      <c r="J78" s="100">
        <v>859.23636363640003</v>
      </c>
      <c r="K78" s="100">
        <v>-2171.1416666667001</v>
      </c>
      <c r="L78" s="100">
        <v>1360.4538461539</v>
      </c>
      <c r="M78" s="100">
        <v>-750.16428571430004</v>
      </c>
      <c r="N78" s="100">
        <f t="shared" si="10"/>
        <v>-1311.9053030303</v>
      </c>
      <c r="O78" s="100">
        <f t="shared" si="11"/>
        <v>610.2895604396</v>
      </c>
    </row>
    <row r="79" spans="1:15">
      <c r="A79" s="99" t="s">
        <v>136</v>
      </c>
      <c r="B79" s="100">
        <v>3033.3333333332998</v>
      </c>
      <c r="C79" s="100">
        <v>2710.4166666667002</v>
      </c>
      <c r="D79" s="100">
        <v>3633.3333333332998</v>
      </c>
      <c r="E79" s="100">
        <v>2450</v>
      </c>
      <c r="F79" s="100">
        <f t="shared" si="7"/>
        <v>-2710.4166666667002</v>
      </c>
      <c r="G79" s="100">
        <f t="shared" si="8"/>
        <v>-2450</v>
      </c>
      <c r="H79" s="94" t="str">
        <f t="shared" si="9"/>
        <v/>
      </c>
      <c r="I79" s="101" t="s">
        <v>136</v>
      </c>
      <c r="J79" s="100">
        <v>480.13</v>
      </c>
      <c r="K79" s="100">
        <v>-2763.6916666666998</v>
      </c>
      <c r="L79" s="100">
        <v>1271.9000000000001</v>
      </c>
      <c r="M79" s="100">
        <v>-212.25</v>
      </c>
      <c r="N79" s="100">
        <f t="shared" si="10"/>
        <v>-2283.5616666666997</v>
      </c>
      <c r="O79" s="100">
        <f t="shared" si="11"/>
        <v>1059.6500000000001</v>
      </c>
    </row>
    <row r="80" spans="1:15">
      <c r="A80" s="99" t="s">
        <v>137</v>
      </c>
      <c r="B80" s="100">
        <v>3033.3333333332998</v>
      </c>
      <c r="C80" s="100">
        <v>2608.3333333332998</v>
      </c>
      <c r="D80" s="100">
        <v>3633.3333333332998</v>
      </c>
      <c r="E80" s="100">
        <v>2450</v>
      </c>
      <c r="F80" s="100">
        <f t="shared" si="7"/>
        <v>-2608.3333333332998</v>
      </c>
      <c r="G80" s="100">
        <f t="shared" si="8"/>
        <v>-2450</v>
      </c>
      <c r="H80" s="94" t="str">
        <f t="shared" si="9"/>
        <v/>
      </c>
      <c r="I80" s="101" t="s">
        <v>137</v>
      </c>
      <c r="J80" s="100">
        <v>740.01666666669996</v>
      </c>
      <c r="K80" s="100">
        <v>-1962.4166666666999</v>
      </c>
      <c r="L80" s="100">
        <v>865.26428571429994</v>
      </c>
      <c r="M80" s="100">
        <v>-517.44000000000005</v>
      </c>
      <c r="N80" s="100">
        <f t="shared" si="10"/>
        <v>-1222.4000000000001</v>
      </c>
      <c r="O80" s="100">
        <f t="shared" si="11"/>
        <v>347.82428571429989</v>
      </c>
    </row>
    <row r="81" spans="1:15">
      <c r="A81" s="99" t="s">
        <v>138</v>
      </c>
      <c r="B81" s="100">
        <v>2939.5833333332998</v>
      </c>
      <c r="C81" s="100">
        <v>2420.8333333332998</v>
      </c>
      <c r="D81" s="100">
        <v>3633.3333333332998</v>
      </c>
      <c r="E81" s="100">
        <v>2450</v>
      </c>
      <c r="F81" s="100">
        <f t="shared" si="7"/>
        <v>-2420.8333333332998</v>
      </c>
      <c r="G81" s="100">
        <f t="shared" si="8"/>
        <v>-2450</v>
      </c>
      <c r="H81" s="94" t="str">
        <f t="shared" si="9"/>
        <v/>
      </c>
      <c r="I81" s="101" t="s">
        <v>138</v>
      </c>
      <c r="J81" s="100">
        <v>993.74583333329997</v>
      </c>
      <c r="K81" s="100">
        <v>-2090.4250000000002</v>
      </c>
      <c r="L81" s="100">
        <v>453.07</v>
      </c>
      <c r="M81" s="100">
        <v>-524.88571428570003</v>
      </c>
      <c r="N81" s="100">
        <f t="shared" si="10"/>
        <v>-1096.6791666667002</v>
      </c>
      <c r="O81" s="100">
        <f t="shared" si="11"/>
        <v>-71.815714285700039</v>
      </c>
    </row>
    <row r="82" spans="1:15">
      <c r="A82" s="99" t="s">
        <v>139</v>
      </c>
      <c r="B82" s="100">
        <v>2920.8333333332998</v>
      </c>
      <c r="C82" s="100">
        <v>2495.8333333332998</v>
      </c>
      <c r="D82" s="100">
        <v>3633.3333333332998</v>
      </c>
      <c r="E82" s="100">
        <v>2450</v>
      </c>
      <c r="F82" s="100">
        <f t="shared" si="7"/>
        <v>-2495.8333333332998</v>
      </c>
      <c r="G82" s="100">
        <f t="shared" si="8"/>
        <v>-2450</v>
      </c>
      <c r="H82" s="94" t="str">
        <f t="shared" si="9"/>
        <v/>
      </c>
      <c r="I82" s="101" t="s">
        <v>139</v>
      </c>
      <c r="J82" s="100">
        <v>565.39130434779997</v>
      </c>
      <c r="K82" s="100">
        <v>-2227.3208333333</v>
      </c>
      <c r="L82" s="100">
        <v>682.82</v>
      </c>
      <c r="M82" s="100">
        <v>-439.33</v>
      </c>
      <c r="N82" s="100">
        <f t="shared" si="10"/>
        <v>-1661.9295289854999</v>
      </c>
      <c r="O82" s="100">
        <f t="shared" si="11"/>
        <v>243.49000000000007</v>
      </c>
    </row>
    <row r="83" spans="1:15">
      <c r="A83" s="99" t="s">
        <v>140</v>
      </c>
      <c r="B83" s="100">
        <v>2550</v>
      </c>
      <c r="C83" s="100">
        <v>2612.5</v>
      </c>
      <c r="D83" s="100">
        <v>3633.3333333332998</v>
      </c>
      <c r="E83" s="100">
        <v>1866.6666666666999</v>
      </c>
      <c r="F83" s="100">
        <f t="shared" si="7"/>
        <v>-2612.5</v>
      </c>
      <c r="G83" s="100">
        <f t="shared" si="8"/>
        <v>-1866.6666666666999</v>
      </c>
      <c r="H83" s="94" t="str">
        <f t="shared" si="9"/>
        <v/>
      </c>
      <c r="I83" s="101" t="s">
        <v>140</v>
      </c>
      <c r="J83" s="100">
        <v>1636.2285714285999</v>
      </c>
      <c r="K83" s="100">
        <v>-931.10416666670005</v>
      </c>
      <c r="L83" s="100">
        <v>364.06666666669997</v>
      </c>
      <c r="M83" s="100">
        <v>-1019.1</v>
      </c>
      <c r="N83" s="100">
        <f t="shared" si="10"/>
        <v>705.12440476189988</v>
      </c>
      <c r="O83" s="100">
        <f t="shared" si="11"/>
        <v>-655.03333333330011</v>
      </c>
    </row>
    <row r="84" spans="1:15">
      <c r="A84" s="99" t="s">
        <v>141</v>
      </c>
      <c r="B84" s="100">
        <v>2491.6666666667002</v>
      </c>
      <c r="C84" s="100">
        <v>2922.9166666667002</v>
      </c>
      <c r="D84" s="100">
        <v>3670.8333333332998</v>
      </c>
      <c r="E84" s="100">
        <v>1716.6666666666999</v>
      </c>
      <c r="F84" s="100">
        <f t="shared" si="7"/>
        <v>-2922.9166666667002</v>
      </c>
      <c r="G84" s="100">
        <f t="shared" si="8"/>
        <v>-1716.6666666666999</v>
      </c>
      <c r="H84" s="94" t="str">
        <f t="shared" si="9"/>
        <v/>
      </c>
      <c r="I84" s="101" t="s">
        <v>141</v>
      </c>
      <c r="J84" s="100">
        <v>1888.7583333333</v>
      </c>
      <c r="K84" s="100">
        <v>-844.68888888890001</v>
      </c>
      <c r="L84" s="100">
        <v>385.1</v>
      </c>
      <c r="M84" s="100">
        <v>-1398.4818181818</v>
      </c>
      <c r="N84" s="100">
        <f t="shared" si="10"/>
        <v>1044.0694444444</v>
      </c>
      <c r="O84" s="100">
        <f t="shared" si="11"/>
        <v>-1013.3818181818</v>
      </c>
    </row>
    <row r="85" spans="1:15">
      <c r="A85" s="99" t="s">
        <v>142</v>
      </c>
      <c r="B85" s="100">
        <v>2866.6666666667002</v>
      </c>
      <c r="C85" s="100">
        <v>2629.1666666667002</v>
      </c>
      <c r="D85" s="100">
        <v>3633.3333333332998</v>
      </c>
      <c r="E85" s="100">
        <v>1866.6666666666999</v>
      </c>
      <c r="F85" s="100">
        <f t="shared" si="7"/>
        <v>-2629.1666666667002</v>
      </c>
      <c r="G85" s="100">
        <f t="shared" si="8"/>
        <v>-1866.6666666666999</v>
      </c>
      <c r="H85" s="94" t="str">
        <f t="shared" si="9"/>
        <v/>
      </c>
      <c r="I85" s="101" t="s">
        <v>142</v>
      </c>
      <c r="J85" s="100">
        <v>1434.14</v>
      </c>
      <c r="K85" s="100">
        <v>-1273.8380952381001</v>
      </c>
      <c r="L85" s="100">
        <v>1013.3777777778</v>
      </c>
      <c r="M85" s="100">
        <v>-942.49374999999998</v>
      </c>
      <c r="N85" s="100">
        <f t="shared" si="10"/>
        <v>160.3019047619</v>
      </c>
      <c r="O85" s="100">
        <f t="shared" si="11"/>
        <v>70.884027777800043</v>
      </c>
    </row>
    <row r="86" spans="1:15">
      <c r="A86" s="99" t="s">
        <v>143</v>
      </c>
      <c r="B86" s="100">
        <v>2854.1666666667002</v>
      </c>
      <c r="C86" s="100">
        <v>2618.75</v>
      </c>
      <c r="D86" s="100">
        <v>3633.3333333332998</v>
      </c>
      <c r="E86" s="100">
        <v>1866.6666666666999</v>
      </c>
      <c r="F86" s="100">
        <f t="shared" si="7"/>
        <v>-2618.75</v>
      </c>
      <c r="G86" s="100">
        <f t="shared" si="8"/>
        <v>-1866.6666666666999</v>
      </c>
      <c r="H86" s="94" t="str">
        <f t="shared" si="9"/>
        <v/>
      </c>
      <c r="I86" s="101" t="s">
        <v>143</v>
      </c>
      <c r="J86" s="100">
        <v>1335.5173913044</v>
      </c>
      <c r="K86" s="100">
        <v>-1269.6684210526</v>
      </c>
      <c r="L86" s="100">
        <v>982.48749999999995</v>
      </c>
      <c r="M86" s="100">
        <v>-888.02727272729999</v>
      </c>
      <c r="N86" s="100">
        <f t="shared" si="10"/>
        <v>65.848970251799983</v>
      </c>
      <c r="O86" s="100">
        <f t="shared" si="11"/>
        <v>94.460227272699967</v>
      </c>
    </row>
    <row r="87" spans="1:15">
      <c r="A87" s="99" t="s">
        <v>144</v>
      </c>
      <c r="B87" s="100">
        <v>2825</v>
      </c>
      <c r="C87" s="100">
        <v>2622.9166666667002</v>
      </c>
      <c r="D87" s="100">
        <v>3633.3333333332998</v>
      </c>
      <c r="E87" s="100">
        <v>1866.6666666666999</v>
      </c>
      <c r="F87" s="100">
        <f t="shared" si="7"/>
        <v>-2622.9166666667002</v>
      </c>
      <c r="G87" s="100">
        <f t="shared" si="8"/>
        <v>-1866.6666666666999</v>
      </c>
      <c r="H87" s="94" t="str">
        <f t="shared" si="9"/>
        <v/>
      </c>
      <c r="I87" s="101" t="s">
        <v>144</v>
      </c>
      <c r="J87" s="100">
        <v>1265.1916666667</v>
      </c>
      <c r="K87" s="100">
        <v>-1385.4583333333001</v>
      </c>
      <c r="L87" s="100">
        <v>1475.4294117647</v>
      </c>
      <c r="M87" s="100">
        <v>-499.08888888889999</v>
      </c>
      <c r="N87" s="100">
        <f t="shared" si="10"/>
        <v>-120.26666666660003</v>
      </c>
      <c r="O87" s="100">
        <f t="shared" si="11"/>
        <v>976.34052287580005</v>
      </c>
    </row>
    <row r="88" spans="1:15">
      <c r="A88" s="99" t="s">
        <v>145</v>
      </c>
      <c r="B88" s="100">
        <v>2554.1666666667002</v>
      </c>
      <c r="C88" s="100">
        <v>2429.1666666667002</v>
      </c>
      <c r="D88" s="100">
        <v>3633.3333333332998</v>
      </c>
      <c r="E88" s="100">
        <v>1866.6666666666999</v>
      </c>
      <c r="F88" s="100">
        <f t="shared" si="7"/>
        <v>-2429.1666666667002</v>
      </c>
      <c r="G88" s="100">
        <f t="shared" si="8"/>
        <v>-1866.6666666666999</v>
      </c>
      <c r="H88" s="94" t="str">
        <f t="shared" si="9"/>
        <v/>
      </c>
      <c r="I88" s="101" t="s">
        <v>145</v>
      </c>
      <c r="J88" s="100">
        <v>1790.1545454546001</v>
      </c>
      <c r="K88" s="100">
        <v>-734.72941176469999</v>
      </c>
      <c r="L88" s="100">
        <v>779.27499999999998</v>
      </c>
      <c r="M88" s="100">
        <v>-528.68461538459997</v>
      </c>
      <c r="N88" s="100">
        <f t="shared" si="10"/>
        <v>1055.4251336899001</v>
      </c>
      <c r="O88" s="100">
        <f t="shared" si="11"/>
        <v>250.59038461540001</v>
      </c>
    </row>
    <row r="89" spans="1:15">
      <c r="A89" s="99" t="s">
        <v>146</v>
      </c>
      <c r="B89" s="100">
        <v>2891.6666666667002</v>
      </c>
      <c r="C89" s="100">
        <v>2635.4166666667002</v>
      </c>
      <c r="D89" s="100">
        <v>3633.3333333332998</v>
      </c>
      <c r="E89" s="100">
        <v>1866.6666666666999</v>
      </c>
      <c r="F89" s="100">
        <f t="shared" si="7"/>
        <v>-2635.4166666667002</v>
      </c>
      <c r="G89" s="100">
        <f t="shared" si="8"/>
        <v>-1866.6666666666999</v>
      </c>
      <c r="H89" s="94" t="str">
        <f t="shared" si="9"/>
        <v/>
      </c>
      <c r="I89" s="101" t="s">
        <v>146</v>
      </c>
      <c r="J89" s="100">
        <v>1885.2083333333001</v>
      </c>
      <c r="K89" s="100">
        <v>-795.66363636359995</v>
      </c>
      <c r="L89" s="100">
        <v>630.69230769230001</v>
      </c>
      <c r="M89" s="100">
        <v>-682.09090909090003</v>
      </c>
      <c r="N89" s="100">
        <f t="shared" si="10"/>
        <v>1089.5446969697</v>
      </c>
      <c r="O89" s="100">
        <f t="shared" si="11"/>
        <v>-51.398601398600022</v>
      </c>
    </row>
    <row r="90" spans="1:15">
      <c r="A90" s="99" t="s">
        <v>147</v>
      </c>
      <c r="B90" s="100">
        <v>2950</v>
      </c>
      <c r="C90" s="100">
        <v>2622.9166666667002</v>
      </c>
      <c r="D90" s="100">
        <v>3633.3333333332998</v>
      </c>
      <c r="E90" s="100">
        <v>1866.6666666666999</v>
      </c>
      <c r="F90" s="100">
        <f t="shared" si="7"/>
        <v>-2622.9166666667002</v>
      </c>
      <c r="G90" s="100">
        <f t="shared" si="8"/>
        <v>-1866.6666666666999</v>
      </c>
      <c r="H90" s="94" t="str">
        <f t="shared" si="9"/>
        <v/>
      </c>
      <c r="I90" s="101" t="s">
        <v>147</v>
      </c>
      <c r="J90" s="100">
        <v>2096.9291666667</v>
      </c>
      <c r="K90" s="100">
        <v>-132.14166666669999</v>
      </c>
      <c r="L90" s="100">
        <v>56.55</v>
      </c>
      <c r="M90" s="100">
        <v>-1247.2045454546001</v>
      </c>
      <c r="N90" s="100">
        <f t="shared" si="10"/>
        <v>1964.7874999999999</v>
      </c>
      <c r="O90" s="100">
        <f t="shared" si="11"/>
        <v>-1190.6545454546001</v>
      </c>
    </row>
    <row r="91" spans="1:15">
      <c r="A91" s="99" t="s">
        <v>148</v>
      </c>
      <c r="B91" s="100">
        <v>2858.3333333332998</v>
      </c>
      <c r="C91" s="100">
        <v>2937.5</v>
      </c>
      <c r="D91" s="100">
        <v>3670.8333333332998</v>
      </c>
      <c r="E91" s="100">
        <v>1845.8333333333001</v>
      </c>
      <c r="F91" s="100">
        <f t="shared" si="7"/>
        <v>-2937.5</v>
      </c>
      <c r="G91" s="100">
        <f t="shared" si="8"/>
        <v>-1845.8333333333001</v>
      </c>
      <c r="H91" s="94" t="str">
        <f t="shared" si="9"/>
        <v/>
      </c>
      <c r="I91" s="101" t="s">
        <v>148</v>
      </c>
      <c r="J91" s="100">
        <v>2452.2416666667</v>
      </c>
      <c r="K91" s="100">
        <v>-581.84210526319998</v>
      </c>
      <c r="L91" s="100">
        <v>259.5</v>
      </c>
      <c r="M91" s="100">
        <v>-782.02499999999998</v>
      </c>
      <c r="N91" s="100">
        <f t="shared" si="10"/>
        <v>1870.3995614035</v>
      </c>
      <c r="O91" s="100">
        <f t="shared" si="11"/>
        <v>-522.52499999999998</v>
      </c>
    </row>
    <row r="92" spans="1:15">
      <c r="A92" s="99" t="s">
        <v>149</v>
      </c>
      <c r="B92" s="100">
        <v>2616.6666666667002</v>
      </c>
      <c r="C92" s="100">
        <v>2608.3333333332998</v>
      </c>
      <c r="D92" s="100">
        <v>2966.6666666667002</v>
      </c>
      <c r="E92" s="100">
        <v>1866.6666666666999</v>
      </c>
      <c r="F92" s="100">
        <f t="shared" si="7"/>
        <v>-2608.3333333332998</v>
      </c>
      <c r="G92" s="100">
        <f t="shared" si="8"/>
        <v>-1866.6666666666999</v>
      </c>
      <c r="H92" s="94" t="str">
        <f t="shared" si="9"/>
        <v/>
      </c>
      <c r="I92" s="101" t="s">
        <v>149</v>
      </c>
      <c r="J92" s="100">
        <v>2080.2750000000001</v>
      </c>
      <c r="K92" s="100">
        <v>-390.4153846154</v>
      </c>
      <c r="L92" s="100">
        <v>1042.7111111111001</v>
      </c>
      <c r="M92" s="100">
        <v>-1003.425</v>
      </c>
      <c r="N92" s="100">
        <f t="shared" si="10"/>
        <v>1689.8596153846001</v>
      </c>
      <c r="O92" s="100">
        <f t="shared" si="11"/>
        <v>39.286111111100126</v>
      </c>
    </row>
    <row r="93" spans="1:15">
      <c r="A93" s="99" t="s">
        <v>150</v>
      </c>
      <c r="B93" s="100">
        <v>2616.6666666667002</v>
      </c>
      <c r="C93" s="100">
        <v>2708.3333333332998</v>
      </c>
      <c r="D93" s="100">
        <v>2858.3333333332998</v>
      </c>
      <c r="E93" s="100">
        <v>1866.6666666666999</v>
      </c>
      <c r="F93" s="100">
        <f t="shared" si="7"/>
        <v>-2708.3333333332998</v>
      </c>
      <c r="G93" s="100">
        <f t="shared" si="8"/>
        <v>-1866.6666666666999</v>
      </c>
      <c r="H93" s="94" t="str">
        <f t="shared" si="9"/>
        <v/>
      </c>
      <c r="I93" s="101" t="s">
        <v>150</v>
      </c>
      <c r="J93" s="100">
        <v>1477.1958333333</v>
      </c>
      <c r="K93" s="100">
        <v>-1206.5764705882</v>
      </c>
      <c r="L93" s="100">
        <v>845.61428571429997</v>
      </c>
      <c r="M93" s="100">
        <v>-1261.6294117647001</v>
      </c>
      <c r="N93" s="100">
        <f t="shared" si="10"/>
        <v>270.61936274510003</v>
      </c>
      <c r="O93" s="100">
        <f t="shared" si="11"/>
        <v>-416.01512605040011</v>
      </c>
    </row>
    <row r="94" spans="1:15">
      <c r="A94" s="99" t="s">
        <v>151</v>
      </c>
      <c r="B94" s="100">
        <v>2616.6666666667002</v>
      </c>
      <c r="C94" s="100">
        <v>2691.6666666667002</v>
      </c>
      <c r="D94" s="100">
        <v>2858.3333333332998</v>
      </c>
      <c r="E94" s="100">
        <v>1866.6666666666999</v>
      </c>
      <c r="F94" s="100">
        <f t="shared" si="7"/>
        <v>-2691.6666666667002</v>
      </c>
      <c r="G94" s="100">
        <f t="shared" si="8"/>
        <v>-1866.6666666666999</v>
      </c>
      <c r="H94" s="94" t="str">
        <f t="shared" si="9"/>
        <v/>
      </c>
      <c r="I94" s="101" t="s">
        <v>151</v>
      </c>
      <c r="J94" s="100">
        <v>1819.4384615385</v>
      </c>
      <c r="K94" s="100">
        <v>-1750.0583333333</v>
      </c>
      <c r="L94" s="100">
        <v>823.93333333329997</v>
      </c>
      <c r="M94" s="100">
        <v>-951.55714285709996</v>
      </c>
      <c r="N94" s="100">
        <f t="shared" si="10"/>
        <v>69.380128205199981</v>
      </c>
      <c r="O94" s="100">
        <f t="shared" si="11"/>
        <v>-127.62380952379999</v>
      </c>
    </row>
    <row r="95" spans="1:15">
      <c r="A95" s="99" t="s">
        <v>152</v>
      </c>
      <c r="B95" s="100">
        <v>2616.6666666667002</v>
      </c>
      <c r="C95" s="100">
        <v>2708.3333333332998</v>
      </c>
      <c r="D95" s="100">
        <v>3025</v>
      </c>
      <c r="E95" s="100">
        <v>1866.6666666666999</v>
      </c>
      <c r="F95" s="100">
        <f t="shared" si="7"/>
        <v>-2708.3333333332998</v>
      </c>
      <c r="G95" s="100">
        <f t="shared" si="8"/>
        <v>-1866.6666666666999</v>
      </c>
      <c r="H95" s="94" t="str">
        <f t="shared" si="9"/>
        <v/>
      </c>
      <c r="I95" s="101" t="s">
        <v>152</v>
      </c>
      <c r="J95" s="100">
        <v>749.02307692310001</v>
      </c>
      <c r="K95" s="100">
        <v>-1843.2708333333001</v>
      </c>
      <c r="L95" s="100">
        <v>931.07500000000005</v>
      </c>
      <c r="M95" s="100">
        <v>-797.79375000000005</v>
      </c>
      <c r="N95" s="100">
        <f t="shared" si="10"/>
        <v>-1094.2477564102001</v>
      </c>
      <c r="O95" s="100">
        <f t="shared" si="11"/>
        <v>133.28125</v>
      </c>
    </row>
    <row r="96" spans="1:15">
      <c r="A96" s="99" t="s">
        <v>153</v>
      </c>
      <c r="B96" s="100">
        <v>2616.6666666667002</v>
      </c>
      <c r="C96" s="100">
        <v>2683.3333333332998</v>
      </c>
      <c r="D96" s="100">
        <v>2812.5</v>
      </c>
      <c r="E96" s="100">
        <v>1658.3333333333001</v>
      </c>
      <c r="F96" s="100">
        <f t="shared" si="7"/>
        <v>-2683.3333333332998</v>
      </c>
      <c r="G96" s="100">
        <f t="shared" si="8"/>
        <v>-1658.3333333333001</v>
      </c>
      <c r="H96" s="94" t="str">
        <f t="shared" si="9"/>
        <v>D</v>
      </c>
      <c r="I96" s="101" t="s">
        <v>153</v>
      </c>
      <c r="J96" s="100">
        <v>481.75</v>
      </c>
      <c r="K96" s="100">
        <v>-2180.2333333332999</v>
      </c>
      <c r="L96" s="100">
        <v>903.89166666669996</v>
      </c>
      <c r="M96" s="100">
        <v>-812.26</v>
      </c>
      <c r="N96" s="100">
        <f t="shared" si="10"/>
        <v>-1698.4833333332999</v>
      </c>
      <c r="O96" s="100">
        <f t="shared" si="11"/>
        <v>91.631666666699971</v>
      </c>
    </row>
    <row r="97" spans="1:15">
      <c r="A97" s="99" t="s">
        <v>154</v>
      </c>
      <c r="B97" s="100">
        <v>1850</v>
      </c>
      <c r="C97" s="100">
        <v>2820.8333333332998</v>
      </c>
      <c r="D97" s="100">
        <v>3262.5</v>
      </c>
      <c r="E97" s="100">
        <v>1737.5</v>
      </c>
      <c r="F97" s="100">
        <f t="shared" si="7"/>
        <v>-2820.8333333332998</v>
      </c>
      <c r="G97" s="100">
        <f t="shared" si="8"/>
        <v>-1737.5</v>
      </c>
      <c r="H97" s="94" t="str">
        <f t="shared" si="9"/>
        <v/>
      </c>
      <c r="I97" s="101" t="s">
        <v>154</v>
      </c>
      <c r="J97" s="100">
        <v>178.72499999999999</v>
      </c>
      <c r="K97" s="100">
        <v>-2486.7416666667</v>
      </c>
      <c r="L97" s="100">
        <v>801.21818181820004</v>
      </c>
      <c r="M97" s="100">
        <v>-585.23</v>
      </c>
      <c r="N97" s="100">
        <f t="shared" si="10"/>
        <v>-2308.0166666667001</v>
      </c>
      <c r="O97" s="100">
        <f t="shared" si="11"/>
        <v>215.98818181820002</v>
      </c>
    </row>
    <row r="98" spans="1:15">
      <c r="A98" s="99" t="s">
        <v>155</v>
      </c>
      <c r="B98" s="100">
        <v>2268.75</v>
      </c>
      <c r="C98" s="100">
        <v>2658.3333333332998</v>
      </c>
      <c r="D98" s="100">
        <v>3670.8333333332998</v>
      </c>
      <c r="E98" s="100">
        <v>1716.6666666666999</v>
      </c>
      <c r="F98" s="100">
        <f t="shared" si="7"/>
        <v>-2658.3333333332998</v>
      </c>
      <c r="G98" s="100">
        <f t="shared" si="8"/>
        <v>-1716.6666666666999</v>
      </c>
      <c r="H98" s="94" t="str">
        <f t="shared" si="9"/>
        <v/>
      </c>
      <c r="I98" s="101" t="s">
        <v>155</v>
      </c>
      <c r="J98" s="100">
        <v>1036.7833333333001</v>
      </c>
      <c r="K98" s="100">
        <v>-1271.4478260870001</v>
      </c>
      <c r="L98" s="100">
        <v>408.67142857139999</v>
      </c>
      <c r="M98" s="100">
        <v>-1087.45</v>
      </c>
      <c r="N98" s="100">
        <f t="shared" si="10"/>
        <v>-234.66449275369996</v>
      </c>
      <c r="O98" s="100">
        <f t="shared" si="11"/>
        <v>-678.77857142860012</v>
      </c>
    </row>
    <row r="99" spans="1:15">
      <c r="A99" s="99" t="s">
        <v>156</v>
      </c>
      <c r="B99" s="100">
        <v>1795.8333333333001</v>
      </c>
      <c r="C99" s="100">
        <v>2741.6666666667002</v>
      </c>
      <c r="D99" s="100">
        <v>3404.1666666667002</v>
      </c>
      <c r="E99" s="100">
        <v>1866.6666666666999</v>
      </c>
      <c r="F99" s="100">
        <f t="shared" si="7"/>
        <v>-2741.6666666667002</v>
      </c>
      <c r="G99" s="100">
        <f t="shared" si="8"/>
        <v>-1866.6666666666999</v>
      </c>
      <c r="H99" s="94" t="str">
        <f t="shared" si="9"/>
        <v/>
      </c>
      <c r="I99" s="101" t="s">
        <v>156</v>
      </c>
      <c r="J99" s="100">
        <v>560.71</v>
      </c>
      <c r="K99" s="100">
        <v>-1992.6916666667</v>
      </c>
      <c r="L99" s="100">
        <v>893.12777777780002</v>
      </c>
      <c r="M99" s="100">
        <v>-592.75714285710001</v>
      </c>
      <c r="N99" s="100">
        <f t="shared" si="10"/>
        <v>-1431.9816666667</v>
      </c>
      <c r="O99" s="100">
        <f t="shared" si="11"/>
        <v>300.37063492070001</v>
      </c>
    </row>
    <row r="100" spans="1:15">
      <c r="A100" s="99" t="s">
        <v>157</v>
      </c>
      <c r="B100" s="100">
        <v>1725</v>
      </c>
      <c r="C100" s="100">
        <v>2595.8333333332998</v>
      </c>
      <c r="D100" s="100">
        <v>3512.5</v>
      </c>
      <c r="E100" s="100">
        <v>1866.6666666666999</v>
      </c>
      <c r="F100" s="100">
        <f t="shared" si="7"/>
        <v>-2595.8333333332998</v>
      </c>
      <c r="G100" s="100">
        <f t="shared" si="8"/>
        <v>-1866.6666666666999</v>
      </c>
      <c r="H100" s="94" t="str">
        <f t="shared" si="9"/>
        <v/>
      </c>
      <c r="I100" s="101" t="s">
        <v>157</v>
      </c>
      <c r="J100" s="100">
        <v>1039.7545454546</v>
      </c>
      <c r="K100" s="100">
        <v>-1734.675</v>
      </c>
      <c r="L100" s="100">
        <v>680.50833333330002</v>
      </c>
      <c r="M100" s="100">
        <v>-697.8</v>
      </c>
      <c r="N100" s="100">
        <f t="shared" si="10"/>
        <v>-694.92045454539993</v>
      </c>
      <c r="O100" s="100">
        <f t="shared" si="11"/>
        <v>-17.291666666699939</v>
      </c>
    </row>
    <row r="101" spans="1:15">
      <c r="A101" s="99" t="s">
        <v>158</v>
      </c>
      <c r="B101" s="100">
        <v>1808.3333333333001</v>
      </c>
      <c r="C101" s="100">
        <v>2825</v>
      </c>
      <c r="D101" s="100">
        <v>3589.5833333332998</v>
      </c>
      <c r="E101" s="100">
        <v>1866.6666666666999</v>
      </c>
      <c r="F101" s="100">
        <f t="shared" si="7"/>
        <v>-2825</v>
      </c>
      <c r="G101" s="100">
        <f t="shared" si="8"/>
        <v>-1866.6666666666999</v>
      </c>
      <c r="H101" s="94" t="str">
        <f t="shared" si="9"/>
        <v/>
      </c>
      <c r="I101" s="101" t="s">
        <v>158</v>
      </c>
      <c r="J101" s="100">
        <v>1012.7181818182</v>
      </c>
      <c r="K101" s="100">
        <v>-1787.15</v>
      </c>
      <c r="L101" s="100">
        <v>100</v>
      </c>
      <c r="M101" s="100">
        <v>-1144.3708333333</v>
      </c>
      <c r="N101" s="100">
        <f t="shared" si="10"/>
        <v>-774.43181818180005</v>
      </c>
      <c r="O101" s="100">
        <f t="shared" si="11"/>
        <v>-1044.3708333333</v>
      </c>
    </row>
    <row r="102" spans="1:15">
      <c r="A102" s="99" t="s">
        <v>159</v>
      </c>
      <c r="B102" s="100">
        <v>1808.3333333333001</v>
      </c>
      <c r="C102" s="100">
        <v>2829.1666666667002</v>
      </c>
      <c r="D102" s="100">
        <v>3556.25</v>
      </c>
      <c r="E102" s="100">
        <v>1866.6666666666999</v>
      </c>
      <c r="F102" s="100">
        <f t="shared" si="7"/>
        <v>-2829.1666666667002</v>
      </c>
      <c r="G102" s="100">
        <f t="shared" si="8"/>
        <v>-1866.6666666666999</v>
      </c>
      <c r="H102" s="94" t="str">
        <f t="shared" si="9"/>
        <v/>
      </c>
      <c r="I102" s="101" t="s">
        <v>159</v>
      </c>
      <c r="J102" s="100">
        <v>1348.6208333333</v>
      </c>
      <c r="K102" s="100">
        <v>-957.58500000000004</v>
      </c>
      <c r="L102" s="100">
        <v>87.5</v>
      </c>
      <c r="M102" s="100">
        <v>-1112.5041666667</v>
      </c>
      <c r="N102" s="100">
        <f t="shared" si="10"/>
        <v>391.03583333329993</v>
      </c>
      <c r="O102" s="100">
        <f t="shared" si="11"/>
        <v>-1025.0041666667</v>
      </c>
    </row>
    <row r="103" spans="1:15">
      <c r="A103" s="99" t="s">
        <v>160</v>
      </c>
      <c r="B103" s="100">
        <v>1808.3333333333001</v>
      </c>
      <c r="C103" s="100">
        <v>2622.9166666667002</v>
      </c>
      <c r="D103" s="100">
        <v>3670.8333333332998</v>
      </c>
      <c r="E103" s="100">
        <v>1716.6666666666999</v>
      </c>
      <c r="F103" s="100">
        <f t="shared" si="7"/>
        <v>-2622.9166666667002</v>
      </c>
      <c r="G103" s="100">
        <f t="shared" si="8"/>
        <v>-1716.6666666666999</v>
      </c>
      <c r="H103" s="94" t="str">
        <f t="shared" si="9"/>
        <v/>
      </c>
      <c r="I103" s="101" t="s">
        <v>160</v>
      </c>
      <c r="J103" s="100">
        <v>1176.9304347826001</v>
      </c>
      <c r="K103" s="100">
        <v>-909.29523809520003</v>
      </c>
      <c r="L103" s="100">
        <v>240.53333333329999</v>
      </c>
      <c r="M103" s="100">
        <v>-790.60869565220003</v>
      </c>
      <c r="N103" s="100">
        <f t="shared" si="10"/>
        <v>267.63519668740003</v>
      </c>
      <c r="O103" s="100">
        <f t="shared" si="11"/>
        <v>-550.07536231890003</v>
      </c>
    </row>
    <row r="104" spans="1:15">
      <c r="A104" s="99" t="s">
        <v>161</v>
      </c>
      <c r="B104" s="100">
        <v>2750</v>
      </c>
      <c r="C104" s="100">
        <v>2491.6666666667002</v>
      </c>
      <c r="D104" s="100">
        <v>3329.1666666667002</v>
      </c>
      <c r="E104" s="100">
        <v>2033.3333333333001</v>
      </c>
      <c r="F104" s="100">
        <f t="shared" si="7"/>
        <v>-2491.6666666667002</v>
      </c>
      <c r="G104" s="100">
        <f t="shared" si="8"/>
        <v>-2033.3333333333001</v>
      </c>
      <c r="H104" s="94" t="str">
        <f t="shared" si="9"/>
        <v/>
      </c>
      <c r="I104" s="101" t="s">
        <v>161</v>
      </c>
      <c r="J104" s="100">
        <v>926.69090909090005</v>
      </c>
      <c r="K104" s="100">
        <v>-1321.3541666666999</v>
      </c>
      <c r="L104" s="100">
        <v>329.58571428570002</v>
      </c>
      <c r="M104" s="100">
        <v>-399.3526315789</v>
      </c>
      <c r="N104" s="100">
        <f t="shared" si="10"/>
        <v>-394.66325757579989</v>
      </c>
      <c r="O104" s="100">
        <f t="shared" si="11"/>
        <v>-69.766917293199981</v>
      </c>
    </row>
    <row r="105" spans="1:15">
      <c r="A105" s="99" t="s">
        <v>162</v>
      </c>
      <c r="B105" s="100">
        <v>2385.4166666667002</v>
      </c>
      <c r="C105" s="100">
        <v>2816.6666666667002</v>
      </c>
      <c r="D105" s="100">
        <v>3737.5</v>
      </c>
      <c r="E105" s="100">
        <v>1845.8333333333001</v>
      </c>
      <c r="F105" s="100">
        <f t="shared" si="7"/>
        <v>-2816.6666666667002</v>
      </c>
      <c r="G105" s="100">
        <f t="shared" si="8"/>
        <v>-1845.8333333333001</v>
      </c>
      <c r="H105" s="94" t="str">
        <f t="shared" si="9"/>
        <v/>
      </c>
      <c r="I105" s="101" t="s">
        <v>162</v>
      </c>
      <c r="J105" s="100">
        <v>535.36111111109994</v>
      </c>
      <c r="K105" s="100">
        <v>-1926.5708333333</v>
      </c>
      <c r="L105" s="100">
        <v>1212.9714285714001</v>
      </c>
      <c r="M105" s="100">
        <v>-934.54499999999996</v>
      </c>
      <c r="N105" s="100">
        <f t="shared" si="10"/>
        <v>-1391.2097222222001</v>
      </c>
      <c r="O105" s="100">
        <f t="shared" si="11"/>
        <v>278.42642857140015</v>
      </c>
    </row>
    <row r="106" spans="1:15">
      <c r="A106" s="99" t="s">
        <v>163</v>
      </c>
      <c r="B106" s="100">
        <v>2770.8333333332998</v>
      </c>
      <c r="C106" s="100">
        <v>2458.3333333332998</v>
      </c>
      <c r="D106" s="100">
        <v>3310.4166666667002</v>
      </c>
      <c r="E106" s="100">
        <v>1791.6666666666999</v>
      </c>
      <c r="F106" s="100">
        <f t="shared" si="7"/>
        <v>-2458.3333333332998</v>
      </c>
      <c r="G106" s="100">
        <f t="shared" si="8"/>
        <v>-1791.6666666666999</v>
      </c>
      <c r="H106" s="94" t="str">
        <f t="shared" si="9"/>
        <v/>
      </c>
      <c r="I106" s="101" t="s">
        <v>163</v>
      </c>
      <c r="J106" s="100">
        <v>1161.4263157895</v>
      </c>
      <c r="K106" s="100">
        <v>-2157.0409090909002</v>
      </c>
      <c r="L106" s="100">
        <v>1623.4888888889</v>
      </c>
      <c r="M106" s="100">
        <v>-570.91999999999996</v>
      </c>
      <c r="N106" s="100">
        <f t="shared" si="10"/>
        <v>-995.61459330140019</v>
      </c>
      <c r="O106" s="100">
        <f t="shared" si="11"/>
        <v>1052.5688888888999</v>
      </c>
    </row>
    <row r="107" spans="1:15">
      <c r="A107" s="99" t="s">
        <v>164</v>
      </c>
      <c r="B107" s="100">
        <v>1937.5</v>
      </c>
      <c r="C107" s="100">
        <v>2495.8333333332998</v>
      </c>
      <c r="D107" s="100">
        <v>3329.1666666667002</v>
      </c>
      <c r="E107" s="100">
        <v>2033.3333333333001</v>
      </c>
      <c r="F107" s="100">
        <f t="shared" si="7"/>
        <v>-2495.8333333332998</v>
      </c>
      <c r="G107" s="100">
        <f t="shared" si="8"/>
        <v>-2033.3333333333001</v>
      </c>
      <c r="H107" s="94" t="str">
        <f t="shared" si="9"/>
        <v/>
      </c>
      <c r="I107" s="101" t="s">
        <v>164</v>
      </c>
      <c r="J107" s="100">
        <v>1942.3333333333001</v>
      </c>
      <c r="K107" s="100">
        <v>-1644.32</v>
      </c>
      <c r="L107" s="100">
        <v>1215.2333333332999</v>
      </c>
      <c r="M107" s="100">
        <v>-528.5090909091</v>
      </c>
      <c r="N107" s="100">
        <f t="shared" si="10"/>
        <v>298.01333333330012</v>
      </c>
      <c r="O107" s="100">
        <f t="shared" si="11"/>
        <v>686.72424242419993</v>
      </c>
    </row>
    <row r="108" spans="1:15">
      <c r="A108" s="99" t="s">
        <v>165</v>
      </c>
      <c r="B108" s="100">
        <v>2562.5</v>
      </c>
      <c r="C108" s="100">
        <v>2458.3333333332998</v>
      </c>
      <c r="D108" s="100">
        <v>3329.1666666667002</v>
      </c>
      <c r="E108" s="100">
        <v>2033.3333333333001</v>
      </c>
      <c r="F108" s="100">
        <f t="shared" si="7"/>
        <v>-2458.3333333332998</v>
      </c>
      <c r="G108" s="100">
        <f t="shared" si="8"/>
        <v>-2033.3333333333001</v>
      </c>
      <c r="H108" s="94" t="str">
        <f t="shared" si="9"/>
        <v/>
      </c>
      <c r="I108" s="101" t="s">
        <v>165</v>
      </c>
      <c r="J108" s="100">
        <v>1787.5181818182</v>
      </c>
      <c r="K108" s="100">
        <v>-1803.155</v>
      </c>
      <c r="L108" s="100">
        <v>448.16</v>
      </c>
      <c r="M108" s="100">
        <v>-1169.4449999999999</v>
      </c>
      <c r="N108" s="100">
        <f t="shared" si="10"/>
        <v>-15.636818181799981</v>
      </c>
      <c r="O108" s="100">
        <f t="shared" si="11"/>
        <v>-721.28499999999985</v>
      </c>
    </row>
    <row r="109" spans="1:15">
      <c r="A109" s="99" t="s">
        <v>166</v>
      </c>
      <c r="B109" s="100">
        <v>2770.8333333332998</v>
      </c>
      <c r="C109" s="100">
        <v>2458.3333333332998</v>
      </c>
      <c r="D109" s="100">
        <v>3329.1666666667002</v>
      </c>
      <c r="E109" s="100">
        <v>2033.3333333333001</v>
      </c>
      <c r="F109" s="100">
        <f t="shared" si="7"/>
        <v>-2458.3333333332998</v>
      </c>
      <c r="G109" s="100">
        <f t="shared" si="8"/>
        <v>-2033.3333333333001</v>
      </c>
      <c r="H109" s="94" t="str">
        <f t="shared" si="9"/>
        <v/>
      </c>
      <c r="I109" s="101" t="s">
        <v>166</v>
      </c>
      <c r="J109" s="100">
        <v>1950.7272727273</v>
      </c>
      <c r="K109" s="100">
        <v>-1197.9791666666999</v>
      </c>
      <c r="L109" s="100">
        <v>704.6</v>
      </c>
      <c r="M109" s="100">
        <v>-1065.8944444444001</v>
      </c>
      <c r="N109" s="100">
        <f t="shared" si="10"/>
        <v>752.74810606060009</v>
      </c>
      <c r="O109" s="100">
        <f t="shared" si="11"/>
        <v>-361.29444444440003</v>
      </c>
    </row>
    <row r="110" spans="1:15">
      <c r="A110" s="99" t="s">
        <v>167</v>
      </c>
      <c r="B110" s="100">
        <v>2770.8333333332998</v>
      </c>
      <c r="C110" s="100">
        <v>2458.3333333332998</v>
      </c>
      <c r="D110" s="100">
        <v>3329.1666666667002</v>
      </c>
      <c r="E110" s="100">
        <v>2033.3333333333001</v>
      </c>
      <c r="F110" s="100">
        <f t="shared" si="7"/>
        <v>-2458.3333333332998</v>
      </c>
      <c r="G110" s="100">
        <f t="shared" si="8"/>
        <v>-2033.3333333333001</v>
      </c>
      <c r="H110" s="94" t="str">
        <f t="shared" si="9"/>
        <v/>
      </c>
      <c r="I110" s="101" t="s">
        <v>167</v>
      </c>
      <c r="J110" s="100">
        <v>985.02499999999998</v>
      </c>
      <c r="K110" s="100">
        <v>-843.89583333329995</v>
      </c>
      <c r="L110" s="100">
        <v>798.94444444440001</v>
      </c>
      <c r="M110" s="100">
        <v>-1073.8</v>
      </c>
      <c r="N110" s="100">
        <f t="shared" si="10"/>
        <v>141.12916666670003</v>
      </c>
      <c r="O110" s="100">
        <f t="shared" si="11"/>
        <v>-274.85555555559995</v>
      </c>
    </row>
    <row r="111" spans="1:15">
      <c r="A111" s="99" t="s">
        <v>168</v>
      </c>
      <c r="B111" s="100">
        <v>2787.5</v>
      </c>
      <c r="C111" s="100">
        <v>2637.5</v>
      </c>
      <c r="D111" s="100">
        <v>3775</v>
      </c>
      <c r="E111" s="100">
        <v>1916.6666666666999</v>
      </c>
      <c r="F111" s="100">
        <f t="shared" si="7"/>
        <v>-2637.5</v>
      </c>
      <c r="G111" s="100">
        <f t="shared" si="8"/>
        <v>-1916.6666666666999</v>
      </c>
      <c r="H111" s="94" t="str">
        <f t="shared" si="9"/>
        <v/>
      </c>
      <c r="I111" s="101" t="s">
        <v>168</v>
      </c>
      <c r="J111" s="100">
        <v>1522.1666666666999</v>
      </c>
      <c r="K111" s="100">
        <v>-525.4380952381</v>
      </c>
      <c r="L111" s="100">
        <v>260.14999999999998</v>
      </c>
      <c r="M111" s="100">
        <v>-828.2</v>
      </c>
      <c r="N111" s="100">
        <f t="shared" si="10"/>
        <v>996.72857142859993</v>
      </c>
      <c r="O111" s="100">
        <f t="shared" si="11"/>
        <v>-568.05000000000007</v>
      </c>
    </row>
    <row r="112" spans="1:15">
      <c r="A112" s="99" t="s">
        <v>169</v>
      </c>
      <c r="B112" s="100">
        <v>2283.3333333332998</v>
      </c>
      <c r="C112" s="100">
        <v>2387.5</v>
      </c>
      <c r="D112" s="100">
        <v>3912.5</v>
      </c>
      <c r="E112" s="100">
        <v>1485.4166666666999</v>
      </c>
      <c r="F112" s="100">
        <f t="shared" si="7"/>
        <v>-2387.5</v>
      </c>
      <c r="G112" s="100">
        <f t="shared" si="8"/>
        <v>-1485.4166666666999</v>
      </c>
      <c r="H112" s="94" t="str">
        <f t="shared" si="9"/>
        <v/>
      </c>
      <c r="I112" s="101" t="s">
        <v>169</v>
      </c>
      <c r="J112" s="100">
        <v>1392.7</v>
      </c>
      <c r="K112" s="100">
        <v>-447.94705882350002</v>
      </c>
      <c r="L112" s="102" t="s">
        <v>244</v>
      </c>
      <c r="M112" s="100">
        <v>-929.375</v>
      </c>
      <c r="N112" s="100">
        <f t="shared" si="10"/>
        <v>944.75294117650003</v>
      </c>
      <c r="O112" s="100">
        <f t="shared" si="11"/>
        <v>-929.375</v>
      </c>
    </row>
    <row r="113" spans="1:15">
      <c r="A113" s="99" t="s">
        <v>170</v>
      </c>
      <c r="B113" s="100">
        <v>2808.3333333332998</v>
      </c>
      <c r="C113" s="100">
        <v>2606.25</v>
      </c>
      <c r="D113" s="100">
        <v>3743.75</v>
      </c>
      <c r="E113" s="100">
        <v>1916.6666666666999</v>
      </c>
      <c r="F113" s="100">
        <f t="shared" si="7"/>
        <v>-2606.25</v>
      </c>
      <c r="G113" s="100">
        <f t="shared" si="8"/>
        <v>-1916.6666666666999</v>
      </c>
      <c r="H113" s="94" t="str">
        <f t="shared" si="9"/>
        <v/>
      </c>
      <c r="I113" s="101" t="s">
        <v>170</v>
      </c>
      <c r="J113" s="100">
        <v>1939.3631578947</v>
      </c>
      <c r="K113" s="100">
        <v>-1119.0352941177</v>
      </c>
      <c r="L113" s="100">
        <v>11.9</v>
      </c>
      <c r="M113" s="100">
        <v>-1178.9000000000001</v>
      </c>
      <c r="N113" s="100">
        <f t="shared" si="10"/>
        <v>820.32786377699995</v>
      </c>
      <c r="O113" s="100">
        <f t="shared" si="11"/>
        <v>-1167</v>
      </c>
    </row>
    <row r="114" spans="1:15">
      <c r="A114" s="99" t="s">
        <v>171</v>
      </c>
      <c r="B114" s="100">
        <v>2808.3333333332998</v>
      </c>
      <c r="C114" s="100">
        <v>2606.25</v>
      </c>
      <c r="D114" s="100">
        <v>3743.75</v>
      </c>
      <c r="E114" s="100">
        <v>1916.6666666666999</v>
      </c>
      <c r="F114" s="100">
        <f t="shared" si="7"/>
        <v>-2606.25</v>
      </c>
      <c r="G114" s="100">
        <f t="shared" si="8"/>
        <v>-1916.6666666666999</v>
      </c>
      <c r="H114" s="94" t="str">
        <f t="shared" si="9"/>
        <v/>
      </c>
      <c r="I114" s="101" t="s">
        <v>171</v>
      </c>
      <c r="J114" s="100">
        <v>1019.9</v>
      </c>
      <c r="K114" s="100">
        <v>-1789.2217391304</v>
      </c>
      <c r="L114" s="100">
        <v>1028.43</v>
      </c>
      <c r="M114" s="100">
        <v>-667.45</v>
      </c>
      <c r="N114" s="100">
        <f t="shared" si="10"/>
        <v>-769.32173913040003</v>
      </c>
      <c r="O114" s="100">
        <f t="shared" si="11"/>
        <v>360.98</v>
      </c>
    </row>
    <row r="115" spans="1:15">
      <c r="A115" s="99" t="s">
        <v>172</v>
      </c>
      <c r="B115" s="100">
        <v>2808.3333333332998</v>
      </c>
      <c r="C115" s="100">
        <v>2606.25</v>
      </c>
      <c r="D115" s="100">
        <v>3775</v>
      </c>
      <c r="E115" s="100">
        <v>1916.6666666666999</v>
      </c>
      <c r="F115" s="100">
        <f t="shared" si="7"/>
        <v>-2606.25</v>
      </c>
      <c r="G115" s="100">
        <f t="shared" si="8"/>
        <v>-1916.6666666666999</v>
      </c>
      <c r="H115" s="94" t="str">
        <f t="shared" si="9"/>
        <v/>
      </c>
      <c r="I115" s="101" t="s">
        <v>172</v>
      </c>
      <c r="J115" s="100">
        <v>1728.4833333332999</v>
      </c>
      <c r="K115" s="100">
        <v>-1486.1291666667</v>
      </c>
      <c r="L115" s="100">
        <v>899.13333333330002</v>
      </c>
      <c r="M115" s="100">
        <v>-849.61111111109994</v>
      </c>
      <c r="N115" s="100">
        <f t="shared" si="10"/>
        <v>242.35416666659989</v>
      </c>
      <c r="O115" s="100">
        <f t="shared" si="11"/>
        <v>49.522222222200071</v>
      </c>
    </row>
    <row r="116" spans="1:15">
      <c r="A116" s="99" t="s">
        <v>173</v>
      </c>
      <c r="B116" s="100">
        <v>2808.3333333332998</v>
      </c>
      <c r="C116" s="100">
        <v>2606.25</v>
      </c>
      <c r="D116" s="100">
        <v>3775</v>
      </c>
      <c r="E116" s="100">
        <v>1916.6666666666999</v>
      </c>
      <c r="F116" s="100">
        <f t="shared" si="7"/>
        <v>-2606.25</v>
      </c>
      <c r="G116" s="100">
        <f t="shared" si="8"/>
        <v>-1916.6666666666999</v>
      </c>
      <c r="H116" s="94" t="str">
        <f t="shared" si="9"/>
        <v/>
      </c>
      <c r="I116" s="101" t="s">
        <v>173</v>
      </c>
      <c r="J116" s="100">
        <v>950.42916666669998</v>
      </c>
      <c r="K116" s="100">
        <v>-951.4</v>
      </c>
      <c r="L116" s="100">
        <v>1297.1230769230999</v>
      </c>
      <c r="M116" s="100">
        <v>-679.60909090910002</v>
      </c>
      <c r="N116" s="100">
        <f t="shared" si="10"/>
        <v>-0.97083333329999277</v>
      </c>
      <c r="O116" s="100">
        <f t="shared" si="11"/>
        <v>617.5139860139999</v>
      </c>
    </row>
    <row r="117" spans="1:15">
      <c r="A117" s="99" t="s">
        <v>174</v>
      </c>
      <c r="B117" s="100">
        <v>2808.3333333332998</v>
      </c>
      <c r="C117" s="100">
        <v>2606.25</v>
      </c>
      <c r="D117" s="100">
        <v>3775</v>
      </c>
      <c r="E117" s="100">
        <v>1916.6666666666999</v>
      </c>
      <c r="F117" s="100">
        <f t="shared" si="7"/>
        <v>-2606.25</v>
      </c>
      <c r="G117" s="100">
        <f t="shared" si="8"/>
        <v>-1916.6666666666999</v>
      </c>
      <c r="H117" s="94" t="str">
        <f t="shared" si="9"/>
        <v/>
      </c>
      <c r="I117" s="101" t="s">
        <v>174</v>
      </c>
      <c r="J117" s="100">
        <v>2191.9958333333002</v>
      </c>
      <c r="K117" s="100">
        <v>-374.6818181818</v>
      </c>
      <c r="L117" s="100">
        <v>429</v>
      </c>
      <c r="M117" s="100">
        <v>-904.5</v>
      </c>
      <c r="N117" s="100">
        <f t="shared" si="10"/>
        <v>1817.3140151515001</v>
      </c>
      <c r="O117" s="100">
        <f t="shared" si="11"/>
        <v>-475.5</v>
      </c>
    </row>
    <row r="118" spans="1:15">
      <c r="A118" s="99" t="s">
        <v>175</v>
      </c>
      <c r="B118" s="100">
        <v>2812.5</v>
      </c>
      <c r="C118" s="100">
        <v>2687.5</v>
      </c>
      <c r="D118" s="100">
        <v>3625</v>
      </c>
      <c r="E118" s="100">
        <v>2066.6666666667002</v>
      </c>
      <c r="F118" s="100">
        <f t="shared" si="7"/>
        <v>-2687.5</v>
      </c>
      <c r="G118" s="100">
        <f t="shared" si="8"/>
        <v>-2066.6666666667002</v>
      </c>
      <c r="H118" s="94" t="str">
        <f t="shared" si="9"/>
        <v/>
      </c>
      <c r="I118" s="101" t="s">
        <v>175</v>
      </c>
      <c r="J118" s="100">
        <v>2781.5916666666999</v>
      </c>
      <c r="K118" s="100">
        <v>-104.3333333333</v>
      </c>
      <c r="L118" s="100">
        <v>1180.75</v>
      </c>
      <c r="M118" s="100">
        <v>-1196.97</v>
      </c>
      <c r="N118" s="100">
        <f t="shared" si="10"/>
        <v>2677.2583333334001</v>
      </c>
      <c r="O118" s="100">
        <f t="shared" si="11"/>
        <v>-16.220000000000027</v>
      </c>
    </row>
    <row r="119" spans="1:15">
      <c r="A119" s="99" t="s">
        <v>176</v>
      </c>
      <c r="B119" s="100">
        <v>2562.5</v>
      </c>
      <c r="C119" s="100">
        <v>2847.9166666667002</v>
      </c>
      <c r="D119" s="100">
        <v>3670.8333333332998</v>
      </c>
      <c r="E119" s="100">
        <v>1804.1666666666999</v>
      </c>
      <c r="F119" s="100">
        <f t="shared" si="7"/>
        <v>-2847.9166666667002</v>
      </c>
      <c r="G119" s="100">
        <f t="shared" si="8"/>
        <v>-1804.1666666666999</v>
      </c>
      <c r="H119" s="94" t="str">
        <f t="shared" si="9"/>
        <v/>
      </c>
      <c r="I119" s="101" t="s">
        <v>176</v>
      </c>
      <c r="J119" s="100">
        <v>2529.6791666667</v>
      </c>
      <c r="K119" s="100">
        <v>-185</v>
      </c>
      <c r="L119" s="100">
        <v>783.21111111109997</v>
      </c>
      <c r="M119" s="100">
        <v>-910.08749999999998</v>
      </c>
      <c r="N119" s="100">
        <f t="shared" si="10"/>
        <v>2344.6791666667</v>
      </c>
      <c r="O119" s="100">
        <f t="shared" si="11"/>
        <v>-126.87638888890001</v>
      </c>
    </row>
    <row r="120" spans="1:15">
      <c r="A120" s="99" t="s">
        <v>177</v>
      </c>
      <c r="B120" s="100">
        <v>2562.5</v>
      </c>
      <c r="C120" s="100">
        <v>2847.9166666667002</v>
      </c>
      <c r="D120" s="100">
        <v>3670.8333333332998</v>
      </c>
      <c r="E120" s="100">
        <v>1804.1666666666999</v>
      </c>
      <c r="F120" s="100">
        <f t="shared" si="7"/>
        <v>-2847.9166666667002</v>
      </c>
      <c r="G120" s="100">
        <f t="shared" si="8"/>
        <v>-1804.1666666666999</v>
      </c>
      <c r="H120" s="94" t="str">
        <f t="shared" si="9"/>
        <v/>
      </c>
      <c r="I120" s="101" t="s">
        <v>177</v>
      </c>
      <c r="J120" s="100">
        <v>2550.1999999999998</v>
      </c>
      <c r="K120" s="100">
        <v>-219.75</v>
      </c>
      <c r="L120" s="100">
        <v>467.875</v>
      </c>
      <c r="M120" s="100">
        <v>-1067.2545454546</v>
      </c>
      <c r="N120" s="100">
        <f t="shared" si="10"/>
        <v>2330.4499999999998</v>
      </c>
      <c r="O120" s="100">
        <f t="shared" si="11"/>
        <v>-599.37954545460002</v>
      </c>
    </row>
    <row r="121" spans="1:15">
      <c r="A121" s="99" t="s">
        <v>178</v>
      </c>
      <c r="B121" s="100">
        <v>2833.3333333332998</v>
      </c>
      <c r="C121" s="100">
        <v>2606.25</v>
      </c>
      <c r="D121" s="100">
        <v>3625</v>
      </c>
      <c r="E121" s="100">
        <v>2066.6666666667002</v>
      </c>
      <c r="F121" s="100">
        <f t="shared" si="7"/>
        <v>-2606.25</v>
      </c>
      <c r="G121" s="100">
        <f t="shared" si="8"/>
        <v>-2066.6666666667002</v>
      </c>
      <c r="H121" s="94" t="str">
        <f t="shared" si="9"/>
        <v/>
      </c>
      <c r="I121" s="101" t="s">
        <v>178</v>
      </c>
      <c r="J121" s="100">
        <v>2535.7958333332999</v>
      </c>
      <c r="K121" s="100">
        <v>-620.83333333329995</v>
      </c>
      <c r="L121" s="100">
        <v>1228.7</v>
      </c>
      <c r="M121" s="100">
        <v>-1083.9071428571001</v>
      </c>
      <c r="N121" s="100">
        <f t="shared" si="10"/>
        <v>1914.9625000000001</v>
      </c>
      <c r="O121" s="100">
        <f t="shared" si="11"/>
        <v>144.79285714289995</v>
      </c>
    </row>
    <row r="122" spans="1:15">
      <c r="A122" s="99" t="s">
        <v>179</v>
      </c>
      <c r="B122" s="100">
        <v>2833.3333333332998</v>
      </c>
      <c r="C122" s="100">
        <v>2535.4166666667002</v>
      </c>
      <c r="D122" s="100">
        <v>3625</v>
      </c>
      <c r="E122" s="100">
        <v>1779.1666666666999</v>
      </c>
      <c r="F122" s="100">
        <f t="shared" si="7"/>
        <v>-2535.4166666667002</v>
      </c>
      <c r="G122" s="100">
        <f t="shared" si="8"/>
        <v>-1779.1666666666999</v>
      </c>
      <c r="H122" s="94" t="str">
        <f t="shared" si="9"/>
        <v/>
      </c>
      <c r="I122" s="101" t="s">
        <v>179</v>
      </c>
      <c r="J122" s="100">
        <v>1291.2375</v>
      </c>
      <c r="K122" s="100">
        <v>-928.65652173909996</v>
      </c>
      <c r="L122" s="100">
        <v>807.65238095239999</v>
      </c>
      <c r="M122" s="100">
        <v>-637.53636363639998</v>
      </c>
      <c r="N122" s="100">
        <f t="shared" si="10"/>
        <v>362.5809782609</v>
      </c>
      <c r="O122" s="100">
        <f t="shared" si="11"/>
        <v>170.11601731600001</v>
      </c>
    </row>
    <row r="123" spans="1:15">
      <c r="A123" s="99" t="s">
        <v>180</v>
      </c>
      <c r="B123" s="100">
        <v>2833.3333333332998</v>
      </c>
      <c r="C123" s="100">
        <v>2535.4166666667002</v>
      </c>
      <c r="D123" s="100">
        <v>3625</v>
      </c>
      <c r="E123" s="100">
        <v>1841.6666666666999</v>
      </c>
      <c r="F123" s="100">
        <f t="shared" si="7"/>
        <v>-2535.4166666667002</v>
      </c>
      <c r="G123" s="100">
        <f t="shared" si="8"/>
        <v>-1841.6666666666999</v>
      </c>
      <c r="H123" s="94" t="str">
        <f t="shared" si="9"/>
        <v/>
      </c>
      <c r="I123" s="101" t="s">
        <v>180</v>
      </c>
      <c r="J123" s="100">
        <v>1388.3590909090999</v>
      </c>
      <c r="K123" s="100">
        <v>-805.17499999999995</v>
      </c>
      <c r="L123" s="100">
        <v>1692.0052631578999</v>
      </c>
      <c r="M123" s="100">
        <v>-962.94285714290004</v>
      </c>
      <c r="N123" s="100">
        <f t="shared" si="10"/>
        <v>583.18409090909995</v>
      </c>
      <c r="O123" s="100">
        <f t="shared" si="11"/>
        <v>729.06240601499985</v>
      </c>
    </row>
    <row r="124" spans="1:15">
      <c r="A124" s="99" t="s">
        <v>181</v>
      </c>
      <c r="B124" s="100">
        <v>2587.5</v>
      </c>
      <c r="C124" s="100">
        <v>2556.25</v>
      </c>
      <c r="D124" s="100">
        <v>3625</v>
      </c>
      <c r="E124" s="100">
        <v>2066.6666666667002</v>
      </c>
      <c r="F124" s="100">
        <f t="shared" si="7"/>
        <v>-2556.25</v>
      </c>
      <c r="G124" s="100">
        <f t="shared" si="8"/>
        <v>-2066.6666666667002</v>
      </c>
      <c r="H124" s="94" t="str">
        <f t="shared" si="9"/>
        <v/>
      </c>
      <c r="I124" s="101" t="s">
        <v>181</v>
      </c>
      <c r="J124" s="100">
        <v>1933.4333333333</v>
      </c>
      <c r="K124" s="100">
        <v>-994.27391304349999</v>
      </c>
      <c r="L124" s="100">
        <v>1541.0733333333001</v>
      </c>
      <c r="M124" s="100">
        <v>-649.04166666670005</v>
      </c>
      <c r="N124" s="100">
        <f t="shared" si="10"/>
        <v>939.15942028979998</v>
      </c>
      <c r="O124" s="100">
        <f t="shared" si="11"/>
        <v>892.03166666660002</v>
      </c>
    </row>
    <row r="125" spans="1:15">
      <c r="A125" s="99" t="s">
        <v>182</v>
      </c>
      <c r="B125" s="100">
        <v>2229.1666666667002</v>
      </c>
      <c r="C125" s="100">
        <v>2068.75</v>
      </c>
      <c r="D125" s="100">
        <v>3633.3333333332998</v>
      </c>
      <c r="E125" s="100">
        <v>1833.3333333333001</v>
      </c>
      <c r="F125" s="100">
        <f t="shared" si="7"/>
        <v>-2068.75</v>
      </c>
      <c r="G125" s="100">
        <f t="shared" si="8"/>
        <v>-1833.3333333333001</v>
      </c>
      <c r="H125" s="94" t="str">
        <f t="shared" si="9"/>
        <v/>
      </c>
      <c r="I125" s="101" t="s">
        <v>182</v>
      </c>
      <c r="J125" s="100">
        <v>2418.3666666667</v>
      </c>
      <c r="K125" s="100">
        <v>-652.40499999999997</v>
      </c>
      <c r="L125" s="100">
        <v>543.20000000000005</v>
      </c>
      <c r="M125" s="100">
        <v>-1119.8318181817999</v>
      </c>
      <c r="N125" s="100">
        <f t="shared" si="10"/>
        <v>1765.9616666667</v>
      </c>
      <c r="O125" s="100">
        <f t="shared" si="11"/>
        <v>-576.63181818179987</v>
      </c>
    </row>
    <row r="126" spans="1:15">
      <c r="A126" s="99" t="s">
        <v>183</v>
      </c>
      <c r="B126" s="100">
        <v>2825</v>
      </c>
      <c r="C126" s="100">
        <v>2729.1666666667002</v>
      </c>
      <c r="D126" s="100">
        <v>3670.8333333332998</v>
      </c>
      <c r="E126" s="100">
        <v>1645.8333333333001</v>
      </c>
      <c r="F126" s="100">
        <f t="shared" si="7"/>
        <v>-2729.1666666667002</v>
      </c>
      <c r="G126" s="100">
        <f t="shared" si="8"/>
        <v>-1645.8333333333001</v>
      </c>
      <c r="H126" s="94" t="str">
        <f t="shared" si="9"/>
        <v/>
      </c>
      <c r="I126" s="101" t="s">
        <v>183</v>
      </c>
      <c r="J126" s="100">
        <v>2685.1333333333</v>
      </c>
      <c r="K126" s="100">
        <v>-651</v>
      </c>
      <c r="L126" s="100">
        <v>175</v>
      </c>
      <c r="M126" s="100">
        <v>-1438.8125</v>
      </c>
      <c r="N126" s="100">
        <f t="shared" si="10"/>
        <v>2034.1333333333</v>
      </c>
      <c r="O126" s="100">
        <f t="shared" si="11"/>
        <v>-1263.8125</v>
      </c>
    </row>
    <row r="127" spans="1:15">
      <c r="A127" s="99" t="s">
        <v>184</v>
      </c>
      <c r="B127" s="100">
        <v>2825</v>
      </c>
      <c r="C127" s="100">
        <v>2729.1666666667002</v>
      </c>
      <c r="D127" s="100">
        <v>3670.8333333332998</v>
      </c>
      <c r="E127" s="100">
        <v>1591.6666666666999</v>
      </c>
      <c r="F127" s="100">
        <f t="shared" si="7"/>
        <v>-2729.1666666667002</v>
      </c>
      <c r="G127" s="100">
        <f t="shared" si="8"/>
        <v>-1591.6666666666999</v>
      </c>
      <c r="H127" s="94" t="str">
        <f t="shared" si="9"/>
        <v>E</v>
      </c>
      <c r="I127" s="101" t="s">
        <v>184</v>
      </c>
      <c r="J127" s="100">
        <v>1516.7190476190999</v>
      </c>
      <c r="K127" s="100">
        <v>-1013.2277777778</v>
      </c>
      <c r="L127" s="100">
        <v>133.3333333333</v>
      </c>
      <c r="M127" s="100">
        <v>-1503.4</v>
      </c>
      <c r="N127" s="100">
        <f t="shared" si="10"/>
        <v>503.49126984129987</v>
      </c>
      <c r="O127" s="100">
        <f t="shared" si="11"/>
        <v>-1370.0666666667</v>
      </c>
    </row>
    <row r="128" spans="1:15">
      <c r="A128" s="99" t="s">
        <v>185</v>
      </c>
      <c r="B128" s="100">
        <v>2933.3333333332998</v>
      </c>
      <c r="C128" s="100">
        <v>2441.6666666667002</v>
      </c>
      <c r="D128" s="100">
        <v>3633.3333333332998</v>
      </c>
      <c r="E128" s="100">
        <v>1833.3333333333001</v>
      </c>
      <c r="F128" s="100">
        <f t="shared" si="7"/>
        <v>-2441.6666666667002</v>
      </c>
      <c r="G128" s="100">
        <f t="shared" si="8"/>
        <v>-1833.3333333333001</v>
      </c>
      <c r="H128" s="94" t="str">
        <f t="shared" si="9"/>
        <v/>
      </c>
      <c r="I128" s="101" t="s">
        <v>185</v>
      </c>
      <c r="J128" s="100">
        <v>2022.2</v>
      </c>
      <c r="K128" s="100">
        <v>-1021.6916666667</v>
      </c>
      <c r="L128" s="100">
        <v>572.17999999999995</v>
      </c>
      <c r="M128" s="100">
        <v>-905.90526315789998</v>
      </c>
      <c r="N128" s="100">
        <f t="shared" si="10"/>
        <v>1000.5083333333</v>
      </c>
      <c r="O128" s="100">
        <f t="shared" si="11"/>
        <v>-333.72526315790003</v>
      </c>
    </row>
    <row r="129" spans="1:15">
      <c r="A129" s="99" t="s">
        <v>186</v>
      </c>
      <c r="B129" s="100">
        <v>2795.8333333332998</v>
      </c>
      <c r="C129" s="100">
        <v>2441.6666666667002</v>
      </c>
      <c r="D129" s="100">
        <v>3633.3333333332998</v>
      </c>
      <c r="E129" s="100">
        <v>1833.3333333333001</v>
      </c>
      <c r="F129" s="100">
        <f t="shared" si="7"/>
        <v>-2441.6666666667002</v>
      </c>
      <c r="G129" s="100">
        <f t="shared" si="8"/>
        <v>-1833.3333333333001</v>
      </c>
      <c r="H129" s="94" t="str">
        <f t="shared" si="9"/>
        <v/>
      </c>
      <c r="I129" s="101" t="s">
        <v>186</v>
      </c>
      <c r="J129" s="100">
        <v>2818.2666666667001</v>
      </c>
      <c r="K129" s="100">
        <v>-443.36363636359999</v>
      </c>
      <c r="L129" s="100">
        <v>292.89999999999998</v>
      </c>
      <c r="M129" s="100">
        <v>-990.23333333330004</v>
      </c>
      <c r="N129" s="100">
        <f t="shared" si="10"/>
        <v>2374.9030303031</v>
      </c>
      <c r="O129" s="100">
        <f t="shared" si="11"/>
        <v>-697.33333333330006</v>
      </c>
    </row>
    <row r="130" spans="1:15">
      <c r="A130" s="99" t="s">
        <v>187</v>
      </c>
      <c r="B130" s="100">
        <v>2933.3333333332998</v>
      </c>
      <c r="C130" s="100">
        <v>2441.6666666667002</v>
      </c>
      <c r="D130" s="100">
        <v>3633.3333333332998</v>
      </c>
      <c r="E130" s="100">
        <v>1833.3333333333001</v>
      </c>
      <c r="F130" s="100">
        <f t="shared" si="7"/>
        <v>-2441.6666666667002</v>
      </c>
      <c r="G130" s="100">
        <f t="shared" si="8"/>
        <v>-1833.3333333333001</v>
      </c>
      <c r="H130" s="94" t="str">
        <f t="shared" si="9"/>
        <v/>
      </c>
      <c r="I130" s="101" t="s">
        <v>187</v>
      </c>
      <c r="J130" s="100">
        <v>2684.5583333333002</v>
      </c>
      <c r="K130" s="100">
        <v>-108.6</v>
      </c>
      <c r="L130" s="100">
        <v>123.52500000000001</v>
      </c>
      <c r="M130" s="100">
        <v>-923.79090909089996</v>
      </c>
      <c r="N130" s="100">
        <f t="shared" si="10"/>
        <v>2575.9583333333003</v>
      </c>
      <c r="O130" s="100">
        <f t="shared" si="11"/>
        <v>-800.26590909089998</v>
      </c>
    </row>
    <row r="131" spans="1:15">
      <c r="A131" s="99" t="s">
        <v>188</v>
      </c>
      <c r="B131" s="100">
        <v>2933.3333333332998</v>
      </c>
      <c r="C131" s="100">
        <v>2441.6666666667002</v>
      </c>
      <c r="D131" s="100">
        <v>3633.3333333332998</v>
      </c>
      <c r="E131" s="100">
        <v>1833.3333333333001</v>
      </c>
      <c r="F131" s="100">
        <f t="shared" si="7"/>
        <v>-2441.6666666667002</v>
      </c>
      <c r="G131" s="100">
        <f t="shared" si="8"/>
        <v>-1833.3333333333001</v>
      </c>
      <c r="H131" s="94" t="str">
        <f t="shared" si="9"/>
        <v/>
      </c>
      <c r="I131" s="101" t="s">
        <v>188</v>
      </c>
      <c r="J131" s="100">
        <v>2822.0958333333001</v>
      </c>
      <c r="K131" s="100">
        <v>-139</v>
      </c>
      <c r="L131" s="100">
        <v>827.12</v>
      </c>
      <c r="M131" s="100">
        <v>-858.9714285714</v>
      </c>
      <c r="N131" s="100">
        <f t="shared" si="10"/>
        <v>2683.0958333333001</v>
      </c>
      <c r="O131" s="100">
        <f t="shared" si="11"/>
        <v>-31.851428571399993</v>
      </c>
    </row>
    <row r="132" spans="1:15">
      <c r="A132" s="99" t="s">
        <v>189</v>
      </c>
      <c r="B132" s="100">
        <v>2397.9166666667002</v>
      </c>
      <c r="C132" s="100">
        <v>2637.5</v>
      </c>
      <c r="D132" s="100">
        <v>3333.3333333332998</v>
      </c>
      <c r="E132" s="100">
        <v>1733.3333333333001</v>
      </c>
      <c r="F132" s="100">
        <f t="shared" si="7"/>
        <v>-2637.5</v>
      </c>
      <c r="G132" s="100">
        <f t="shared" si="8"/>
        <v>-1733.3333333333001</v>
      </c>
      <c r="H132" s="94" t="str">
        <f t="shared" si="9"/>
        <v/>
      </c>
      <c r="I132" s="101" t="s">
        <v>189</v>
      </c>
      <c r="J132" s="100">
        <v>2335.7333333332999</v>
      </c>
      <c r="K132" s="100">
        <v>-448.28571428570001</v>
      </c>
      <c r="L132" s="100">
        <v>652.14444444440005</v>
      </c>
      <c r="M132" s="100">
        <v>-764.375</v>
      </c>
      <c r="N132" s="100">
        <f t="shared" si="10"/>
        <v>1887.4476190475998</v>
      </c>
      <c r="O132" s="100">
        <f t="shared" si="11"/>
        <v>-112.23055555559995</v>
      </c>
    </row>
    <row r="133" spans="1:15">
      <c r="A133" s="99" t="s">
        <v>190</v>
      </c>
      <c r="B133" s="100">
        <v>2056.25</v>
      </c>
      <c r="C133" s="100">
        <v>2662.5</v>
      </c>
      <c r="D133" s="100">
        <v>3483.3333333332998</v>
      </c>
      <c r="E133" s="100">
        <v>1658.3333333333001</v>
      </c>
      <c r="F133" s="100">
        <f t="shared" si="7"/>
        <v>-2662.5</v>
      </c>
      <c r="G133" s="100">
        <f t="shared" si="8"/>
        <v>-1658.3333333333001</v>
      </c>
      <c r="H133" s="94" t="str">
        <f t="shared" si="9"/>
        <v/>
      </c>
      <c r="I133" s="101" t="s">
        <v>190</v>
      </c>
      <c r="J133" s="100">
        <v>2281.1750000000002</v>
      </c>
      <c r="K133" s="100">
        <v>-1240.625</v>
      </c>
      <c r="L133" s="100">
        <v>2156.1799999999998</v>
      </c>
      <c r="M133" s="100">
        <v>-1226.96</v>
      </c>
      <c r="N133" s="100">
        <f t="shared" si="10"/>
        <v>1040.5500000000002</v>
      </c>
      <c r="O133" s="100">
        <f t="shared" si="11"/>
        <v>929.2199999999998</v>
      </c>
    </row>
    <row r="134" spans="1:15">
      <c r="A134" s="99" t="s">
        <v>191</v>
      </c>
      <c r="B134" s="100">
        <v>2383.3333333332998</v>
      </c>
      <c r="C134" s="100">
        <v>2202.0833333332998</v>
      </c>
      <c r="D134" s="100">
        <v>2393.75</v>
      </c>
      <c r="E134" s="100">
        <v>1733.3333333333001</v>
      </c>
      <c r="F134" s="100">
        <f t="shared" ref="F134:F197" si="12">-C134</f>
        <v>-2202.0833333332998</v>
      </c>
      <c r="G134" s="100">
        <f t="shared" ref="G134:G197" si="13">-E134</f>
        <v>-1733.3333333333001</v>
      </c>
      <c r="H134" s="94" t="str">
        <f t="shared" ref="H134:H197" si="14">IF(TEXT(I134,"d")+0=1,UPPER(LEFT(TEXT(I134,"mmm"),1)),"")</f>
        <v/>
      </c>
      <c r="I134" s="101" t="s">
        <v>191</v>
      </c>
      <c r="J134" s="100">
        <v>2466.6666666667002</v>
      </c>
      <c r="K134" s="100">
        <v>-400</v>
      </c>
      <c r="L134" s="100">
        <v>1521.915</v>
      </c>
      <c r="M134" s="100">
        <v>-132.5666666667</v>
      </c>
      <c r="N134" s="100">
        <f t="shared" si="10"/>
        <v>2066.6666666667002</v>
      </c>
      <c r="O134" s="100">
        <f t="shared" si="11"/>
        <v>1389.3483333332999</v>
      </c>
    </row>
    <row r="135" spans="1:15">
      <c r="A135" s="99" t="s">
        <v>192</v>
      </c>
      <c r="B135" s="100">
        <v>2500</v>
      </c>
      <c r="C135" s="100">
        <v>2154.1666666667002</v>
      </c>
      <c r="D135" s="100">
        <v>3333.3333333332998</v>
      </c>
      <c r="E135" s="100">
        <v>1733.3333333333001</v>
      </c>
      <c r="F135" s="100">
        <f t="shared" si="12"/>
        <v>-2154.1666666667002</v>
      </c>
      <c r="G135" s="100">
        <f t="shared" si="13"/>
        <v>-1733.3333333333001</v>
      </c>
      <c r="H135" s="94" t="str">
        <f t="shared" si="14"/>
        <v/>
      </c>
      <c r="I135" s="101" t="s">
        <v>192</v>
      </c>
      <c r="J135" s="100">
        <v>2582.0374999999999</v>
      </c>
      <c r="K135" s="100">
        <v>-161.125</v>
      </c>
      <c r="L135" s="100">
        <v>838.83124999999995</v>
      </c>
      <c r="M135" s="100">
        <v>-1192.8625</v>
      </c>
      <c r="N135" s="100">
        <f t="shared" si="10"/>
        <v>2420.9124999999999</v>
      </c>
      <c r="O135" s="100">
        <f t="shared" si="11"/>
        <v>-354.03125</v>
      </c>
    </row>
    <row r="136" spans="1:15">
      <c r="A136" s="99" t="s">
        <v>193</v>
      </c>
      <c r="B136" s="100">
        <v>2450</v>
      </c>
      <c r="C136" s="100">
        <v>2293.75</v>
      </c>
      <c r="D136" s="100">
        <v>3333.3333333332998</v>
      </c>
      <c r="E136" s="100">
        <v>1733.3333333333001</v>
      </c>
      <c r="F136" s="100">
        <f t="shared" si="12"/>
        <v>-2293.75</v>
      </c>
      <c r="G136" s="100">
        <f t="shared" si="13"/>
        <v>-1733.3333333333001</v>
      </c>
      <c r="H136" s="94" t="str">
        <f t="shared" si="14"/>
        <v/>
      </c>
      <c r="I136" s="101" t="s">
        <v>193</v>
      </c>
      <c r="J136" s="100">
        <v>2038.8708333333</v>
      </c>
      <c r="K136" s="100">
        <v>-237.94444444440001</v>
      </c>
      <c r="L136" s="100">
        <v>1341.2294117647</v>
      </c>
      <c r="M136" s="100">
        <v>-476.5625</v>
      </c>
      <c r="N136" s="100">
        <f t="shared" si="10"/>
        <v>1800.9263888889</v>
      </c>
      <c r="O136" s="100">
        <f t="shared" si="11"/>
        <v>864.66691176469999</v>
      </c>
    </row>
    <row r="137" spans="1:15">
      <c r="A137" s="99" t="s">
        <v>194</v>
      </c>
      <c r="B137" s="100">
        <v>2633.3333333332998</v>
      </c>
      <c r="C137" s="100">
        <v>2570.8333333332998</v>
      </c>
      <c r="D137" s="100">
        <v>3333.3333333332998</v>
      </c>
      <c r="E137" s="100">
        <v>1733.3333333333001</v>
      </c>
      <c r="F137" s="100">
        <f t="shared" si="12"/>
        <v>-2570.8333333332998</v>
      </c>
      <c r="G137" s="100">
        <f t="shared" si="13"/>
        <v>-1733.3333333333001</v>
      </c>
      <c r="H137" s="94" t="str">
        <f t="shared" si="14"/>
        <v/>
      </c>
      <c r="I137" s="101" t="s">
        <v>194</v>
      </c>
      <c r="J137" s="100">
        <v>1811.4130434783001</v>
      </c>
      <c r="K137" s="100">
        <v>-242.19333333329999</v>
      </c>
      <c r="L137" s="100">
        <v>1165.8181818181999</v>
      </c>
      <c r="M137" s="100">
        <v>-1017.6428571429</v>
      </c>
      <c r="N137" s="100">
        <f t="shared" ref="N137:N200" si="15">IFERROR(J137+0,0)+IFERROR(K137+0,0)</f>
        <v>1569.2197101450001</v>
      </c>
      <c r="O137" s="100">
        <f t="shared" ref="O137:O200" si="16">IFERROR(L137+0,0)+IFERROR(M137+0,0)</f>
        <v>148.17532467529998</v>
      </c>
    </row>
    <row r="138" spans="1:15">
      <c r="A138" s="99" t="s">
        <v>195</v>
      </c>
      <c r="B138" s="100">
        <v>2633.3333333332998</v>
      </c>
      <c r="C138" s="100">
        <v>2570.8333333332998</v>
      </c>
      <c r="D138" s="100">
        <v>3333.3333333332998</v>
      </c>
      <c r="E138" s="100">
        <v>1733.3333333333001</v>
      </c>
      <c r="F138" s="100">
        <f t="shared" si="12"/>
        <v>-2570.8333333332998</v>
      </c>
      <c r="G138" s="100">
        <f t="shared" si="13"/>
        <v>-1733.3333333333001</v>
      </c>
      <c r="H138" s="94" t="str">
        <f t="shared" si="14"/>
        <v/>
      </c>
      <c r="I138" s="101" t="s">
        <v>195</v>
      </c>
      <c r="J138" s="100">
        <v>2633.3333333332998</v>
      </c>
      <c r="K138" s="100">
        <v>-275</v>
      </c>
      <c r="L138" s="100">
        <v>811.76666666669996</v>
      </c>
      <c r="M138" s="100">
        <v>-1002.9307692308</v>
      </c>
      <c r="N138" s="100">
        <f t="shared" si="15"/>
        <v>2358.3333333332998</v>
      </c>
      <c r="O138" s="100">
        <f t="shared" si="16"/>
        <v>-191.16410256410006</v>
      </c>
    </row>
    <row r="139" spans="1:15">
      <c r="A139" s="99" t="s">
        <v>196</v>
      </c>
      <c r="B139" s="100">
        <v>2762.5</v>
      </c>
      <c r="C139" s="100">
        <v>2352.0833333332998</v>
      </c>
      <c r="D139" s="100">
        <v>3662.5</v>
      </c>
      <c r="E139" s="100">
        <v>1466.6666666666999</v>
      </c>
      <c r="F139" s="100">
        <f t="shared" si="12"/>
        <v>-2352.0833333332998</v>
      </c>
      <c r="G139" s="100">
        <f t="shared" si="13"/>
        <v>-1466.6666666666999</v>
      </c>
      <c r="H139" s="94" t="str">
        <f t="shared" si="14"/>
        <v/>
      </c>
      <c r="I139" s="101" t="s">
        <v>196</v>
      </c>
      <c r="J139" s="100">
        <v>2762.5</v>
      </c>
      <c r="K139" s="100">
        <v>-204</v>
      </c>
      <c r="L139" s="100">
        <v>869.1045454545</v>
      </c>
      <c r="M139" s="100">
        <v>-221.42</v>
      </c>
      <c r="N139" s="100">
        <f t="shared" si="15"/>
        <v>2558.5</v>
      </c>
      <c r="O139" s="100">
        <f t="shared" si="16"/>
        <v>647.68454545450004</v>
      </c>
    </row>
    <row r="140" spans="1:15">
      <c r="A140" s="99" t="s">
        <v>197</v>
      </c>
      <c r="B140" s="100">
        <v>2312.5</v>
      </c>
      <c r="C140" s="100">
        <v>2656.25</v>
      </c>
      <c r="D140" s="100">
        <v>3854.1666666667002</v>
      </c>
      <c r="E140" s="100">
        <v>1429.1666666666999</v>
      </c>
      <c r="F140" s="100">
        <f t="shared" si="12"/>
        <v>-2656.25</v>
      </c>
      <c r="G140" s="100">
        <f t="shared" si="13"/>
        <v>-1429.1666666666999</v>
      </c>
      <c r="H140" s="94" t="str">
        <f t="shared" si="14"/>
        <v/>
      </c>
      <c r="I140" s="101" t="s">
        <v>197</v>
      </c>
      <c r="J140" s="100">
        <v>2312.5</v>
      </c>
      <c r="K140" s="102" t="s">
        <v>244</v>
      </c>
      <c r="L140" s="100">
        <v>914.86249999999995</v>
      </c>
      <c r="M140" s="100">
        <v>-659.08749999999998</v>
      </c>
      <c r="N140" s="100">
        <f t="shared" si="15"/>
        <v>2312.5</v>
      </c>
      <c r="O140" s="100">
        <f t="shared" si="16"/>
        <v>255.77499999999998</v>
      </c>
    </row>
    <row r="141" spans="1:15">
      <c r="A141" s="99" t="s">
        <v>198</v>
      </c>
      <c r="B141" s="100">
        <v>2800</v>
      </c>
      <c r="C141" s="100">
        <v>2322.9166666667002</v>
      </c>
      <c r="D141" s="100">
        <v>3662.5</v>
      </c>
      <c r="E141" s="100">
        <v>1466.6666666666999</v>
      </c>
      <c r="F141" s="100">
        <f t="shared" si="12"/>
        <v>-2322.9166666667002</v>
      </c>
      <c r="G141" s="100">
        <f t="shared" si="13"/>
        <v>-1466.6666666666999</v>
      </c>
      <c r="H141" s="94" t="str">
        <f t="shared" si="14"/>
        <v/>
      </c>
      <c r="I141" s="101" t="s">
        <v>198</v>
      </c>
      <c r="J141" s="100">
        <v>2800</v>
      </c>
      <c r="K141" s="100">
        <v>-88</v>
      </c>
      <c r="L141" s="100">
        <v>241.97499999999999</v>
      </c>
      <c r="M141" s="100">
        <v>-730.4</v>
      </c>
      <c r="N141" s="100">
        <f t="shared" si="15"/>
        <v>2712</v>
      </c>
      <c r="O141" s="100">
        <f t="shared" si="16"/>
        <v>-488.42499999999995</v>
      </c>
    </row>
    <row r="142" spans="1:15">
      <c r="A142" s="99" t="s">
        <v>199</v>
      </c>
      <c r="B142" s="100">
        <v>2800</v>
      </c>
      <c r="C142" s="100">
        <v>2322.9166666667002</v>
      </c>
      <c r="D142" s="100">
        <v>3662.5</v>
      </c>
      <c r="E142" s="100">
        <v>1466.6666666666999</v>
      </c>
      <c r="F142" s="100">
        <f t="shared" si="12"/>
        <v>-2322.9166666667002</v>
      </c>
      <c r="G142" s="100">
        <f t="shared" si="13"/>
        <v>-1466.6666666666999</v>
      </c>
      <c r="H142" s="94" t="str">
        <f t="shared" si="14"/>
        <v/>
      </c>
      <c r="I142" s="101" t="s">
        <v>199</v>
      </c>
      <c r="J142" s="100">
        <v>2800</v>
      </c>
      <c r="K142" s="100">
        <v>-236.75</v>
      </c>
      <c r="L142" s="100">
        <v>144.5</v>
      </c>
      <c r="M142" s="100">
        <v>-876.9913043478</v>
      </c>
      <c r="N142" s="100">
        <f t="shared" si="15"/>
        <v>2563.25</v>
      </c>
      <c r="O142" s="100">
        <f t="shared" si="16"/>
        <v>-732.4913043478</v>
      </c>
    </row>
    <row r="143" spans="1:15">
      <c r="A143" s="99" t="s">
        <v>200</v>
      </c>
      <c r="B143" s="100">
        <v>2683.3333333332998</v>
      </c>
      <c r="C143" s="100">
        <v>2322.9166666667002</v>
      </c>
      <c r="D143" s="100">
        <v>3662.5</v>
      </c>
      <c r="E143" s="100">
        <v>1466.6666666666999</v>
      </c>
      <c r="F143" s="100">
        <f t="shared" si="12"/>
        <v>-2322.9166666667002</v>
      </c>
      <c r="G143" s="100">
        <f t="shared" si="13"/>
        <v>-1466.6666666666999</v>
      </c>
      <c r="H143" s="94" t="str">
        <f t="shared" si="14"/>
        <v/>
      </c>
      <c r="I143" s="101" t="s">
        <v>200</v>
      </c>
      <c r="J143" s="100">
        <v>2800</v>
      </c>
      <c r="K143" s="100">
        <v>-378.54545454549998</v>
      </c>
      <c r="L143" s="100">
        <v>475.40833333329999</v>
      </c>
      <c r="M143" s="100">
        <v>-775.14</v>
      </c>
      <c r="N143" s="100">
        <f t="shared" si="15"/>
        <v>2421.4545454545</v>
      </c>
      <c r="O143" s="100">
        <f t="shared" si="16"/>
        <v>-299.73166666669999</v>
      </c>
    </row>
    <row r="144" spans="1:15">
      <c r="A144" s="99" t="s">
        <v>201</v>
      </c>
      <c r="B144" s="100">
        <v>2787.5</v>
      </c>
      <c r="C144" s="100">
        <v>2322.9166666667002</v>
      </c>
      <c r="D144" s="100">
        <v>3662.5</v>
      </c>
      <c r="E144" s="100">
        <v>1466.6666666666999</v>
      </c>
      <c r="F144" s="100">
        <f t="shared" si="12"/>
        <v>-2322.9166666667002</v>
      </c>
      <c r="G144" s="100">
        <f t="shared" si="13"/>
        <v>-1466.6666666666999</v>
      </c>
      <c r="H144" s="94" t="str">
        <f t="shared" si="14"/>
        <v/>
      </c>
      <c r="I144" s="101" t="s">
        <v>201</v>
      </c>
      <c r="J144" s="100">
        <v>2805.2083333332998</v>
      </c>
      <c r="K144" s="100">
        <v>-343.75</v>
      </c>
      <c r="L144" s="100">
        <v>937.875</v>
      </c>
      <c r="M144" s="100">
        <v>-407.95</v>
      </c>
      <c r="N144" s="100">
        <f t="shared" si="15"/>
        <v>2461.4583333332998</v>
      </c>
      <c r="O144" s="100">
        <f t="shared" si="16"/>
        <v>529.92499999999995</v>
      </c>
    </row>
    <row r="145" spans="1:15">
      <c r="A145" s="99" t="s">
        <v>202</v>
      </c>
      <c r="B145" s="100">
        <v>2800</v>
      </c>
      <c r="C145" s="100">
        <v>2322.9166666667002</v>
      </c>
      <c r="D145" s="100">
        <v>3662.5</v>
      </c>
      <c r="E145" s="100">
        <v>1466.6666666666999</v>
      </c>
      <c r="F145" s="100">
        <f t="shared" si="12"/>
        <v>-2322.9166666667002</v>
      </c>
      <c r="G145" s="100">
        <f t="shared" si="13"/>
        <v>-1466.6666666666999</v>
      </c>
      <c r="H145" s="94" t="str">
        <f t="shared" si="14"/>
        <v/>
      </c>
      <c r="I145" s="101" t="s">
        <v>202</v>
      </c>
      <c r="J145" s="100">
        <v>2800</v>
      </c>
      <c r="K145" s="100">
        <v>-800</v>
      </c>
      <c r="L145" s="100">
        <v>855.70588235289995</v>
      </c>
      <c r="M145" s="100">
        <v>-291.75555555559998</v>
      </c>
      <c r="N145" s="100">
        <f t="shared" si="15"/>
        <v>2000</v>
      </c>
      <c r="O145" s="100">
        <f t="shared" si="16"/>
        <v>563.95032679730002</v>
      </c>
    </row>
    <row r="146" spans="1:15">
      <c r="A146" s="99" t="s">
        <v>203</v>
      </c>
      <c r="B146" s="100">
        <v>2412.5</v>
      </c>
      <c r="C146" s="100">
        <v>2206.25</v>
      </c>
      <c r="D146" s="100">
        <v>2862.5</v>
      </c>
      <c r="E146" s="100">
        <v>1433.3333333333001</v>
      </c>
      <c r="F146" s="100">
        <f t="shared" si="12"/>
        <v>-2206.25</v>
      </c>
      <c r="G146" s="100">
        <f t="shared" si="13"/>
        <v>-1433.3333333333001</v>
      </c>
      <c r="H146" s="94" t="str">
        <f t="shared" si="14"/>
        <v/>
      </c>
      <c r="I146" s="101" t="s">
        <v>203</v>
      </c>
      <c r="J146" s="100">
        <v>2875.7624999999998</v>
      </c>
      <c r="K146" s="100">
        <v>-961.51874999999995</v>
      </c>
      <c r="L146" s="100">
        <v>250</v>
      </c>
      <c r="M146" s="100">
        <v>-1088.8416666666999</v>
      </c>
      <c r="N146" s="100">
        <f t="shared" si="15"/>
        <v>1914.2437499999999</v>
      </c>
      <c r="O146" s="100">
        <f t="shared" si="16"/>
        <v>-838.84166666669989</v>
      </c>
    </row>
    <row r="147" spans="1:15">
      <c r="A147" s="99" t="s">
        <v>204</v>
      </c>
      <c r="B147" s="100">
        <v>2200</v>
      </c>
      <c r="C147" s="100">
        <v>2575</v>
      </c>
      <c r="D147" s="100">
        <v>3364.5833333332998</v>
      </c>
      <c r="E147" s="100">
        <v>1470.8333333333001</v>
      </c>
      <c r="F147" s="100">
        <f t="shared" si="12"/>
        <v>-2575</v>
      </c>
      <c r="G147" s="100">
        <f t="shared" si="13"/>
        <v>-1470.8333333333001</v>
      </c>
      <c r="H147" s="94" t="str">
        <f t="shared" si="14"/>
        <v/>
      </c>
      <c r="I147" s="101" t="s">
        <v>204</v>
      </c>
      <c r="J147" s="100">
        <v>2422.8333333332998</v>
      </c>
      <c r="K147" s="100">
        <v>-605.33333333329995</v>
      </c>
      <c r="L147" s="100">
        <v>311.03333333329999</v>
      </c>
      <c r="M147" s="100">
        <v>-1179.4619047619001</v>
      </c>
      <c r="N147" s="100">
        <f t="shared" si="15"/>
        <v>1817.5</v>
      </c>
      <c r="O147" s="100">
        <f t="shared" si="16"/>
        <v>-868.42857142860009</v>
      </c>
    </row>
    <row r="148" spans="1:15">
      <c r="A148" s="99" t="s">
        <v>205</v>
      </c>
      <c r="B148" s="100">
        <v>2616.6666666667002</v>
      </c>
      <c r="C148" s="100">
        <v>2170.8333333332998</v>
      </c>
      <c r="D148" s="100">
        <v>2862.5</v>
      </c>
      <c r="E148" s="100">
        <v>1433.3333333333001</v>
      </c>
      <c r="F148" s="100">
        <f t="shared" si="12"/>
        <v>-2170.8333333332998</v>
      </c>
      <c r="G148" s="100">
        <f t="shared" si="13"/>
        <v>-1433.3333333333001</v>
      </c>
      <c r="H148" s="94" t="str">
        <f t="shared" si="14"/>
        <v/>
      </c>
      <c r="I148" s="101" t="s">
        <v>205</v>
      </c>
      <c r="J148" s="100">
        <v>3000</v>
      </c>
      <c r="K148" s="100">
        <v>-455.83499999999998</v>
      </c>
      <c r="L148" s="100">
        <v>863.1</v>
      </c>
      <c r="M148" s="100">
        <v>-609.69333333329996</v>
      </c>
      <c r="N148" s="100">
        <f t="shared" si="15"/>
        <v>2544.165</v>
      </c>
      <c r="O148" s="100">
        <f t="shared" si="16"/>
        <v>253.40666666670006</v>
      </c>
    </row>
    <row r="149" spans="1:15">
      <c r="A149" s="99" t="s">
        <v>206</v>
      </c>
      <c r="B149" s="100">
        <v>2404.1666666667002</v>
      </c>
      <c r="C149" s="100">
        <v>2045.8333333333001</v>
      </c>
      <c r="D149" s="100">
        <v>2862.5</v>
      </c>
      <c r="E149" s="100">
        <v>1433.3333333333001</v>
      </c>
      <c r="F149" s="100">
        <f t="shared" si="12"/>
        <v>-2045.8333333333001</v>
      </c>
      <c r="G149" s="100">
        <f t="shared" si="13"/>
        <v>-1433.3333333333001</v>
      </c>
      <c r="H149" s="94" t="str">
        <f t="shared" si="14"/>
        <v/>
      </c>
      <c r="I149" s="101" t="s">
        <v>206</v>
      </c>
      <c r="J149" s="100">
        <v>2458.3333333332998</v>
      </c>
      <c r="K149" s="100">
        <v>-205.55</v>
      </c>
      <c r="L149" s="100">
        <v>337.69333333330002</v>
      </c>
      <c r="M149" s="100">
        <v>-831.36666666669998</v>
      </c>
      <c r="N149" s="100">
        <f t="shared" si="15"/>
        <v>2252.7833333332997</v>
      </c>
      <c r="O149" s="100">
        <f t="shared" si="16"/>
        <v>-493.67333333339997</v>
      </c>
    </row>
    <row r="150" spans="1:15">
      <c r="A150" s="99" t="s">
        <v>207</v>
      </c>
      <c r="B150" s="100">
        <v>2937.5</v>
      </c>
      <c r="C150" s="100">
        <v>2170.8333333332998</v>
      </c>
      <c r="D150" s="100">
        <v>2862.5</v>
      </c>
      <c r="E150" s="100">
        <v>1433.3333333333001</v>
      </c>
      <c r="F150" s="100">
        <f t="shared" si="12"/>
        <v>-2170.8333333332998</v>
      </c>
      <c r="G150" s="100">
        <f t="shared" si="13"/>
        <v>-1433.3333333333001</v>
      </c>
      <c r="H150" s="94" t="str">
        <f t="shared" si="14"/>
        <v/>
      </c>
      <c r="I150" s="101" t="s">
        <v>207</v>
      </c>
      <c r="J150" s="100">
        <v>3000</v>
      </c>
      <c r="K150" s="100">
        <v>-214.28571428570001</v>
      </c>
      <c r="L150" s="100">
        <v>358.34</v>
      </c>
      <c r="M150" s="100">
        <v>-698.65789473680002</v>
      </c>
      <c r="N150" s="100">
        <f t="shared" si="15"/>
        <v>2785.7142857142999</v>
      </c>
      <c r="O150" s="100">
        <f t="shared" si="16"/>
        <v>-340.31789473680004</v>
      </c>
    </row>
    <row r="151" spans="1:15">
      <c r="A151" s="99" t="s">
        <v>208</v>
      </c>
      <c r="B151" s="100">
        <v>2941.6666666667002</v>
      </c>
      <c r="C151" s="100">
        <v>2125</v>
      </c>
      <c r="D151" s="100">
        <v>2862.5</v>
      </c>
      <c r="E151" s="100">
        <v>1433.3333333333001</v>
      </c>
      <c r="F151" s="100">
        <f t="shared" si="12"/>
        <v>-2125</v>
      </c>
      <c r="G151" s="100">
        <f t="shared" si="13"/>
        <v>-1433.3333333333001</v>
      </c>
      <c r="H151" s="94" t="str">
        <f t="shared" si="14"/>
        <v/>
      </c>
      <c r="I151" s="101" t="s">
        <v>208</v>
      </c>
      <c r="J151" s="100">
        <v>2941.65</v>
      </c>
      <c r="K151" s="100">
        <v>-300</v>
      </c>
      <c r="L151" s="100">
        <v>1066.4619047619001</v>
      </c>
      <c r="M151" s="100">
        <v>-256.02</v>
      </c>
      <c r="N151" s="100">
        <f t="shared" si="15"/>
        <v>2641.65</v>
      </c>
      <c r="O151" s="100">
        <f t="shared" si="16"/>
        <v>810.4419047619001</v>
      </c>
    </row>
    <row r="152" spans="1:15">
      <c r="A152" s="99" t="s">
        <v>209</v>
      </c>
      <c r="B152" s="100">
        <v>2925</v>
      </c>
      <c r="C152" s="100">
        <v>2145.8333333332998</v>
      </c>
      <c r="D152" s="100">
        <v>2862.5</v>
      </c>
      <c r="E152" s="100">
        <v>1433.3333333333001</v>
      </c>
      <c r="F152" s="100">
        <f t="shared" si="12"/>
        <v>-2145.8333333332998</v>
      </c>
      <c r="G152" s="100">
        <f t="shared" si="13"/>
        <v>-1433.3333333333001</v>
      </c>
      <c r="H152" s="94" t="str">
        <f t="shared" si="14"/>
        <v/>
      </c>
      <c r="I152" s="101" t="s">
        <v>209</v>
      </c>
      <c r="J152" s="100">
        <v>2478.5875000000001</v>
      </c>
      <c r="K152" s="100">
        <v>-510.7916666667</v>
      </c>
      <c r="L152" s="100">
        <v>1093.6611111110999</v>
      </c>
      <c r="M152" s="100">
        <v>-762.09</v>
      </c>
      <c r="N152" s="100">
        <f t="shared" si="15"/>
        <v>1967.7958333333002</v>
      </c>
      <c r="O152" s="100">
        <f t="shared" si="16"/>
        <v>331.57111111109987</v>
      </c>
    </row>
    <row r="153" spans="1:15">
      <c r="A153" s="99" t="s">
        <v>210</v>
      </c>
      <c r="B153" s="100">
        <v>2968.75</v>
      </c>
      <c r="C153" s="100">
        <v>2437.5</v>
      </c>
      <c r="D153" s="100">
        <v>3333.3333333332998</v>
      </c>
      <c r="E153" s="100">
        <v>1433.3333333333001</v>
      </c>
      <c r="F153" s="100">
        <f t="shared" si="12"/>
        <v>-2437.5</v>
      </c>
      <c r="G153" s="100">
        <f t="shared" si="13"/>
        <v>-1433.3333333333001</v>
      </c>
      <c r="H153" s="94" t="str">
        <f t="shared" si="14"/>
        <v/>
      </c>
      <c r="I153" s="101" t="s">
        <v>210</v>
      </c>
      <c r="J153" s="100">
        <v>2957.6833333333002</v>
      </c>
      <c r="K153" s="100">
        <v>-291.5</v>
      </c>
      <c r="L153" s="100">
        <v>823.9</v>
      </c>
      <c r="M153" s="100">
        <v>-597.04444444440003</v>
      </c>
      <c r="N153" s="100">
        <f t="shared" si="15"/>
        <v>2666.1833333333002</v>
      </c>
      <c r="O153" s="100">
        <f t="shared" si="16"/>
        <v>226.85555555559995</v>
      </c>
    </row>
    <row r="154" spans="1:15">
      <c r="A154" s="99" t="s">
        <v>211</v>
      </c>
      <c r="B154" s="100">
        <v>2593.75</v>
      </c>
      <c r="C154" s="100">
        <v>2854.1666666667002</v>
      </c>
      <c r="D154" s="100">
        <v>3666.6666666667002</v>
      </c>
      <c r="E154" s="100">
        <v>1470.8333333333001</v>
      </c>
      <c r="F154" s="100">
        <f t="shared" si="12"/>
        <v>-2854.1666666667002</v>
      </c>
      <c r="G154" s="100">
        <f t="shared" si="13"/>
        <v>-1470.8333333333001</v>
      </c>
      <c r="H154" s="94" t="str">
        <f t="shared" si="14"/>
        <v/>
      </c>
      <c r="I154" s="101" t="s">
        <v>211</v>
      </c>
      <c r="J154" s="100">
        <v>2593.75</v>
      </c>
      <c r="K154" s="102" t="s">
        <v>244</v>
      </c>
      <c r="L154" s="100">
        <v>1338.26875</v>
      </c>
      <c r="M154" s="100">
        <v>-639.54444444440003</v>
      </c>
      <c r="N154" s="100">
        <f t="shared" si="15"/>
        <v>2593.75</v>
      </c>
      <c r="O154" s="100">
        <f t="shared" si="16"/>
        <v>698.72430555559993</v>
      </c>
    </row>
    <row r="155" spans="1:15">
      <c r="A155" s="99" t="s">
        <v>212</v>
      </c>
      <c r="B155" s="100">
        <v>3000</v>
      </c>
      <c r="C155" s="100">
        <v>2395.8333333332998</v>
      </c>
      <c r="D155" s="100">
        <v>3333.3333333332998</v>
      </c>
      <c r="E155" s="100">
        <v>1433.3333333333001</v>
      </c>
      <c r="F155" s="100">
        <f t="shared" si="12"/>
        <v>-2395.8333333332998</v>
      </c>
      <c r="G155" s="100">
        <f t="shared" si="13"/>
        <v>-1433.3333333333001</v>
      </c>
      <c r="H155" s="94" t="str">
        <f t="shared" si="14"/>
        <v/>
      </c>
      <c r="I155" s="101" t="s">
        <v>212</v>
      </c>
      <c r="J155" s="100">
        <v>3000</v>
      </c>
      <c r="K155" s="100">
        <v>-418.75</v>
      </c>
      <c r="L155" s="100">
        <v>1215.3875</v>
      </c>
      <c r="M155" s="102" t="s">
        <v>244</v>
      </c>
      <c r="N155" s="100">
        <f t="shared" si="15"/>
        <v>2581.25</v>
      </c>
      <c r="O155" s="100">
        <f t="shared" si="16"/>
        <v>1215.3875</v>
      </c>
    </row>
    <row r="156" spans="1:15">
      <c r="A156" s="99" t="s">
        <v>213</v>
      </c>
      <c r="B156" s="100">
        <v>2979.1666666667002</v>
      </c>
      <c r="C156" s="100">
        <v>2395.8333333332998</v>
      </c>
      <c r="D156" s="100">
        <v>3333.3333333332998</v>
      </c>
      <c r="E156" s="100">
        <v>1433.3333333333001</v>
      </c>
      <c r="F156" s="100">
        <f t="shared" si="12"/>
        <v>-2395.8333333332998</v>
      </c>
      <c r="G156" s="100">
        <f t="shared" si="13"/>
        <v>-1433.3333333333001</v>
      </c>
      <c r="H156" s="94" t="str">
        <f t="shared" si="14"/>
        <v/>
      </c>
      <c r="I156" s="101" t="s">
        <v>213</v>
      </c>
      <c r="J156" s="100">
        <v>3000</v>
      </c>
      <c r="K156" s="100">
        <v>-347.5</v>
      </c>
      <c r="L156" s="100">
        <v>953.18666666670003</v>
      </c>
      <c r="M156" s="100">
        <v>-308.17500000000001</v>
      </c>
      <c r="N156" s="100">
        <f t="shared" si="15"/>
        <v>2652.5</v>
      </c>
      <c r="O156" s="100">
        <f t="shared" si="16"/>
        <v>645.01166666669997</v>
      </c>
    </row>
    <row r="157" spans="1:15">
      <c r="A157" s="99" t="s">
        <v>214</v>
      </c>
      <c r="B157" s="100">
        <v>2964.5833333332998</v>
      </c>
      <c r="C157" s="100">
        <v>2395.8333333332998</v>
      </c>
      <c r="D157" s="100">
        <v>3333.3333333332998</v>
      </c>
      <c r="E157" s="100">
        <v>1433.3333333333001</v>
      </c>
      <c r="F157" s="100">
        <f t="shared" si="12"/>
        <v>-2395.8333333332998</v>
      </c>
      <c r="G157" s="100">
        <f t="shared" si="13"/>
        <v>-1433.3333333333001</v>
      </c>
      <c r="H157" s="94" t="str">
        <f t="shared" si="14"/>
        <v/>
      </c>
      <c r="I157" s="101" t="s">
        <v>214</v>
      </c>
      <c r="J157" s="100">
        <v>3000</v>
      </c>
      <c r="K157" s="100">
        <v>-163.34</v>
      </c>
      <c r="L157" s="100">
        <v>732.81764705880005</v>
      </c>
      <c r="M157" s="100">
        <v>-537.98571428570006</v>
      </c>
      <c r="N157" s="100">
        <f t="shared" si="15"/>
        <v>2836.66</v>
      </c>
      <c r="O157" s="100">
        <f t="shared" si="16"/>
        <v>194.83193277309999</v>
      </c>
    </row>
    <row r="158" spans="1:15">
      <c r="A158" s="99" t="s">
        <v>215</v>
      </c>
      <c r="B158" s="100">
        <v>3000</v>
      </c>
      <c r="C158" s="100">
        <v>2395.8333333332998</v>
      </c>
      <c r="D158" s="100">
        <v>3333.3333333332998</v>
      </c>
      <c r="E158" s="100">
        <v>1433.3333333333001</v>
      </c>
      <c r="F158" s="100">
        <f t="shared" si="12"/>
        <v>-2395.8333333332998</v>
      </c>
      <c r="G158" s="100">
        <f t="shared" si="13"/>
        <v>-1433.3333333333001</v>
      </c>
      <c r="H158" s="94" t="str">
        <f t="shared" si="14"/>
        <v>F</v>
      </c>
      <c r="I158" s="101" t="s">
        <v>215</v>
      </c>
      <c r="J158" s="100">
        <v>2986.2833333333001</v>
      </c>
      <c r="K158" s="100">
        <v>-221.375</v>
      </c>
      <c r="L158" s="100">
        <v>1079.8541666666999</v>
      </c>
      <c r="M158" s="100">
        <v>-100</v>
      </c>
      <c r="N158" s="100">
        <f t="shared" si="15"/>
        <v>2764.9083333333001</v>
      </c>
      <c r="O158" s="100">
        <f t="shared" si="16"/>
        <v>979.85416666669994</v>
      </c>
    </row>
    <row r="159" spans="1:15">
      <c r="A159" s="99" t="s">
        <v>216</v>
      </c>
      <c r="B159" s="100">
        <v>2906.25</v>
      </c>
      <c r="C159" s="100">
        <v>2395.8333333332998</v>
      </c>
      <c r="D159" s="100">
        <v>3333.3333333332998</v>
      </c>
      <c r="E159" s="100">
        <v>1433.3333333333001</v>
      </c>
      <c r="F159" s="100">
        <f t="shared" si="12"/>
        <v>-2395.8333333332998</v>
      </c>
      <c r="G159" s="100">
        <f t="shared" si="13"/>
        <v>-1433.3333333333001</v>
      </c>
      <c r="H159" s="94" t="str">
        <f t="shared" si="14"/>
        <v/>
      </c>
      <c r="I159" s="101" t="s">
        <v>216</v>
      </c>
      <c r="J159" s="100">
        <v>3002.0416666667002</v>
      </c>
      <c r="K159" s="100">
        <v>-272.39999999999998</v>
      </c>
      <c r="L159" s="100">
        <v>910.43333333329997</v>
      </c>
      <c r="M159" s="100">
        <v>-628.15833333329999</v>
      </c>
      <c r="N159" s="100">
        <f t="shared" si="15"/>
        <v>2729.6416666667001</v>
      </c>
      <c r="O159" s="100">
        <f t="shared" si="16"/>
        <v>282.27499999999998</v>
      </c>
    </row>
    <row r="160" spans="1:15">
      <c r="A160" s="99" t="s">
        <v>217</v>
      </c>
      <c r="B160" s="100">
        <v>2750</v>
      </c>
      <c r="C160" s="100">
        <v>2187.5</v>
      </c>
      <c r="D160" s="100">
        <v>3116.6666666667002</v>
      </c>
      <c r="E160" s="100">
        <v>1633.3333333333001</v>
      </c>
      <c r="F160" s="100">
        <f t="shared" si="12"/>
        <v>-2187.5</v>
      </c>
      <c r="G160" s="100">
        <f t="shared" si="13"/>
        <v>-1633.3333333333001</v>
      </c>
      <c r="H160" s="94" t="str">
        <f t="shared" si="14"/>
        <v/>
      </c>
      <c r="I160" s="101" t="s">
        <v>217</v>
      </c>
      <c r="J160" s="100">
        <v>2724.9791666667002</v>
      </c>
      <c r="K160" s="100">
        <v>-364.23124999999999</v>
      </c>
      <c r="L160" s="100">
        <v>839.5</v>
      </c>
      <c r="M160" s="100">
        <v>-958.07058823529997</v>
      </c>
      <c r="N160" s="100">
        <f t="shared" si="15"/>
        <v>2360.7479166667003</v>
      </c>
      <c r="O160" s="100">
        <f t="shared" si="16"/>
        <v>-118.57058823529997</v>
      </c>
    </row>
    <row r="161" spans="1:15">
      <c r="A161" s="99" t="s">
        <v>218</v>
      </c>
      <c r="B161" s="100">
        <v>2550</v>
      </c>
      <c r="C161" s="100">
        <v>2512.5</v>
      </c>
      <c r="D161" s="100">
        <v>3508.3333333332998</v>
      </c>
      <c r="E161" s="100">
        <v>1670.8333333333001</v>
      </c>
      <c r="F161" s="100">
        <f t="shared" si="12"/>
        <v>-2512.5</v>
      </c>
      <c r="G161" s="100">
        <f t="shared" si="13"/>
        <v>-1670.8333333333001</v>
      </c>
      <c r="H161" s="94" t="str">
        <f t="shared" si="14"/>
        <v/>
      </c>
      <c r="I161" s="101" t="s">
        <v>218</v>
      </c>
      <c r="J161" s="100">
        <v>2550</v>
      </c>
      <c r="K161" s="100">
        <v>-37</v>
      </c>
      <c r="L161" s="100">
        <v>1120.9375</v>
      </c>
      <c r="M161" s="100">
        <v>-66.666666666699996</v>
      </c>
      <c r="N161" s="100">
        <f t="shared" si="15"/>
        <v>2513</v>
      </c>
      <c r="O161" s="100">
        <f t="shared" si="16"/>
        <v>1054.2708333333001</v>
      </c>
    </row>
    <row r="162" spans="1:15">
      <c r="A162" s="99" t="s">
        <v>219</v>
      </c>
      <c r="B162" s="100">
        <v>2766.6666666667002</v>
      </c>
      <c r="C162" s="100">
        <v>2154.1666666667002</v>
      </c>
      <c r="D162" s="100">
        <v>3116.6666666667002</v>
      </c>
      <c r="E162" s="100">
        <v>1633.3333333333001</v>
      </c>
      <c r="F162" s="100">
        <f t="shared" si="12"/>
        <v>-2154.1666666667002</v>
      </c>
      <c r="G162" s="100">
        <f t="shared" si="13"/>
        <v>-1633.3333333333001</v>
      </c>
      <c r="H162" s="94" t="str">
        <f t="shared" si="14"/>
        <v/>
      </c>
      <c r="I162" s="101" t="s">
        <v>219</v>
      </c>
      <c r="J162" s="100">
        <v>2713.6333333333</v>
      </c>
      <c r="K162" s="100">
        <v>-398.14285714290003</v>
      </c>
      <c r="L162" s="100">
        <v>1380.4368421053</v>
      </c>
      <c r="M162" s="100">
        <v>-586.06666666670003</v>
      </c>
      <c r="N162" s="100">
        <f t="shared" si="15"/>
        <v>2315.4904761903999</v>
      </c>
      <c r="O162" s="100">
        <f t="shared" si="16"/>
        <v>794.37017543859997</v>
      </c>
    </row>
    <row r="163" spans="1:15">
      <c r="A163" s="99" t="s">
        <v>220</v>
      </c>
      <c r="B163" s="100">
        <v>2766.6666666667002</v>
      </c>
      <c r="C163" s="100">
        <v>2154.1666666667002</v>
      </c>
      <c r="D163" s="100">
        <v>3116.6666666667002</v>
      </c>
      <c r="E163" s="100">
        <v>1633.3333333333001</v>
      </c>
      <c r="F163" s="100">
        <f t="shared" si="12"/>
        <v>-2154.1666666667002</v>
      </c>
      <c r="G163" s="100">
        <f t="shared" si="13"/>
        <v>-1633.3333333333001</v>
      </c>
      <c r="H163" s="94" t="str">
        <f t="shared" si="14"/>
        <v/>
      </c>
      <c r="I163" s="101" t="s">
        <v>220</v>
      </c>
      <c r="J163" s="100">
        <v>2369.5583333333002</v>
      </c>
      <c r="K163" s="100">
        <v>-639.9</v>
      </c>
      <c r="L163" s="100">
        <v>1158.1933333333</v>
      </c>
      <c r="M163" s="100">
        <v>-730.88</v>
      </c>
      <c r="N163" s="100">
        <f t="shared" si="15"/>
        <v>1729.6583333333001</v>
      </c>
      <c r="O163" s="100">
        <f t="shared" si="16"/>
        <v>427.31333333329997</v>
      </c>
    </row>
    <row r="164" spans="1:15">
      <c r="A164" s="99" t="s">
        <v>221</v>
      </c>
      <c r="B164" s="100">
        <v>2766.6666666667002</v>
      </c>
      <c r="C164" s="100">
        <v>2154.1666666667002</v>
      </c>
      <c r="D164" s="100">
        <v>3116.6666666667002</v>
      </c>
      <c r="E164" s="100">
        <v>1633.3333333333001</v>
      </c>
      <c r="F164" s="100">
        <f t="shared" si="12"/>
        <v>-2154.1666666667002</v>
      </c>
      <c r="G164" s="100">
        <f t="shared" si="13"/>
        <v>-1633.3333333333001</v>
      </c>
      <c r="H164" s="94" t="str">
        <f t="shared" si="14"/>
        <v/>
      </c>
      <c r="I164" s="101" t="s">
        <v>221</v>
      </c>
      <c r="J164" s="100">
        <v>2611.8625000000002</v>
      </c>
      <c r="K164" s="100">
        <v>-898.28461538459999</v>
      </c>
      <c r="L164" s="100">
        <v>777.22727272730003</v>
      </c>
      <c r="M164" s="100">
        <v>-741.26</v>
      </c>
      <c r="N164" s="100">
        <f t="shared" si="15"/>
        <v>1713.5778846154003</v>
      </c>
      <c r="O164" s="100">
        <f t="shared" si="16"/>
        <v>35.967272727300042</v>
      </c>
    </row>
    <row r="165" spans="1:15">
      <c r="A165" s="99" t="s">
        <v>222</v>
      </c>
      <c r="B165" s="100">
        <v>2766.6666666667002</v>
      </c>
      <c r="C165" s="100">
        <v>2154.1666666667002</v>
      </c>
      <c r="D165" s="100">
        <v>3116.6666666667002</v>
      </c>
      <c r="E165" s="100">
        <v>1633.3333333333001</v>
      </c>
      <c r="F165" s="100">
        <f t="shared" si="12"/>
        <v>-2154.1666666667002</v>
      </c>
      <c r="G165" s="100">
        <f t="shared" si="13"/>
        <v>-1633.3333333333001</v>
      </c>
      <c r="H165" s="94" t="str">
        <f t="shared" si="14"/>
        <v/>
      </c>
      <c r="I165" s="101" t="s">
        <v>222</v>
      </c>
      <c r="J165" s="100">
        <v>2615.9173913044001</v>
      </c>
      <c r="K165" s="100">
        <v>-920.94615384619999</v>
      </c>
      <c r="L165" s="100">
        <v>462.9714285714</v>
      </c>
      <c r="M165" s="100">
        <v>-1087.3166666667</v>
      </c>
      <c r="N165" s="100">
        <f t="shared" si="15"/>
        <v>1694.9712374582</v>
      </c>
      <c r="O165" s="100">
        <f t="shared" si="16"/>
        <v>-624.34523809530003</v>
      </c>
    </row>
    <row r="166" spans="1:15">
      <c r="A166" s="99" t="s">
        <v>223</v>
      </c>
      <c r="B166" s="100">
        <v>2766.6666666667002</v>
      </c>
      <c r="C166" s="100">
        <v>2154.1666666667002</v>
      </c>
      <c r="D166" s="100">
        <v>3116.6666666667002</v>
      </c>
      <c r="E166" s="100">
        <v>1633.3333333333001</v>
      </c>
      <c r="F166" s="100">
        <f t="shared" si="12"/>
        <v>-2154.1666666667002</v>
      </c>
      <c r="G166" s="100">
        <f t="shared" si="13"/>
        <v>-1633.3333333333001</v>
      </c>
      <c r="H166" s="94" t="str">
        <f t="shared" si="14"/>
        <v/>
      </c>
      <c r="I166" s="101" t="s">
        <v>223</v>
      </c>
      <c r="J166" s="100">
        <v>2766.6666666667002</v>
      </c>
      <c r="K166" s="100">
        <v>-400.3</v>
      </c>
      <c r="L166" s="102" t="s">
        <v>244</v>
      </c>
      <c r="M166" s="100">
        <v>-839.82500000000005</v>
      </c>
      <c r="N166" s="100">
        <f t="shared" si="15"/>
        <v>2366.3666666667</v>
      </c>
      <c r="O166" s="100">
        <f t="shared" si="16"/>
        <v>-839.82500000000005</v>
      </c>
    </row>
    <row r="167" spans="1:15">
      <c r="A167" s="99" t="s">
        <v>224</v>
      </c>
      <c r="B167" s="100">
        <v>2862.5</v>
      </c>
      <c r="C167" s="100">
        <v>2093.75</v>
      </c>
      <c r="D167" s="100">
        <v>3087.5</v>
      </c>
      <c r="E167" s="100">
        <v>1766.6666666666999</v>
      </c>
      <c r="F167" s="100">
        <f t="shared" si="12"/>
        <v>-2093.75</v>
      </c>
      <c r="G167" s="100">
        <f t="shared" si="13"/>
        <v>-1766.6666666666999</v>
      </c>
      <c r="H167" s="94" t="str">
        <f t="shared" si="14"/>
        <v/>
      </c>
      <c r="I167" s="101" t="s">
        <v>224</v>
      </c>
      <c r="J167" s="100">
        <v>2981.25</v>
      </c>
      <c r="K167" s="100">
        <v>-282.86363636359999</v>
      </c>
      <c r="L167" s="100">
        <v>611.79999999999995</v>
      </c>
      <c r="M167" s="100">
        <v>-909.85263157889995</v>
      </c>
      <c r="N167" s="100">
        <f t="shared" si="15"/>
        <v>2698.3863636363999</v>
      </c>
      <c r="O167" s="100">
        <f t="shared" si="16"/>
        <v>-298.05263157889999</v>
      </c>
    </row>
    <row r="168" spans="1:15">
      <c r="A168" s="99" t="s">
        <v>225</v>
      </c>
      <c r="B168" s="100">
        <v>2529.1666666667002</v>
      </c>
      <c r="C168" s="100">
        <v>2604.1666666667002</v>
      </c>
      <c r="D168" s="100">
        <v>3508.3333333332998</v>
      </c>
      <c r="E168" s="100">
        <v>1729.1666666666999</v>
      </c>
      <c r="F168" s="100">
        <f t="shared" si="12"/>
        <v>-2604.1666666667002</v>
      </c>
      <c r="G168" s="100">
        <f t="shared" si="13"/>
        <v>-1729.1666666666999</v>
      </c>
      <c r="H168" s="94" t="str">
        <f t="shared" si="14"/>
        <v/>
      </c>
      <c r="I168" s="101" t="s">
        <v>225</v>
      </c>
      <c r="J168" s="100">
        <v>2579.1666666667002</v>
      </c>
      <c r="K168" s="100">
        <v>-309.5</v>
      </c>
      <c r="L168" s="100">
        <v>598.95000000000005</v>
      </c>
      <c r="M168" s="100">
        <v>-877.255</v>
      </c>
      <c r="N168" s="100">
        <f t="shared" si="15"/>
        <v>2269.6666666667002</v>
      </c>
      <c r="O168" s="100">
        <f t="shared" si="16"/>
        <v>-278.30499999999995</v>
      </c>
    </row>
    <row r="169" spans="1:15">
      <c r="A169" s="99" t="s">
        <v>226</v>
      </c>
      <c r="B169" s="100">
        <v>2945.8333333332998</v>
      </c>
      <c r="C169" s="100">
        <v>2041.6666666666999</v>
      </c>
      <c r="D169" s="100">
        <v>3087.5</v>
      </c>
      <c r="E169" s="100">
        <v>1766.6666666666999</v>
      </c>
      <c r="F169" s="100">
        <f t="shared" si="12"/>
        <v>-2041.6666666666999</v>
      </c>
      <c r="G169" s="100">
        <f t="shared" si="13"/>
        <v>-1766.6666666666999</v>
      </c>
      <c r="H169" s="94" t="str">
        <f t="shared" si="14"/>
        <v/>
      </c>
      <c r="I169" s="101" t="s">
        <v>226</v>
      </c>
      <c r="J169" s="100">
        <v>2963.2249999999999</v>
      </c>
      <c r="K169" s="100">
        <v>-321.02222222220001</v>
      </c>
      <c r="L169" s="100">
        <v>1036.1941176471</v>
      </c>
      <c r="M169" s="100">
        <v>-1200.1375</v>
      </c>
      <c r="N169" s="100">
        <f t="shared" si="15"/>
        <v>2642.2027777777998</v>
      </c>
      <c r="O169" s="100">
        <f t="shared" si="16"/>
        <v>-163.94338235290002</v>
      </c>
    </row>
    <row r="170" spans="1:15">
      <c r="A170" s="99" t="s">
        <v>227</v>
      </c>
      <c r="B170" s="100">
        <v>3008.3333333332998</v>
      </c>
      <c r="C170" s="100">
        <v>2041.6666666666999</v>
      </c>
      <c r="D170" s="100">
        <v>3087.5</v>
      </c>
      <c r="E170" s="100">
        <v>1766.6666666666999</v>
      </c>
      <c r="F170" s="100">
        <f t="shared" si="12"/>
        <v>-2041.6666666666999</v>
      </c>
      <c r="G170" s="100">
        <f t="shared" si="13"/>
        <v>-1766.6666666666999</v>
      </c>
      <c r="H170" s="94" t="str">
        <f t="shared" si="14"/>
        <v/>
      </c>
      <c r="I170" s="101" t="s">
        <v>227</v>
      </c>
      <c r="J170" s="100">
        <v>2865.9083333333001</v>
      </c>
      <c r="K170" s="100">
        <v>-317.3333333333</v>
      </c>
      <c r="L170" s="100">
        <v>1307.53125</v>
      </c>
      <c r="M170" s="100">
        <v>-792.72727272730003</v>
      </c>
      <c r="N170" s="100">
        <f t="shared" si="15"/>
        <v>2548.5750000000003</v>
      </c>
      <c r="O170" s="100">
        <f t="shared" si="16"/>
        <v>514.80397727269997</v>
      </c>
    </row>
    <row r="171" spans="1:15">
      <c r="A171" s="99" t="s">
        <v>228</v>
      </c>
      <c r="B171" s="100">
        <v>3008.3333333332998</v>
      </c>
      <c r="C171" s="100">
        <v>2041.6666666666999</v>
      </c>
      <c r="D171" s="100">
        <v>3087.5</v>
      </c>
      <c r="E171" s="100">
        <v>1766.6666666666999</v>
      </c>
      <c r="F171" s="100">
        <f t="shared" si="12"/>
        <v>-2041.6666666666999</v>
      </c>
      <c r="G171" s="100">
        <f t="shared" si="13"/>
        <v>-1766.6666666666999</v>
      </c>
      <c r="H171" s="94" t="str">
        <f t="shared" si="14"/>
        <v/>
      </c>
      <c r="I171" s="101" t="s">
        <v>228</v>
      </c>
      <c r="J171" s="100">
        <v>2761.3347826087002</v>
      </c>
      <c r="K171" s="100">
        <v>-369.0846153846</v>
      </c>
      <c r="L171" s="100">
        <v>807.61111111109994</v>
      </c>
      <c r="M171" s="100">
        <v>-855.73529411760001</v>
      </c>
      <c r="N171" s="100">
        <f t="shared" si="15"/>
        <v>2392.2501672241001</v>
      </c>
      <c r="O171" s="100">
        <f t="shared" si="16"/>
        <v>-48.124183006500061</v>
      </c>
    </row>
    <row r="172" spans="1:15">
      <c r="A172" s="99" t="s">
        <v>229</v>
      </c>
      <c r="B172" s="100">
        <v>3008.3333333332998</v>
      </c>
      <c r="C172" s="100">
        <v>2041.6666666666999</v>
      </c>
      <c r="D172" s="100">
        <v>3087.5</v>
      </c>
      <c r="E172" s="100">
        <v>1766.6666666666999</v>
      </c>
      <c r="F172" s="100">
        <f t="shared" si="12"/>
        <v>-2041.6666666666999</v>
      </c>
      <c r="G172" s="100">
        <f t="shared" si="13"/>
        <v>-1766.6666666666999</v>
      </c>
      <c r="H172" s="94" t="str">
        <f t="shared" si="14"/>
        <v/>
      </c>
      <c r="I172" s="101" t="s">
        <v>229</v>
      </c>
      <c r="J172" s="100">
        <v>3008.3333333332998</v>
      </c>
      <c r="K172" s="100">
        <v>-495.25</v>
      </c>
      <c r="L172" s="100">
        <v>389.02</v>
      </c>
      <c r="M172" s="100">
        <v>-1061.0733333333001</v>
      </c>
      <c r="N172" s="100">
        <f t="shared" si="15"/>
        <v>2513.0833333332998</v>
      </c>
      <c r="O172" s="100">
        <f t="shared" si="16"/>
        <v>-672.05333333330009</v>
      </c>
    </row>
    <row r="173" spans="1:15">
      <c r="A173" s="99" t="s">
        <v>230</v>
      </c>
      <c r="B173" s="100">
        <v>3008.3333333332998</v>
      </c>
      <c r="C173" s="100">
        <v>2041.6666666666999</v>
      </c>
      <c r="D173" s="100">
        <v>3087.5</v>
      </c>
      <c r="E173" s="100">
        <v>1766.6666666666999</v>
      </c>
      <c r="F173" s="100">
        <f t="shared" si="12"/>
        <v>-2041.6666666666999</v>
      </c>
      <c r="G173" s="100">
        <f t="shared" si="13"/>
        <v>-1766.6666666666999</v>
      </c>
      <c r="H173" s="94" t="str">
        <f t="shared" si="14"/>
        <v/>
      </c>
      <c r="I173" s="101" t="s">
        <v>230</v>
      </c>
      <c r="J173" s="100">
        <v>3008.3333333332998</v>
      </c>
      <c r="K173" s="100">
        <v>-50</v>
      </c>
      <c r="L173" s="100">
        <v>125.2</v>
      </c>
      <c r="M173" s="100">
        <v>-874.06363636360004</v>
      </c>
      <c r="N173" s="100">
        <f t="shared" si="15"/>
        <v>2958.3333333332998</v>
      </c>
      <c r="O173" s="100">
        <f t="shared" si="16"/>
        <v>-748.86363636359999</v>
      </c>
    </row>
    <row r="174" spans="1:15">
      <c r="A174" s="99" t="s">
        <v>231</v>
      </c>
      <c r="B174" s="100">
        <v>2922.9166666667002</v>
      </c>
      <c r="C174" s="100">
        <v>2412.5</v>
      </c>
      <c r="D174" s="100">
        <v>3550</v>
      </c>
      <c r="E174" s="100">
        <v>2033.3333333333001</v>
      </c>
      <c r="F174" s="100">
        <f t="shared" si="12"/>
        <v>-2412.5</v>
      </c>
      <c r="G174" s="100">
        <f t="shared" si="13"/>
        <v>-2033.3333333333001</v>
      </c>
      <c r="H174" s="94" t="str">
        <f t="shared" si="14"/>
        <v/>
      </c>
      <c r="I174" s="101" t="s">
        <v>231</v>
      </c>
      <c r="J174" s="100">
        <v>2878.5166666667001</v>
      </c>
      <c r="K174" s="100">
        <v>-188.1666666667</v>
      </c>
      <c r="L174" s="100">
        <v>777.6</v>
      </c>
      <c r="M174" s="100">
        <v>-1141.6583333333001</v>
      </c>
      <c r="N174" s="100">
        <f t="shared" si="15"/>
        <v>2690.35</v>
      </c>
      <c r="O174" s="100">
        <f t="shared" si="16"/>
        <v>-364.05833333330008</v>
      </c>
    </row>
    <row r="175" spans="1:15">
      <c r="A175" s="99" t="s">
        <v>232</v>
      </c>
      <c r="B175" s="100">
        <v>2662.5</v>
      </c>
      <c r="C175" s="100">
        <v>2600</v>
      </c>
      <c r="D175" s="100">
        <v>3825</v>
      </c>
      <c r="E175" s="100">
        <v>1845.8333333333001</v>
      </c>
      <c r="F175" s="100">
        <f t="shared" si="12"/>
        <v>-2600</v>
      </c>
      <c r="G175" s="100">
        <f t="shared" si="13"/>
        <v>-1845.8333333333001</v>
      </c>
      <c r="H175" s="94" t="str">
        <f t="shared" si="14"/>
        <v/>
      </c>
      <c r="I175" s="101" t="s">
        <v>232</v>
      </c>
      <c r="J175" s="100">
        <v>2662.5</v>
      </c>
      <c r="K175" s="100">
        <v>-138.19999999999999</v>
      </c>
      <c r="L175" s="100">
        <v>690.5</v>
      </c>
      <c r="M175" s="100">
        <v>-1134.5882352941001</v>
      </c>
      <c r="N175" s="100">
        <f t="shared" si="15"/>
        <v>2524.3000000000002</v>
      </c>
      <c r="O175" s="100">
        <f t="shared" si="16"/>
        <v>-444.08823529410006</v>
      </c>
    </row>
    <row r="176" spans="1:15">
      <c r="A176" s="99" t="s">
        <v>233</v>
      </c>
      <c r="B176" s="100">
        <v>2945.8333333332998</v>
      </c>
      <c r="C176" s="100">
        <v>2389.5833333332998</v>
      </c>
      <c r="D176" s="100">
        <v>2987.5</v>
      </c>
      <c r="E176" s="100">
        <v>1845.8333333333001</v>
      </c>
      <c r="F176" s="100">
        <f t="shared" si="12"/>
        <v>-2389.5833333332998</v>
      </c>
      <c r="G176" s="100">
        <f t="shared" si="13"/>
        <v>-1845.8333333333001</v>
      </c>
      <c r="H176" s="94" t="str">
        <f t="shared" si="14"/>
        <v/>
      </c>
      <c r="I176" s="101" t="s">
        <v>233</v>
      </c>
      <c r="J176" s="100">
        <v>2625.4166666667002</v>
      </c>
      <c r="K176" s="100">
        <v>-980.26363636359997</v>
      </c>
      <c r="L176" s="100">
        <v>1092.575</v>
      </c>
      <c r="M176" s="100">
        <v>-984.57500000000005</v>
      </c>
      <c r="N176" s="100">
        <f t="shared" si="15"/>
        <v>1645.1530303031002</v>
      </c>
      <c r="O176" s="100">
        <f t="shared" si="16"/>
        <v>108</v>
      </c>
    </row>
    <row r="177" spans="1:15">
      <c r="A177" s="99" t="s">
        <v>234</v>
      </c>
      <c r="B177" s="100">
        <v>2945.8333333332998</v>
      </c>
      <c r="C177" s="100">
        <v>2377.0833333332998</v>
      </c>
      <c r="D177" s="100">
        <v>2575</v>
      </c>
      <c r="E177" s="100">
        <v>1800</v>
      </c>
      <c r="F177" s="100">
        <f t="shared" si="12"/>
        <v>-2377.0833333332998</v>
      </c>
      <c r="G177" s="100">
        <f t="shared" si="13"/>
        <v>-1800</v>
      </c>
      <c r="H177" s="94" t="str">
        <f t="shared" si="14"/>
        <v/>
      </c>
      <c r="I177" s="101" t="s">
        <v>234</v>
      </c>
      <c r="J177" s="100">
        <v>2203.9333333333002</v>
      </c>
      <c r="K177" s="100">
        <v>-944.47500000000002</v>
      </c>
      <c r="L177" s="100">
        <v>1781.3</v>
      </c>
      <c r="M177" s="100">
        <v>-1111.4380952381</v>
      </c>
      <c r="N177" s="100">
        <f t="shared" si="15"/>
        <v>1259.4583333333003</v>
      </c>
      <c r="O177" s="100">
        <f t="shared" si="16"/>
        <v>669.86190476189995</v>
      </c>
    </row>
    <row r="178" spans="1:15">
      <c r="A178" s="99" t="s">
        <v>235</v>
      </c>
      <c r="B178" s="100">
        <v>2945.8333333332998</v>
      </c>
      <c r="C178" s="100">
        <v>2377.0833333332998</v>
      </c>
      <c r="D178" s="100">
        <v>3062.5</v>
      </c>
      <c r="E178" s="100">
        <v>1962.5</v>
      </c>
      <c r="F178" s="100">
        <f t="shared" si="12"/>
        <v>-2377.0833333332998</v>
      </c>
      <c r="G178" s="100">
        <f t="shared" si="13"/>
        <v>-1962.5</v>
      </c>
      <c r="H178" s="94" t="str">
        <f t="shared" si="14"/>
        <v/>
      </c>
      <c r="I178" s="101" t="s">
        <v>235</v>
      </c>
      <c r="J178" s="100">
        <v>1583.8782608695999</v>
      </c>
      <c r="K178" s="100">
        <v>-642.58947368420002</v>
      </c>
      <c r="L178" s="100">
        <v>731.86249999999995</v>
      </c>
      <c r="M178" s="100">
        <v>-1083.6277777778</v>
      </c>
      <c r="N178" s="100">
        <f t="shared" si="15"/>
        <v>941.28878718539988</v>
      </c>
      <c r="O178" s="100">
        <f t="shared" si="16"/>
        <v>-351.76527777780007</v>
      </c>
    </row>
    <row r="179" spans="1:15">
      <c r="A179" s="99" t="s">
        <v>236</v>
      </c>
      <c r="B179" s="100">
        <v>2945.8333333332998</v>
      </c>
      <c r="C179" s="100">
        <v>2377.0833333332998</v>
      </c>
      <c r="D179" s="100">
        <v>3154.1666666667002</v>
      </c>
      <c r="E179" s="100">
        <v>2033.3333333333001</v>
      </c>
      <c r="F179" s="100">
        <f t="shared" si="12"/>
        <v>-2377.0833333332998</v>
      </c>
      <c r="G179" s="100">
        <f t="shared" si="13"/>
        <v>-2033.3333333333001</v>
      </c>
      <c r="H179" s="94" t="str">
        <f t="shared" si="14"/>
        <v/>
      </c>
      <c r="I179" s="101" t="s">
        <v>236</v>
      </c>
      <c r="J179" s="100">
        <v>2013.4749999999999</v>
      </c>
      <c r="K179" s="100">
        <v>-538.87777777780002</v>
      </c>
      <c r="L179" s="100">
        <v>1471.4</v>
      </c>
      <c r="M179" s="100">
        <v>-1415.8333333333001</v>
      </c>
      <c r="N179" s="100">
        <f t="shared" si="15"/>
        <v>1474.5972222221999</v>
      </c>
      <c r="O179" s="100">
        <f t="shared" si="16"/>
        <v>55.56666666670003</v>
      </c>
    </row>
    <row r="180" spans="1:15">
      <c r="A180" s="99" t="s">
        <v>237</v>
      </c>
      <c r="B180" s="100">
        <v>2945.8333333332998</v>
      </c>
      <c r="C180" s="100">
        <v>2379.1666666667002</v>
      </c>
      <c r="D180" s="100">
        <v>3550</v>
      </c>
      <c r="E180" s="100">
        <v>2033.3333333333001</v>
      </c>
      <c r="F180" s="100">
        <f t="shared" si="12"/>
        <v>-2379.1666666667002</v>
      </c>
      <c r="G180" s="100">
        <f t="shared" si="13"/>
        <v>-2033.3333333333001</v>
      </c>
      <c r="H180" s="94" t="str">
        <f t="shared" si="14"/>
        <v/>
      </c>
      <c r="I180" s="101" t="s">
        <v>237</v>
      </c>
      <c r="J180" s="100">
        <v>2645.5374999999999</v>
      </c>
      <c r="K180" s="100">
        <v>-334.03846153849997</v>
      </c>
      <c r="L180" s="100">
        <v>995.93571428569999</v>
      </c>
      <c r="M180" s="100">
        <v>-1345.88</v>
      </c>
      <c r="N180" s="100">
        <f t="shared" si="15"/>
        <v>2311.4990384614998</v>
      </c>
      <c r="O180" s="100">
        <f t="shared" si="16"/>
        <v>-349.94428571430012</v>
      </c>
    </row>
    <row r="181" spans="1:15">
      <c r="A181" s="99" t="s">
        <v>238</v>
      </c>
      <c r="B181" s="100">
        <v>2812.5</v>
      </c>
      <c r="C181" s="100">
        <v>2462.5</v>
      </c>
      <c r="D181" s="100">
        <v>4000</v>
      </c>
      <c r="E181" s="100">
        <v>2466.6666666667002</v>
      </c>
      <c r="F181" s="100">
        <f t="shared" si="12"/>
        <v>-2462.5</v>
      </c>
      <c r="G181" s="100">
        <f t="shared" si="13"/>
        <v>-2466.6666666667002</v>
      </c>
      <c r="H181" s="94" t="str">
        <f t="shared" si="14"/>
        <v/>
      </c>
      <c r="I181" s="101" t="s">
        <v>238</v>
      </c>
      <c r="J181" s="100">
        <v>2756.7624999999998</v>
      </c>
      <c r="K181" s="100">
        <v>-235.7</v>
      </c>
      <c r="L181" s="100">
        <v>253.3571428571</v>
      </c>
      <c r="M181" s="100">
        <v>-578.65882352940002</v>
      </c>
      <c r="N181" s="100">
        <f t="shared" si="15"/>
        <v>2521.0625</v>
      </c>
      <c r="O181" s="100">
        <f t="shared" si="16"/>
        <v>-325.30168067229999</v>
      </c>
    </row>
    <row r="182" spans="1:15">
      <c r="A182" s="99" t="s">
        <v>239</v>
      </c>
      <c r="B182" s="100">
        <v>2562.5</v>
      </c>
      <c r="C182" s="100">
        <v>2741.6666666667002</v>
      </c>
      <c r="D182" s="100">
        <v>4000</v>
      </c>
      <c r="E182" s="100">
        <v>2091.6666666667002</v>
      </c>
      <c r="F182" s="100">
        <f t="shared" si="12"/>
        <v>-2741.6666666667002</v>
      </c>
      <c r="G182" s="100">
        <f t="shared" si="13"/>
        <v>-2091.6666666667002</v>
      </c>
      <c r="H182" s="94" t="str">
        <f t="shared" si="14"/>
        <v/>
      </c>
      <c r="I182" s="101" t="s">
        <v>239</v>
      </c>
      <c r="J182" s="100">
        <v>2522.3125</v>
      </c>
      <c r="K182" s="100">
        <v>-561.33333333329995</v>
      </c>
      <c r="L182" s="100">
        <v>384.28333333329999</v>
      </c>
      <c r="M182" s="100">
        <v>-733.23157894739995</v>
      </c>
      <c r="N182" s="100">
        <f t="shared" si="15"/>
        <v>1960.9791666667002</v>
      </c>
      <c r="O182" s="100">
        <f t="shared" si="16"/>
        <v>-348.94824561409996</v>
      </c>
    </row>
    <row r="183" spans="1:15">
      <c r="A183" s="99" t="s">
        <v>240</v>
      </c>
      <c r="B183" s="100">
        <v>2802.0833333332998</v>
      </c>
      <c r="C183" s="100">
        <v>2377.0833333332998</v>
      </c>
      <c r="D183" s="100">
        <v>4000</v>
      </c>
      <c r="E183" s="100">
        <v>2529.1666666667002</v>
      </c>
      <c r="F183" s="100">
        <f t="shared" si="12"/>
        <v>-2377.0833333332998</v>
      </c>
      <c r="G183" s="100">
        <f t="shared" si="13"/>
        <v>-2529.1666666667002</v>
      </c>
      <c r="H183" s="94" t="str">
        <f t="shared" si="14"/>
        <v/>
      </c>
      <c r="I183" s="101" t="s">
        <v>240</v>
      </c>
      <c r="J183" s="100">
        <v>1031.4458333333</v>
      </c>
      <c r="K183" s="100">
        <v>-1571.1541666666999</v>
      </c>
      <c r="L183" s="100">
        <v>1883.5333333333001</v>
      </c>
      <c r="M183" s="100">
        <v>-608.88333333330002</v>
      </c>
      <c r="N183" s="100">
        <f t="shared" si="15"/>
        <v>-539.70833333339988</v>
      </c>
      <c r="O183" s="100">
        <f t="shared" si="16"/>
        <v>1274.6500000000001</v>
      </c>
    </row>
    <row r="184" spans="1:15">
      <c r="A184" s="99" t="s">
        <v>241</v>
      </c>
      <c r="B184" s="100">
        <v>2800</v>
      </c>
      <c r="C184" s="100">
        <v>2312.5</v>
      </c>
      <c r="D184" s="100">
        <v>3545.8333333332998</v>
      </c>
      <c r="E184" s="100">
        <v>2666.6666666667002</v>
      </c>
      <c r="F184" s="100">
        <f t="shared" si="12"/>
        <v>-2312.5</v>
      </c>
      <c r="G184" s="100">
        <f t="shared" si="13"/>
        <v>-2666.6666666667002</v>
      </c>
      <c r="H184" s="94" t="str">
        <f t="shared" si="14"/>
        <v/>
      </c>
      <c r="I184" s="101" t="s">
        <v>241</v>
      </c>
      <c r="J184" s="100">
        <v>271.37272727269999</v>
      </c>
      <c r="K184" s="100">
        <v>-2396.3833333333</v>
      </c>
      <c r="L184" s="100">
        <v>1532.0333333333001</v>
      </c>
      <c r="M184" s="100">
        <v>-839.04285714289995</v>
      </c>
      <c r="N184" s="100">
        <f t="shared" si="15"/>
        <v>-2125.0106060605999</v>
      </c>
      <c r="O184" s="100">
        <f t="shared" si="16"/>
        <v>692.99047619040016</v>
      </c>
    </row>
    <row r="185" spans="1:15">
      <c r="A185" s="99" t="s">
        <v>29</v>
      </c>
      <c r="B185" s="100">
        <v>1650</v>
      </c>
      <c r="C185" s="100">
        <v>2420.8333333332998</v>
      </c>
      <c r="D185" s="100">
        <v>4000</v>
      </c>
      <c r="E185" s="100">
        <v>2666.6666666667002</v>
      </c>
      <c r="F185" s="100">
        <f t="shared" si="12"/>
        <v>-2420.8333333332998</v>
      </c>
      <c r="G185" s="100">
        <f t="shared" si="13"/>
        <v>-2666.6666666667002</v>
      </c>
      <c r="H185" s="94" t="str">
        <f t="shared" si="14"/>
        <v/>
      </c>
      <c r="I185" s="101" t="s">
        <v>29</v>
      </c>
      <c r="J185" s="100">
        <v>100</v>
      </c>
      <c r="K185" s="100">
        <v>-2416.6083333332999</v>
      </c>
      <c r="L185" s="100">
        <v>1165.9649999999999</v>
      </c>
      <c r="M185" s="100">
        <v>-465.23333333329998</v>
      </c>
      <c r="N185" s="100">
        <f t="shared" si="15"/>
        <v>-2316.6083333332999</v>
      </c>
      <c r="O185" s="100">
        <f t="shared" si="16"/>
        <v>700.73166666669999</v>
      </c>
    </row>
    <row r="186" spans="1:15">
      <c r="A186" s="99" t="s">
        <v>251</v>
      </c>
      <c r="B186" s="100">
        <v>2400</v>
      </c>
      <c r="C186" s="100">
        <v>2379.1666666667002</v>
      </c>
      <c r="D186" s="100">
        <v>4000</v>
      </c>
      <c r="E186" s="100">
        <v>2666.6666666667002</v>
      </c>
      <c r="F186" s="100">
        <f t="shared" si="12"/>
        <v>-2379.1666666667002</v>
      </c>
      <c r="G186" s="100">
        <f t="shared" si="13"/>
        <v>-2666.6666666667002</v>
      </c>
      <c r="H186" s="94" t="str">
        <f t="shared" si="14"/>
        <v>M</v>
      </c>
      <c r="I186" s="101" t="s">
        <v>251</v>
      </c>
      <c r="J186" s="100">
        <v>175</v>
      </c>
      <c r="K186" s="100">
        <v>-2354.1666666667002</v>
      </c>
      <c r="L186" s="100">
        <v>1013.8391304348</v>
      </c>
      <c r="M186" s="100">
        <v>-337.55</v>
      </c>
      <c r="N186" s="100">
        <f t="shared" si="15"/>
        <v>-2179.1666666667002</v>
      </c>
      <c r="O186" s="100">
        <f t="shared" si="16"/>
        <v>676.28913043479997</v>
      </c>
    </row>
    <row r="187" spans="1:15">
      <c r="A187" s="99" t="s">
        <v>252</v>
      </c>
      <c r="B187" s="100">
        <v>2533.3333333332998</v>
      </c>
      <c r="C187" s="100">
        <v>2362.5</v>
      </c>
      <c r="D187" s="100">
        <v>4000</v>
      </c>
      <c r="E187" s="100">
        <v>2666.6666666667002</v>
      </c>
      <c r="F187" s="100">
        <f t="shared" si="12"/>
        <v>-2362.5</v>
      </c>
      <c r="G187" s="100">
        <f t="shared" si="13"/>
        <v>-2666.6666666667002</v>
      </c>
      <c r="H187" s="94" t="str">
        <f t="shared" si="14"/>
        <v/>
      </c>
      <c r="I187" s="101" t="s">
        <v>252</v>
      </c>
      <c r="J187" s="100">
        <v>175</v>
      </c>
      <c r="K187" s="100">
        <v>-2341.6333333333</v>
      </c>
      <c r="L187" s="100">
        <v>2637.6555555556001</v>
      </c>
      <c r="M187" s="100">
        <v>-1394.6428571429001</v>
      </c>
      <c r="N187" s="100">
        <f t="shared" si="15"/>
        <v>-2166.6333333333</v>
      </c>
      <c r="O187" s="100">
        <f t="shared" si="16"/>
        <v>1243.0126984127</v>
      </c>
    </row>
    <row r="188" spans="1:15">
      <c r="A188" s="99" t="s">
        <v>253</v>
      </c>
      <c r="B188" s="100">
        <v>2918.75</v>
      </c>
      <c r="C188" s="100">
        <v>2622.9166666667002</v>
      </c>
      <c r="D188" s="100">
        <v>3691.6666666667002</v>
      </c>
      <c r="E188" s="100">
        <v>1837.5</v>
      </c>
      <c r="F188" s="100">
        <f t="shared" si="12"/>
        <v>-2622.9166666667002</v>
      </c>
      <c r="G188" s="100">
        <f t="shared" si="13"/>
        <v>-1837.5</v>
      </c>
      <c r="H188" s="94" t="str">
        <f t="shared" si="14"/>
        <v/>
      </c>
      <c r="I188" s="101" t="s">
        <v>253</v>
      </c>
      <c r="J188" s="100">
        <v>873.37368421049996</v>
      </c>
      <c r="K188" s="100">
        <v>-2000.5173913044</v>
      </c>
      <c r="L188" s="100">
        <v>958.95</v>
      </c>
      <c r="M188" s="102" t="s">
        <v>244</v>
      </c>
      <c r="N188" s="100">
        <f t="shared" si="15"/>
        <v>-1127.1437070939</v>
      </c>
      <c r="O188" s="100">
        <f t="shared" si="16"/>
        <v>958.95</v>
      </c>
    </row>
    <row r="189" spans="1:15">
      <c r="A189" s="99" t="s">
        <v>254</v>
      </c>
      <c r="B189" s="100">
        <v>2587.5</v>
      </c>
      <c r="C189" s="100">
        <v>2702.0833333332998</v>
      </c>
      <c r="D189" s="100">
        <v>3883.3333333332998</v>
      </c>
      <c r="E189" s="100">
        <v>1787.5</v>
      </c>
      <c r="F189" s="100">
        <f t="shared" si="12"/>
        <v>-2702.0833333332998</v>
      </c>
      <c r="G189" s="100">
        <f t="shared" si="13"/>
        <v>-1787.5</v>
      </c>
      <c r="H189" s="94" t="str">
        <f t="shared" si="14"/>
        <v/>
      </c>
      <c r="I189" s="101" t="s">
        <v>254</v>
      </c>
      <c r="J189" s="100">
        <v>1757.1863636364001</v>
      </c>
      <c r="K189" s="100">
        <v>-771.21666666670001</v>
      </c>
      <c r="L189" s="100">
        <v>1378.1357142857</v>
      </c>
      <c r="M189" s="100">
        <v>-822.73636363640003</v>
      </c>
      <c r="N189" s="100">
        <f t="shared" si="15"/>
        <v>985.96969696970007</v>
      </c>
      <c r="O189" s="100">
        <f t="shared" si="16"/>
        <v>555.3993506493</v>
      </c>
    </row>
    <row r="190" spans="1:15">
      <c r="A190" s="99" t="s">
        <v>255</v>
      </c>
      <c r="B190" s="100">
        <v>2947.9166666667002</v>
      </c>
      <c r="C190" s="100">
        <v>1808.3333333333001</v>
      </c>
      <c r="D190" s="100">
        <v>3545.8333333332998</v>
      </c>
      <c r="E190" s="100">
        <v>1900</v>
      </c>
      <c r="F190" s="100">
        <f t="shared" si="12"/>
        <v>-1808.3333333333001</v>
      </c>
      <c r="G190" s="100">
        <f t="shared" si="13"/>
        <v>-1900</v>
      </c>
      <c r="H190" s="94" t="str">
        <f t="shared" si="14"/>
        <v/>
      </c>
      <c r="I190" s="101" t="s">
        <v>255</v>
      </c>
      <c r="J190" s="100">
        <v>507.35</v>
      </c>
      <c r="K190" s="100">
        <v>-1110.2874999999999</v>
      </c>
      <c r="L190" s="100">
        <v>2797.67</v>
      </c>
      <c r="M190" s="100">
        <v>-536.94000000000005</v>
      </c>
      <c r="N190" s="100">
        <f t="shared" si="15"/>
        <v>-602.93749999999989</v>
      </c>
      <c r="O190" s="100">
        <f t="shared" si="16"/>
        <v>2260.73</v>
      </c>
    </row>
    <row r="191" spans="1:15">
      <c r="A191" s="99" t="s">
        <v>256</v>
      </c>
      <c r="B191" s="100">
        <v>2922.9166666667002</v>
      </c>
      <c r="C191" s="100">
        <v>2372.9166666667002</v>
      </c>
      <c r="D191" s="100">
        <v>3475</v>
      </c>
      <c r="E191" s="100">
        <v>1854.1666666666999</v>
      </c>
      <c r="F191" s="100">
        <f t="shared" si="12"/>
        <v>-2372.9166666667002</v>
      </c>
      <c r="G191" s="100">
        <f t="shared" si="13"/>
        <v>-1854.1666666666999</v>
      </c>
      <c r="H191" s="94" t="str">
        <f t="shared" si="14"/>
        <v/>
      </c>
      <c r="I191" s="101" t="s">
        <v>256</v>
      </c>
      <c r="J191" s="100">
        <v>973.55</v>
      </c>
      <c r="K191" s="100">
        <v>-1411.6681818182001</v>
      </c>
      <c r="L191" s="100">
        <v>2054.8200000000002</v>
      </c>
      <c r="M191" s="100">
        <v>-321.67142857139999</v>
      </c>
      <c r="N191" s="100">
        <f t="shared" si="15"/>
        <v>-438.11818181820013</v>
      </c>
      <c r="O191" s="100">
        <f t="shared" si="16"/>
        <v>1733.1485714286002</v>
      </c>
    </row>
    <row r="192" spans="1:15">
      <c r="A192" s="99" t="s">
        <v>257</v>
      </c>
      <c r="B192" s="100">
        <v>2947.9166666667002</v>
      </c>
      <c r="C192" s="100">
        <v>2181.25</v>
      </c>
      <c r="D192" s="100">
        <v>3537.5</v>
      </c>
      <c r="E192" s="100">
        <v>1900</v>
      </c>
      <c r="F192" s="100">
        <f t="shared" si="12"/>
        <v>-2181.25</v>
      </c>
      <c r="G192" s="100">
        <f t="shared" si="13"/>
        <v>-1900</v>
      </c>
      <c r="H192" s="94" t="str">
        <f t="shared" si="14"/>
        <v/>
      </c>
      <c r="I192" s="101" t="s">
        <v>257</v>
      </c>
      <c r="J192" s="100">
        <v>2408.0500000000002</v>
      </c>
      <c r="K192" s="100">
        <v>-349.09</v>
      </c>
      <c r="L192" s="100">
        <v>1980.6611111110999</v>
      </c>
      <c r="M192" s="100">
        <v>-822.18888888890001</v>
      </c>
      <c r="N192" s="100">
        <f t="shared" si="15"/>
        <v>2058.96</v>
      </c>
      <c r="O192" s="100">
        <f t="shared" si="16"/>
        <v>1158.4722222221999</v>
      </c>
    </row>
    <row r="193" spans="1:15">
      <c r="A193" s="99" t="s">
        <v>258</v>
      </c>
      <c r="B193" s="100">
        <v>2947.9166666667002</v>
      </c>
      <c r="C193" s="100">
        <v>2181.25</v>
      </c>
      <c r="D193" s="100">
        <v>3733.3333333332998</v>
      </c>
      <c r="E193" s="100">
        <v>1900</v>
      </c>
      <c r="F193" s="100">
        <f t="shared" si="12"/>
        <v>-2181.25</v>
      </c>
      <c r="G193" s="100">
        <f t="shared" si="13"/>
        <v>-1900</v>
      </c>
      <c r="H193" s="94" t="str">
        <f t="shared" si="14"/>
        <v/>
      </c>
      <c r="I193" s="101" t="s">
        <v>258</v>
      </c>
      <c r="J193" s="100">
        <v>2861.0374999999999</v>
      </c>
      <c r="K193" s="100">
        <v>-192.2</v>
      </c>
      <c r="L193" s="100">
        <v>1562.5541666667</v>
      </c>
      <c r="M193" s="100">
        <v>-312.5</v>
      </c>
      <c r="N193" s="100">
        <f t="shared" si="15"/>
        <v>2668.8375000000001</v>
      </c>
      <c r="O193" s="100">
        <f t="shared" si="16"/>
        <v>1250.0541666667</v>
      </c>
    </row>
    <row r="194" spans="1:15">
      <c r="A194" s="99" t="s">
        <v>259</v>
      </c>
      <c r="B194" s="100">
        <v>2947.9166666667002</v>
      </c>
      <c r="C194" s="100">
        <v>2114.5833333332998</v>
      </c>
      <c r="D194" s="100">
        <v>3733.3333333332998</v>
      </c>
      <c r="E194" s="100">
        <v>1762.5</v>
      </c>
      <c r="F194" s="100">
        <f t="shared" si="12"/>
        <v>-2114.5833333332998</v>
      </c>
      <c r="G194" s="100">
        <f t="shared" si="13"/>
        <v>-1762.5</v>
      </c>
      <c r="H194" s="94" t="str">
        <f t="shared" si="14"/>
        <v/>
      </c>
      <c r="I194" s="101" t="s">
        <v>259</v>
      </c>
      <c r="J194" s="100">
        <v>1756.8739130434999</v>
      </c>
      <c r="K194" s="100">
        <v>-471.81666666669997</v>
      </c>
      <c r="L194" s="100">
        <v>1940.9954545455</v>
      </c>
      <c r="M194" s="100">
        <v>-211.125</v>
      </c>
      <c r="N194" s="100">
        <f t="shared" si="15"/>
        <v>1285.0572463767999</v>
      </c>
      <c r="O194" s="100">
        <f t="shared" si="16"/>
        <v>1729.8704545455</v>
      </c>
    </row>
    <row r="195" spans="1:15">
      <c r="A195" s="99" t="s">
        <v>260</v>
      </c>
      <c r="B195" s="100">
        <v>3175</v>
      </c>
      <c r="C195" s="100">
        <v>2225</v>
      </c>
      <c r="D195" s="100">
        <v>2825</v>
      </c>
      <c r="E195" s="100">
        <v>1416.6666666666999</v>
      </c>
      <c r="F195" s="100">
        <f t="shared" si="12"/>
        <v>-2225</v>
      </c>
      <c r="G195" s="100">
        <f t="shared" si="13"/>
        <v>-1416.6666666666999</v>
      </c>
      <c r="H195" s="94" t="str">
        <f t="shared" si="14"/>
        <v/>
      </c>
      <c r="I195" s="101" t="s">
        <v>260</v>
      </c>
      <c r="J195" s="100">
        <v>348.9411764706</v>
      </c>
      <c r="K195" s="100">
        <v>-2083.4666666666999</v>
      </c>
      <c r="L195" s="100">
        <v>1347.1624999999999</v>
      </c>
      <c r="M195" s="100">
        <v>-125</v>
      </c>
      <c r="N195" s="100">
        <f t="shared" si="15"/>
        <v>-1734.5254901960998</v>
      </c>
      <c r="O195" s="100">
        <f t="shared" si="16"/>
        <v>1222.1624999999999</v>
      </c>
    </row>
    <row r="196" spans="1:15">
      <c r="A196" s="99" t="s">
        <v>261</v>
      </c>
      <c r="B196" s="100">
        <v>2875</v>
      </c>
      <c r="C196" s="100">
        <v>2454.1666666667002</v>
      </c>
      <c r="D196" s="100">
        <v>3237.5</v>
      </c>
      <c r="E196" s="100">
        <v>612.5</v>
      </c>
      <c r="F196" s="100">
        <f t="shared" si="12"/>
        <v>-2454.1666666667002</v>
      </c>
      <c r="G196" s="100">
        <f t="shared" si="13"/>
        <v>-612.5</v>
      </c>
      <c r="H196" s="94" t="str">
        <f t="shared" si="14"/>
        <v/>
      </c>
      <c r="I196" s="101" t="s">
        <v>261</v>
      </c>
      <c r="J196" s="102" t="s">
        <v>244</v>
      </c>
      <c r="K196" s="100">
        <v>-2454.1666666667002</v>
      </c>
      <c r="L196" s="100">
        <v>2220.2291666667002</v>
      </c>
      <c r="M196" s="100">
        <v>-50</v>
      </c>
      <c r="N196" s="100">
        <f t="shared" si="15"/>
        <v>-2454.1666666667002</v>
      </c>
      <c r="O196" s="100">
        <f t="shared" si="16"/>
        <v>2170.2291666667002</v>
      </c>
    </row>
    <row r="197" spans="1:15">
      <c r="A197" s="99" t="s">
        <v>262</v>
      </c>
      <c r="B197" s="100">
        <v>2535.4166666667002</v>
      </c>
      <c r="C197" s="100">
        <v>2108.3333333332998</v>
      </c>
      <c r="D197" s="100">
        <v>2825</v>
      </c>
      <c r="E197" s="100">
        <v>1370.8333333333001</v>
      </c>
      <c r="F197" s="100">
        <f t="shared" si="12"/>
        <v>-2108.3333333332998</v>
      </c>
      <c r="G197" s="100">
        <f t="shared" si="13"/>
        <v>-1370.8333333333001</v>
      </c>
      <c r="H197" s="94" t="str">
        <f t="shared" si="14"/>
        <v/>
      </c>
      <c r="I197" s="101" t="s">
        <v>262</v>
      </c>
      <c r="J197" s="100">
        <v>965.35</v>
      </c>
      <c r="K197" s="100">
        <v>-1657.0476190475999</v>
      </c>
      <c r="L197" s="100">
        <v>1534.9166666666999</v>
      </c>
      <c r="M197" s="100">
        <v>-125</v>
      </c>
      <c r="N197" s="100">
        <f t="shared" si="15"/>
        <v>-691.69761904759991</v>
      </c>
      <c r="O197" s="100">
        <f t="shared" si="16"/>
        <v>1409.9166666666999</v>
      </c>
    </row>
    <row r="198" spans="1:15">
      <c r="A198" s="99" t="s">
        <v>263</v>
      </c>
      <c r="B198" s="100">
        <v>2375</v>
      </c>
      <c r="C198" s="100">
        <v>2012.5</v>
      </c>
      <c r="D198" s="100">
        <v>2787.5</v>
      </c>
      <c r="E198" s="100">
        <v>1466.6666666666999</v>
      </c>
      <c r="F198" s="100">
        <f t="shared" ref="F198:F261" si="17">-C198</f>
        <v>-2012.5</v>
      </c>
      <c r="G198" s="100">
        <f t="shared" ref="G198:G261" si="18">-E198</f>
        <v>-1466.6666666666999</v>
      </c>
      <c r="H198" s="94" t="str">
        <f t="shared" ref="H198:H261" si="19">IF(TEXT(I198,"d")+0=1,UPPER(LEFT(TEXT(I198,"mmm"),1)),"")</f>
        <v/>
      </c>
      <c r="I198" s="101" t="s">
        <v>263</v>
      </c>
      <c r="J198" s="100">
        <v>1397.6333333333</v>
      </c>
      <c r="K198" s="100">
        <v>-757.06470588239995</v>
      </c>
      <c r="L198" s="100">
        <v>2134.6826086956999</v>
      </c>
      <c r="M198" s="100">
        <v>-196</v>
      </c>
      <c r="N198" s="100">
        <f t="shared" si="15"/>
        <v>640.56862745090007</v>
      </c>
      <c r="O198" s="100">
        <f t="shared" si="16"/>
        <v>1938.6826086956999</v>
      </c>
    </row>
    <row r="199" spans="1:15">
      <c r="A199" s="99" t="s">
        <v>264</v>
      </c>
      <c r="B199" s="100">
        <v>2375</v>
      </c>
      <c r="C199" s="100">
        <v>2012.5</v>
      </c>
      <c r="D199" s="100">
        <v>2825</v>
      </c>
      <c r="E199" s="100">
        <v>1466.6666666666999</v>
      </c>
      <c r="F199" s="100">
        <f t="shared" si="17"/>
        <v>-2012.5</v>
      </c>
      <c r="G199" s="100">
        <f t="shared" si="18"/>
        <v>-1466.6666666666999</v>
      </c>
      <c r="H199" s="94" t="str">
        <f t="shared" si="19"/>
        <v/>
      </c>
      <c r="I199" s="101" t="s">
        <v>264</v>
      </c>
      <c r="J199" s="100">
        <v>436.28571428570001</v>
      </c>
      <c r="K199" s="100">
        <v>-1764.6541666666999</v>
      </c>
      <c r="L199" s="100">
        <v>2107.1458333332998</v>
      </c>
      <c r="M199" s="102" t="s">
        <v>244</v>
      </c>
      <c r="N199" s="100">
        <f t="shared" si="15"/>
        <v>-1328.3684523809998</v>
      </c>
      <c r="O199" s="100">
        <f t="shared" si="16"/>
        <v>2107.1458333332998</v>
      </c>
    </row>
    <row r="200" spans="1:15">
      <c r="A200" s="99" t="s">
        <v>265</v>
      </c>
      <c r="B200" s="100">
        <v>2566.6666666667002</v>
      </c>
      <c r="C200" s="100">
        <v>2043.75</v>
      </c>
      <c r="D200" s="100">
        <v>2825</v>
      </c>
      <c r="E200" s="100">
        <v>1466.6666666666999</v>
      </c>
      <c r="F200" s="100">
        <f t="shared" si="17"/>
        <v>-2043.75</v>
      </c>
      <c r="G200" s="100">
        <f t="shared" si="18"/>
        <v>-1466.6666666666999</v>
      </c>
      <c r="H200" s="94" t="str">
        <f t="shared" si="19"/>
        <v/>
      </c>
      <c r="I200" s="101" t="s">
        <v>265</v>
      </c>
      <c r="J200" s="100">
        <v>694.97500000000002</v>
      </c>
      <c r="K200" s="100">
        <v>-1798.0291666666999</v>
      </c>
      <c r="L200" s="100">
        <v>2008.4833333332999</v>
      </c>
      <c r="M200" s="100">
        <v>-50</v>
      </c>
      <c r="N200" s="100">
        <f t="shared" si="15"/>
        <v>-1103.0541666667</v>
      </c>
      <c r="O200" s="100">
        <f t="shared" si="16"/>
        <v>1958.4833333332999</v>
      </c>
    </row>
    <row r="201" spans="1:15">
      <c r="A201" s="99" t="s">
        <v>266</v>
      </c>
      <c r="B201" s="100">
        <v>3200</v>
      </c>
      <c r="C201" s="100">
        <v>2208.3333333332998</v>
      </c>
      <c r="D201" s="100">
        <v>2825</v>
      </c>
      <c r="E201" s="100">
        <v>1466.6666666666999</v>
      </c>
      <c r="F201" s="100">
        <f t="shared" si="17"/>
        <v>-2208.3333333332998</v>
      </c>
      <c r="G201" s="100">
        <f t="shared" si="18"/>
        <v>-1466.6666666666999</v>
      </c>
      <c r="H201" s="94" t="str">
        <f t="shared" si="19"/>
        <v/>
      </c>
      <c r="I201" s="101" t="s">
        <v>266</v>
      </c>
      <c r="J201" s="100">
        <v>240.41874999999999</v>
      </c>
      <c r="K201" s="100">
        <v>-1728.5583333333</v>
      </c>
      <c r="L201" s="100">
        <v>1885.1041666666999</v>
      </c>
      <c r="M201" s="102" t="s">
        <v>244</v>
      </c>
      <c r="N201" s="100">
        <f t="shared" ref="N201:N264" si="20">IFERROR(J201+0,0)+IFERROR(K201+0,0)</f>
        <v>-1488.1395833332999</v>
      </c>
      <c r="O201" s="100">
        <f t="shared" ref="O201:O264" si="21">IFERROR(L201+0,0)+IFERROR(M201+0,0)</f>
        <v>1885.1041666666999</v>
      </c>
    </row>
    <row r="202" spans="1:15">
      <c r="A202" s="99" t="s">
        <v>267</v>
      </c>
      <c r="B202" s="100">
        <v>3212.5</v>
      </c>
      <c r="C202" s="100">
        <v>2250</v>
      </c>
      <c r="D202" s="100">
        <v>2529.1666666667002</v>
      </c>
      <c r="E202" s="100">
        <v>1100</v>
      </c>
      <c r="F202" s="100">
        <f t="shared" si="17"/>
        <v>-2250</v>
      </c>
      <c r="G202" s="100">
        <f t="shared" si="18"/>
        <v>-1100</v>
      </c>
      <c r="H202" s="94" t="str">
        <f t="shared" si="19"/>
        <v/>
      </c>
      <c r="I202" s="101" t="s">
        <v>267</v>
      </c>
      <c r="J202" s="100">
        <v>461.85833333329998</v>
      </c>
      <c r="K202" s="100">
        <v>-1805.7416666667</v>
      </c>
      <c r="L202" s="100">
        <v>1307.375</v>
      </c>
      <c r="M202" s="100">
        <v>-100</v>
      </c>
      <c r="N202" s="100">
        <f t="shared" si="20"/>
        <v>-1343.8833333334001</v>
      </c>
      <c r="O202" s="100">
        <f t="shared" si="21"/>
        <v>1207.375</v>
      </c>
    </row>
    <row r="203" spans="1:15">
      <c r="A203" s="99" t="s">
        <v>268</v>
      </c>
      <c r="B203" s="100">
        <v>2962.5</v>
      </c>
      <c r="C203" s="100">
        <v>2579.1666666667002</v>
      </c>
      <c r="D203" s="100">
        <v>3066.6666666667002</v>
      </c>
      <c r="E203" s="100">
        <v>987.5</v>
      </c>
      <c r="F203" s="100">
        <f t="shared" si="17"/>
        <v>-2579.1666666667002</v>
      </c>
      <c r="G203" s="100">
        <f t="shared" si="18"/>
        <v>-987.5</v>
      </c>
      <c r="H203" s="94" t="str">
        <f t="shared" si="19"/>
        <v/>
      </c>
      <c r="I203" s="101" t="s">
        <v>268</v>
      </c>
      <c r="J203" s="100">
        <v>175.56</v>
      </c>
      <c r="K203" s="100">
        <v>-1853.8541666666999</v>
      </c>
      <c r="L203" s="100">
        <v>1068.7</v>
      </c>
      <c r="M203" s="100">
        <v>-124.7333333333</v>
      </c>
      <c r="N203" s="100">
        <f t="shared" si="20"/>
        <v>-1678.2941666667</v>
      </c>
      <c r="O203" s="100">
        <f t="shared" si="21"/>
        <v>943.96666666670001</v>
      </c>
    </row>
    <row r="204" spans="1:15">
      <c r="A204" s="99" t="s">
        <v>269</v>
      </c>
      <c r="B204" s="100">
        <v>3233.3333333332998</v>
      </c>
      <c r="C204" s="100">
        <v>2166.6666666667002</v>
      </c>
      <c r="D204" s="100">
        <v>2700</v>
      </c>
      <c r="E204" s="100">
        <v>1100</v>
      </c>
      <c r="F204" s="100">
        <f t="shared" si="17"/>
        <v>-2166.6666666667002</v>
      </c>
      <c r="G204" s="100">
        <f t="shared" si="18"/>
        <v>-1100</v>
      </c>
      <c r="H204" s="94" t="str">
        <f t="shared" si="19"/>
        <v/>
      </c>
      <c r="I204" s="101" t="s">
        <v>269</v>
      </c>
      <c r="J204" s="100">
        <v>225</v>
      </c>
      <c r="K204" s="100">
        <v>-2135.2541666666998</v>
      </c>
      <c r="L204" s="100">
        <v>1755.2666666667001</v>
      </c>
      <c r="M204" s="102" t="s">
        <v>244</v>
      </c>
      <c r="N204" s="100">
        <f t="shared" si="20"/>
        <v>-1910.2541666666998</v>
      </c>
      <c r="O204" s="100">
        <f t="shared" si="21"/>
        <v>1755.2666666667001</v>
      </c>
    </row>
    <row r="205" spans="1:15">
      <c r="A205" s="99" t="s">
        <v>270</v>
      </c>
      <c r="B205" s="100">
        <v>3233.3333333332998</v>
      </c>
      <c r="C205" s="100">
        <v>2122.9166666667002</v>
      </c>
      <c r="D205" s="100">
        <v>2700</v>
      </c>
      <c r="E205" s="100">
        <v>1100</v>
      </c>
      <c r="F205" s="100">
        <f t="shared" si="17"/>
        <v>-2122.9166666667002</v>
      </c>
      <c r="G205" s="100">
        <f t="shared" si="18"/>
        <v>-1100</v>
      </c>
      <c r="H205" s="94" t="str">
        <f t="shared" si="19"/>
        <v/>
      </c>
      <c r="I205" s="101" t="s">
        <v>270</v>
      </c>
      <c r="J205" s="100">
        <v>270.82499999999999</v>
      </c>
      <c r="K205" s="100">
        <v>-2172.7791666666999</v>
      </c>
      <c r="L205" s="100">
        <v>1156.0941176470999</v>
      </c>
      <c r="M205" s="100">
        <v>-335.0285714286</v>
      </c>
      <c r="N205" s="100">
        <f t="shared" si="20"/>
        <v>-1901.9541666666998</v>
      </c>
      <c r="O205" s="100">
        <f t="shared" si="21"/>
        <v>821.06554621849989</v>
      </c>
    </row>
    <row r="206" spans="1:15">
      <c r="A206" s="99" t="s">
        <v>271</v>
      </c>
      <c r="B206" s="100">
        <v>3233.3333333332998</v>
      </c>
      <c r="C206" s="100">
        <v>2145.8333333332998</v>
      </c>
      <c r="D206" s="100">
        <v>2700</v>
      </c>
      <c r="E206" s="100">
        <v>1100</v>
      </c>
      <c r="F206" s="100">
        <f t="shared" si="17"/>
        <v>-2145.8333333332998</v>
      </c>
      <c r="G206" s="100">
        <f t="shared" si="18"/>
        <v>-1100</v>
      </c>
      <c r="H206" s="94" t="str">
        <f t="shared" si="19"/>
        <v/>
      </c>
      <c r="I206" s="101" t="s">
        <v>271</v>
      </c>
      <c r="J206" s="100">
        <v>239.8</v>
      </c>
      <c r="K206" s="100">
        <v>-2136.2541666666998</v>
      </c>
      <c r="L206" s="100">
        <v>1066.3318181817999</v>
      </c>
      <c r="M206" s="100">
        <v>-76.25</v>
      </c>
      <c r="N206" s="100">
        <f t="shared" si="20"/>
        <v>-1896.4541666666998</v>
      </c>
      <c r="O206" s="100">
        <f t="shared" si="21"/>
        <v>990.08181818179992</v>
      </c>
    </row>
    <row r="207" spans="1:15">
      <c r="A207" s="99" t="s">
        <v>272</v>
      </c>
      <c r="B207" s="100">
        <v>2829.1666666667002</v>
      </c>
      <c r="C207" s="100">
        <v>2185.4166666667002</v>
      </c>
      <c r="D207" s="100">
        <v>2700</v>
      </c>
      <c r="E207" s="100">
        <v>1100</v>
      </c>
      <c r="F207" s="100">
        <f t="shared" si="17"/>
        <v>-2185.4166666667002</v>
      </c>
      <c r="G207" s="100">
        <f t="shared" si="18"/>
        <v>-1100</v>
      </c>
      <c r="H207" s="94" t="str">
        <f t="shared" si="19"/>
        <v/>
      </c>
      <c r="I207" s="101" t="s">
        <v>272</v>
      </c>
      <c r="J207" s="100">
        <v>132.6666666667</v>
      </c>
      <c r="K207" s="100">
        <v>-2170.0458333332999</v>
      </c>
      <c r="L207" s="100">
        <v>1374.2</v>
      </c>
      <c r="M207" s="100">
        <v>-300</v>
      </c>
      <c r="N207" s="100">
        <f t="shared" si="20"/>
        <v>-2037.3791666666</v>
      </c>
      <c r="O207" s="100">
        <f t="shared" si="21"/>
        <v>1074.2</v>
      </c>
    </row>
    <row r="208" spans="1:15">
      <c r="A208" s="99" t="s">
        <v>273</v>
      </c>
      <c r="B208" s="100">
        <v>3233.3333333332998</v>
      </c>
      <c r="C208" s="100">
        <v>2208.3333333332998</v>
      </c>
      <c r="D208" s="100">
        <v>2700</v>
      </c>
      <c r="E208" s="100">
        <v>1100</v>
      </c>
      <c r="F208" s="100">
        <f t="shared" si="17"/>
        <v>-2208.3333333332998</v>
      </c>
      <c r="G208" s="100">
        <f t="shared" si="18"/>
        <v>-1100</v>
      </c>
      <c r="H208" s="94" t="str">
        <f t="shared" si="19"/>
        <v/>
      </c>
      <c r="I208" s="101" t="s">
        <v>273</v>
      </c>
      <c r="J208" s="100">
        <v>211.75</v>
      </c>
      <c r="K208" s="100">
        <v>-2184.7333333332999</v>
      </c>
      <c r="L208" s="100">
        <v>1916.4157894737</v>
      </c>
      <c r="M208" s="100">
        <v>-414.06</v>
      </c>
      <c r="N208" s="100">
        <f t="shared" si="20"/>
        <v>-1972.9833333332999</v>
      </c>
      <c r="O208" s="100">
        <f t="shared" si="21"/>
        <v>1502.3557894737</v>
      </c>
    </row>
    <row r="209" spans="1:15">
      <c r="A209" s="99" t="s">
        <v>274</v>
      </c>
      <c r="B209" s="100">
        <v>3337.5</v>
      </c>
      <c r="C209" s="100">
        <v>2293.75</v>
      </c>
      <c r="D209" s="100">
        <v>2712.5</v>
      </c>
      <c r="E209" s="100">
        <v>1368.75</v>
      </c>
      <c r="F209" s="100">
        <f t="shared" si="17"/>
        <v>-2293.75</v>
      </c>
      <c r="G209" s="100">
        <f t="shared" si="18"/>
        <v>-1368.75</v>
      </c>
      <c r="H209" s="94" t="str">
        <f t="shared" si="19"/>
        <v/>
      </c>
      <c r="I209" s="101" t="s">
        <v>274</v>
      </c>
      <c r="J209" s="100">
        <v>404.6</v>
      </c>
      <c r="K209" s="100">
        <v>-2277.2166666666999</v>
      </c>
      <c r="L209" s="100">
        <v>1230.0181818182</v>
      </c>
      <c r="M209" s="100">
        <v>-110.4</v>
      </c>
      <c r="N209" s="100">
        <f t="shared" si="20"/>
        <v>-1872.6166666667</v>
      </c>
      <c r="O209" s="100">
        <f t="shared" si="21"/>
        <v>1119.6181818181999</v>
      </c>
    </row>
    <row r="210" spans="1:15">
      <c r="A210" s="99" t="s">
        <v>275</v>
      </c>
      <c r="B210" s="100">
        <v>2991.3043478261002</v>
      </c>
      <c r="C210" s="100">
        <v>2541.3043478261002</v>
      </c>
      <c r="D210" s="100">
        <v>2823.9130434783001</v>
      </c>
      <c r="E210" s="100">
        <v>1495.6521739130001</v>
      </c>
      <c r="F210" s="100">
        <f t="shared" si="17"/>
        <v>-2541.3043478261002</v>
      </c>
      <c r="G210" s="100">
        <f t="shared" si="18"/>
        <v>-1495.6521739130001</v>
      </c>
      <c r="H210" s="94" t="str">
        <f t="shared" si="19"/>
        <v/>
      </c>
      <c r="I210" s="101" t="s">
        <v>275</v>
      </c>
      <c r="J210" s="100">
        <v>582.04999999999995</v>
      </c>
      <c r="K210" s="100">
        <v>-1630.1347826087001</v>
      </c>
      <c r="L210" s="100">
        <v>1076.5454545455</v>
      </c>
      <c r="M210" s="100">
        <v>-721.4</v>
      </c>
      <c r="N210" s="100">
        <f t="shared" si="20"/>
        <v>-1048.0847826087002</v>
      </c>
      <c r="O210" s="100">
        <f t="shared" si="21"/>
        <v>355.1454545455</v>
      </c>
    </row>
    <row r="211" spans="1:15">
      <c r="A211" s="99" t="s">
        <v>276</v>
      </c>
      <c r="B211" s="100">
        <v>3183.3333333332998</v>
      </c>
      <c r="C211" s="100">
        <v>2268.75</v>
      </c>
      <c r="D211" s="100">
        <v>2712.5</v>
      </c>
      <c r="E211" s="100">
        <v>1966.6666666666999</v>
      </c>
      <c r="F211" s="100">
        <f t="shared" si="17"/>
        <v>-2268.75</v>
      </c>
      <c r="G211" s="100">
        <f t="shared" si="18"/>
        <v>-1966.6666666666999</v>
      </c>
      <c r="H211" s="94" t="str">
        <f t="shared" si="19"/>
        <v/>
      </c>
      <c r="I211" s="101" t="s">
        <v>276</v>
      </c>
      <c r="J211" s="100">
        <v>468.1176470588</v>
      </c>
      <c r="K211" s="100">
        <v>-1245.3625</v>
      </c>
      <c r="L211" s="100">
        <v>1619.4722222221999</v>
      </c>
      <c r="M211" s="100">
        <v>-377.11250000000001</v>
      </c>
      <c r="N211" s="100">
        <f t="shared" si="20"/>
        <v>-777.24485294119995</v>
      </c>
      <c r="O211" s="100">
        <f t="shared" si="21"/>
        <v>1242.3597222221999</v>
      </c>
    </row>
    <row r="212" spans="1:15">
      <c r="A212" s="99" t="s">
        <v>277</v>
      </c>
      <c r="B212" s="100">
        <v>3366.6666666667002</v>
      </c>
      <c r="C212" s="100">
        <v>2268.75</v>
      </c>
      <c r="D212" s="100">
        <v>2712.5</v>
      </c>
      <c r="E212" s="100">
        <v>1966.6666666666999</v>
      </c>
      <c r="F212" s="100">
        <f t="shared" si="17"/>
        <v>-2268.75</v>
      </c>
      <c r="G212" s="100">
        <f t="shared" si="18"/>
        <v>-1966.6666666666999</v>
      </c>
      <c r="H212" s="94" t="str">
        <f t="shared" si="19"/>
        <v/>
      </c>
      <c r="I212" s="101" t="s">
        <v>277</v>
      </c>
      <c r="J212" s="100">
        <v>1722.3388888889001</v>
      </c>
      <c r="K212" s="100">
        <v>-1039.425</v>
      </c>
      <c r="L212" s="100">
        <v>1378.3142857143</v>
      </c>
      <c r="M212" s="100">
        <v>-605.01</v>
      </c>
      <c r="N212" s="100">
        <f t="shared" si="20"/>
        <v>682.91388888890015</v>
      </c>
      <c r="O212" s="100">
        <f t="shared" si="21"/>
        <v>773.30428571430002</v>
      </c>
    </row>
    <row r="213" spans="1:15">
      <c r="A213" s="99" t="s">
        <v>278</v>
      </c>
      <c r="B213" s="100">
        <v>2454.5833333332998</v>
      </c>
      <c r="C213" s="100">
        <v>1541.6666666666999</v>
      </c>
      <c r="D213" s="100">
        <v>2712.5</v>
      </c>
      <c r="E213" s="100">
        <v>1966.6666666666999</v>
      </c>
      <c r="F213" s="100">
        <f t="shared" si="17"/>
        <v>-1541.6666666666999</v>
      </c>
      <c r="G213" s="100">
        <f t="shared" si="18"/>
        <v>-1966.6666666666999</v>
      </c>
      <c r="H213" s="94" t="str">
        <f t="shared" si="19"/>
        <v/>
      </c>
      <c r="I213" s="101" t="s">
        <v>278</v>
      </c>
      <c r="J213" s="100">
        <v>1714.5458333332999</v>
      </c>
      <c r="K213" s="100">
        <v>-1082.6208333333</v>
      </c>
      <c r="L213" s="100">
        <v>1474.3125</v>
      </c>
      <c r="M213" s="100">
        <v>-606.1</v>
      </c>
      <c r="N213" s="100">
        <f t="shared" si="20"/>
        <v>631.92499999999995</v>
      </c>
      <c r="O213" s="100">
        <f t="shared" si="21"/>
        <v>868.21249999999998</v>
      </c>
    </row>
    <row r="214" spans="1:15">
      <c r="A214" s="99" t="s">
        <v>279</v>
      </c>
      <c r="B214" s="100">
        <v>2400</v>
      </c>
      <c r="C214" s="100">
        <v>1600</v>
      </c>
      <c r="D214" s="100">
        <v>2712.5</v>
      </c>
      <c r="E214" s="100">
        <v>1862.5</v>
      </c>
      <c r="F214" s="100">
        <f t="shared" si="17"/>
        <v>-1600</v>
      </c>
      <c r="G214" s="100">
        <f t="shared" si="18"/>
        <v>-1862.5</v>
      </c>
      <c r="H214" s="94" t="str">
        <f t="shared" si="19"/>
        <v/>
      </c>
      <c r="I214" s="101" t="s">
        <v>279</v>
      </c>
      <c r="J214" s="100">
        <v>50.4</v>
      </c>
      <c r="K214" s="100">
        <v>-1456.1291666667</v>
      </c>
      <c r="L214" s="100">
        <v>712.58124999999995</v>
      </c>
      <c r="M214" s="100">
        <v>-621.47</v>
      </c>
      <c r="N214" s="100">
        <f t="shared" si="20"/>
        <v>-1405.7291666666999</v>
      </c>
      <c r="O214" s="100">
        <f t="shared" si="21"/>
        <v>91.111249999999927</v>
      </c>
    </row>
    <row r="215" spans="1:15">
      <c r="A215" s="99" t="s">
        <v>280</v>
      </c>
      <c r="B215" s="100">
        <v>2400</v>
      </c>
      <c r="C215" s="100">
        <v>1600</v>
      </c>
      <c r="D215" s="100">
        <v>2827.0833333332998</v>
      </c>
      <c r="E215" s="100">
        <v>1160.4166666666999</v>
      </c>
      <c r="F215" s="100">
        <f t="shared" si="17"/>
        <v>-1600</v>
      </c>
      <c r="G215" s="100">
        <f t="shared" si="18"/>
        <v>-1160.4166666666999</v>
      </c>
      <c r="H215" s="94" t="str">
        <f t="shared" si="19"/>
        <v/>
      </c>
      <c r="I215" s="101" t="s">
        <v>280</v>
      </c>
      <c r="J215" s="102" t="s">
        <v>244</v>
      </c>
      <c r="K215" s="100">
        <v>-1600</v>
      </c>
      <c r="L215" s="100">
        <v>262.44</v>
      </c>
      <c r="M215" s="100">
        <v>-533.51578947370001</v>
      </c>
      <c r="N215" s="100">
        <f t="shared" si="20"/>
        <v>-1600</v>
      </c>
      <c r="O215" s="100">
        <f t="shared" si="21"/>
        <v>-271.07578947370001</v>
      </c>
    </row>
    <row r="216" spans="1:15">
      <c r="A216" s="99" t="s">
        <v>250</v>
      </c>
      <c r="B216" s="100">
        <v>2100</v>
      </c>
      <c r="C216" s="100">
        <v>1425</v>
      </c>
      <c r="D216" s="100">
        <v>2645.8333333332998</v>
      </c>
      <c r="E216" s="100">
        <v>2179.1666666667002</v>
      </c>
      <c r="F216" s="100">
        <f t="shared" si="17"/>
        <v>-1425</v>
      </c>
      <c r="G216" s="100">
        <f t="shared" si="18"/>
        <v>-2179.1666666667002</v>
      </c>
      <c r="H216" s="94" t="str">
        <f t="shared" si="19"/>
        <v/>
      </c>
      <c r="I216" s="101" t="s">
        <v>250</v>
      </c>
      <c r="J216" s="100">
        <v>930.28333333329999</v>
      </c>
      <c r="K216" s="100">
        <v>-1362.3625</v>
      </c>
      <c r="L216" s="100">
        <v>429.0833333333</v>
      </c>
      <c r="M216" s="100">
        <v>-1101.3142857143</v>
      </c>
      <c r="N216" s="100">
        <f t="shared" si="20"/>
        <v>-432.07916666669996</v>
      </c>
      <c r="O216" s="100">
        <f t="shared" si="21"/>
        <v>-672.23095238099995</v>
      </c>
    </row>
    <row r="217" spans="1:15">
      <c r="A217" s="99" t="s">
        <v>283</v>
      </c>
      <c r="B217" s="100">
        <v>1700</v>
      </c>
      <c r="C217" s="100">
        <v>1725</v>
      </c>
      <c r="D217" s="100">
        <v>2487.5</v>
      </c>
      <c r="E217" s="100">
        <v>1427.0833333333001</v>
      </c>
      <c r="F217" s="100">
        <f t="shared" si="17"/>
        <v>-1725</v>
      </c>
      <c r="G217" s="100">
        <f t="shared" si="18"/>
        <v>-1427.0833333333001</v>
      </c>
      <c r="H217" s="94" t="str">
        <f t="shared" si="19"/>
        <v>A</v>
      </c>
      <c r="I217" s="101" t="s">
        <v>283</v>
      </c>
      <c r="J217" s="100">
        <v>585.07894736840001</v>
      </c>
      <c r="K217" s="100">
        <v>-1130.2318181818</v>
      </c>
      <c r="L217" s="100">
        <v>1188.8263157895001</v>
      </c>
      <c r="M217" s="100">
        <v>-359.38749999999999</v>
      </c>
      <c r="N217" s="100">
        <f t="shared" si="20"/>
        <v>-545.1528708134</v>
      </c>
      <c r="O217" s="100">
        <f t="shared" si="21"/>
        <v>829.43881578950004</v>
      </c>
    </row>
    <row r="218" spans="1:15">
      <c r="A218" s="99" t="s">
        <v>284</v>
      </c>
      <c r="B218" s="100">
        <v>1700</v>
      </c>
      <c r="C218" s="100">
        <v>1725</v>
      </c>
      <c r="D218" s="100">
        <v>2639.5833333332998</v>
      </c>
      <c r="E218" s="100">
        <v>2495.8333333332998</v>
      </c>
      <c r="F218" s="100">
        <f t="shared" si="17"/>
        <v>-1725</v>
      </c>
      <c r="G218" s="100">
        <f t="shared" si="18"/>
        <v>-2495.8333333332998</v>
      </c>
      <c r="H218" s="94" t="str">
        <f t="shared" si="19"/>
        <v/>
      </c>
      <c r="I218" s="101" t="s">
        <v>284</v>
      </c>
      <c r="J218" s="100">
        <v>862.68636363639996</v>
      </c>
      <c r="K218" s="100">
        <v>-942.57894736840001</v>
      </c>
      <c r="L218" s="100">
        <v>1154.7533333332999</v>
      </c>
      <c r="M218" s="100">
        <v>-324.73636363639997</v>
      </c>
      <c r="N218" s="100">
        <f t="shared" si="20"/>
        <v>-79.892583732000048</v>
      </c>
      <c r="O218" s="100">
        <f t="shared" si="21"/>
        <v>830.01696969689988</v>
      </c>
    </row>
    <row r="219" spans="1:15">
      <c r="A219" s="99" t="s">
        <v>285</v>
      </c>
      <c r="B219" s="100">
        <v>2133.3333333332998</v>
      </c>
      <c r="C219" s="100">
        <v>1375</v>
      </c>
      <c r="D219" s="100">
        <v>2633.3333333332998</v>
      </c>
      <c r="E219" s="100">
        <v>2079.1666666667002</v>
      </c>
      <c r="F219" s="100">
        <f t="shared" si="17"/>
        <v>-1375</v>
      </c>
      <c r="G219" s="100">
        <f t="shared" si="18"/>
        <v>-2079.1666666667002</v>
      </c>
      <c r="H219" s="94" t="str">
        <f t="shared" si="19"/>
        <v/>
      </c>
      <c r="I219" s="101" t="s">
        <v>285</v>
      </c>
      <c r="J219" s="100">
        <v>1114.4142857142999</v>
      </c>
      <c r="K219" s="100">
        <v>-993.06086956520005</v>
      </c>
      <c r="L219" s="100">
        <v>1460.6444444444001</v>
      </c>
      <c r="M219" s="100">
        <v>-257.71428571429999</v>
      </c>
      <c r="N219" s="100">
        <f t="shared" si="20"/>
        <v>121.35341614909987</v>
      </c>
      <c r="O219" s="100">
        <f t="shared" si="21"/>
        <v>1202.9301587301002</v>
      </c>
    </row>
    <row r="220" spans="1:15">
      <c r="A220" s="99" t="s">
        <v>286</v>
      </c>
      <c r="B220" s="100">
        <v>2133.3333333332998</v>
      </c>
      <c r="C220" s="100">
        <v>1350</v>
      </c>
      <c r="D220" s="100">
        <v>2633.3333333332998</v>
      </c>
      <c r="E220" s="100">
        <v>2350</v>
      </c>
      <c r="F220" s="100">
        <f t="shared" si="17"/>
        <v>-1350</v>
      </c>
      <c r="G220" s="100">
        <f t="shared" si="18"/>
        <v>-2350</v>
      </c>
      <c r="H220" s="94" t="str">
        <f t="shared" si="19"/>
        <v/>
      </c>
      <c r="I220" s="101" t="s">
        <v>286</v>
      </c>
      <c r="J220" s="100">
        <v>850.2222222222</v>
      </c>
      <c r="K220" s="100">
        <v>-1229.8625</v>
      </c>
      <c r="L220" s="100">
        <v>930.42105263159999</v>
      </c>
      <c r="M220" s="100">
        <v>-187.8166666667</v>
      </c>
      <c r="N220" s="100">
        <f t="shared" si="20"/>
        <v>-379.64027777779995</v>
      </c>
      <c r="O220" s="100">
        <f t="shared" si="21"/>
        <v>742.60438596489996</v>
      </c>
    </row>
    <row r="221" spans="1:15">
      <c r="A221" s="99" t="s">
        <v>287</v>
      </c>
      <c r="B221" s="100">
        <v>2133.3333333332998</v>
      </c>
      <c r="C221" s="100">
        <v>1375</v>
      </c>
      <c r="D221" s="100">
        <v>2633.3333333332998</v>
      </c>
      <c r="E221" s="100">
        <v>2500</v>
      </c>
      <c r="F221" s="100">
        <f t="shared" si="17"/>
        <v>-1375</v>
      </c>
      <c r="G221" s="100">
        <f t="shared" si="18"/>
        <v>-2500</v>
      </c>
      <c r="H221" s="94" t="str">
        <f t="shared" si="19"/>
        <v/>
      </c>
      <c r="I221" s="101" t="s">
        <v>287</v>
      </c>
      <c r="J221" s="100">
        <v>1598.7916666666999</v>
      </c>
      <c r="K221" s="100">
        <v>-814.23157894739995</v>
      </c>
      <c r="L221" s="100">
        <v>857.54</v>
      </c>
      <c r="M221" s="100">
        <v>-341.01</v>
      </c>
      <c r="N221" s="100">
        <f t="shared" si="20"/>
        <v>784.56008771929999</v>
      </c>
      <c r="O221" s="100">
        <f t="shared" si="21"/>
        <v>516.53</v>
      </c>
    </row>
    <row r="222" spans="1:15">
      <c r="A222" s="99" t="s">
        <v>288</v>
      </c>
      <c r="B222" s="100">
        <v>2133.3333333332998</v>
      </c>
      <c r="C222" s="100">
        <v>1375</v>
      </c>
      <c r="D222" s="100">
        <v>2633.3333333332998</v>
      </c>
      <c r="E222" s="100">
        <v>2500</v>
      </c>
      <c r="F222" s="100">
        <f t="shared" si="17"/>
        <v>-1375</v>
      </c>
      <c r="G222" s="100">
        <f t="shared" si="18"/>
        <v>-2500</v>
      </c>
      <c r="H222" s="94" t="str">
        <f t="shared" si="19"/>
        <v/>
      </c>
      <c r="I222" s="101" t="s">
        <v>288</v>
      </c>
      <c r="J222" s="100">
        <v>1411.4949999999999</v>
      </c>
      <c r="K222" s="100">
        <v>-763.11578947370003</v>
      </c>
      <c r="L222" s="100">
        <v>976.66153846149996</v>
      </c>
      <c r="M222" s="100">
        <v>-645.34166666670001</v>
      </c>
      <c r="N222" s="100">
        <f t="shared" si="20"/>
        <v>648.37921052629986</v>
      </c>
      <c r="O222" s="100">
        <f t="shared" si="21"/>
        <v>331.31987179479995</v>
      </c>
    </row>
    <row r="223" spans="1:15">
      <c r="A223" s="99" t="s">
        <v>289</v>
      </c>
      <c r="B223" s="100">
        <v>1943.75</v>
      </c>
      <c r="C223" s="100">
        <v>1662.5</v>
      </c>
      <c r="D223" s="100">
        <v>2212.5</v>
      </c>
      <c r="E223" s="100">
        <v>2733.3333333332998</v>
      </c>
      <c r="F223" s="100">
        <f t="shared" si="17"/>
        <v>-1662.5</v>
      </c>
      <c r="G223" s="100">
        <f t="shared" si="18"/>
        <v>-2733.3333333332998</v>
      </c>
      <c r="H223" s="94" t="str">
        <f t="shared" si="19"/>
        <v/>
      </c>
      <c r="I223" s="101" t="s">
        <v>289</v>
      </c>
      <c r="J223" s="100">
        <v>1943.75</v>
      </c>
      <c r="K223" s="100">
        <v>-400</v>
      </c>
      <c r="L223" s="100">
        <v>1003.5555555556</v>
      </c>
      <c r="M223" s="100">
        <v>-338.88333333330002</v>
      </c>
      <c r="N223" s="100">
        <f t="shared" si="20"/>
        <v>1543.75</v>
      </c>
      <c r="O223" s="100">
        <f t="shared" si="21"/>
        <v>664.67222222229998</v>
      </c>
    </row>
    <row r="224" spans="1:15">
      <c r="A224" s="99" t="s">
        <v>290</v>
      </c>
      <c r="B224" s="100">
        <v>1447.9166666666999</v>
      </c>
      <c r="C224" s="100">
        <v>1991.6666666666999</v>
      </c>
      <c r="D224" s="100">
        <v>2495.8333333332998</v>
      </c>
      <c r="E224" s="100">
        <v>1712.5</v>
      </c>
      <c r="F224" s="100">
        <f t="shared" si="17"/>
        <v>-1991.6666666666999</v>
      </c>
      <c r="G224" s="100">
        <f t="shared" si="18"/>
        <v>-1712.5</v>
      </c>
      <c r="H224" s="94" t="str">
        <f t="shared" si="19"/>
        <v/>
      </c>
      <c r="I224" s="101" t="s">
        <v>290</v>
      </c>
      <c r="J224" s="100">
        <v>1344.8652173912999</v>
      </c>
      <c r="K224" s="100">
        <v>-508.01249999999999</v>
      </c>
      <c r="L224" s="100">
        <v>836.4</v>
      </c>
      <c r="M224" s="100">
        <v>-478.84444444439998</v>
      </c>
      <c r="N224" s="100">
        <f t="shared" si="20"/>
        <v>836.85271739129985</v>
      </c>
      <c r="O224" s="100">
        <f t="shared" si="21"/>
        <v>357.55555555559999</v>
      </c>
    </row>
    <row r="225" spans="1:15">
      <c r="A225" s="99" t="s">
        <v>291</v>
      </c>
      <c r="B225" s="100">
        <v>1820.8333333333001</v>
      </c>
      <c r="C225" s="100">
        <v>1420.8333333333001</v>
      </c>
      <c r="D225" s="100">
        <v>2212.5</v>
      </c>
      <c r="E225" s="100">
        <v>2733.3333333332998</v>
      </c>
      <c r="F225" s="100">
        <f t="shared" si="17"/>
        <v>-1420.8333333333001</v>
      </c>
      <c r="G225" s="100">
        <f t="shared" si="18"/>
        <v>-2733.3333333332998</v>
      </c>
      <c r="H225" s="94" t="str">
        <f t="shared" si="19"/>
        <v/>
      </c>
      <c r="I225" s="101" t="s">
        <v>291</v>
      </c>
      <c r="J225" s="100">
        <v>1683.9739130435</v>
      </c>
      <c r="K225" s="100">
        <v>-577.4</v>
      </c>
      <c r="L225" s="100">
        <v>1289.6217391304001</v>
      </c>
      <c r="M225" s="100">
        <v>-159.6142857143</v>
      </c>
      <c r="N225" s="100">
        <f t="shared" si="20"/>
        <v>1106.5739130434999</v>
      </c>
      <c r="O225" s="100">
        <f t="shared" si="21"/>
        <v>1130.0074534161001</v>
      </c>
    </row>
    <row r="226" spans="1:15">
      <c r="A226" s="99" t="s">
        <v>292</v>
      </c>
      <c r="B226" s="100">
        <v>1958.3333333333001</v>
      </c>
      <c r="C226" s="100">
        <v>1645.8333333333001</v>
      </c>
      <c r="D226" s="100">
        <v>2212.5</v>
      </c>
      <c r="E226" s="100">
        <v>2725</v>
      </c>
      <c r="F226" s="100">
        <f t="shared" si="17"/>
        <v>-1645.8333333333001</v>
      </c>
      <c r="G226" s="100">
        <f t="shared" si="18"/>
        <v>-2725</v>
      </c>
      <c r="H226" s="94" t="str">
        <f t="shared" si="19"/>
        <v/>
      </c>
      <c r="I226" s="101" t="s">
        <v>292</v>
      </c>
      <c r="J226" s="100">
        <v>1455.6545454546001</v>
      </c>
      <c r="K226" s="100">
        <v>-425.8</v>
      </c>
      <c r="L226" s="100">
        <v>1458.4949999999999</v>
      </c>
      <c r="M226" s="100">
        <v>-283.85714285709997</v>
      </c>
      <c r="N226" s="100">
        <f t="shared" si="20"/>
        <v>1029.8545454546002</v>
      </c>
      <c r="O226" s="100">
        <f t="shared" si="21"/>
        <v>1174.6378571429</v>
      </c>
    </row>
    <row r="227" spans="1:15">
      <c r="A227" s="99" t="s">
        <v>293</v>
      </c>
      <c r="B227" s="100">
        <v>1958.3333333333001</v>
      </c>
      <c r="C227" s="100">
        <v>1637.5</v>
      </c>
      <c r="D227" s="100">
        <v>2212.5</v>
      </c>
      <c r="E227" s="100">
        <v>2733.3333333332998</v>
      </c>
      <c r="F227" s="100">
        <f t="shared" si="17"/>
        <v>-1637.5</v>
      </c>
      <c r="G227" s="100">
        <f t="shared" si="18"/>
        <v>-2733.3333333332998</v>
      </c>
      <c r="H227" s="94" t="str">
        <f t="shared" si="19"/>
        <v/>
      </c>
      <c r="I227" s="101" t="s">
        <v>293</v>
      </c>
      <c r="J227" s="100">
        <v>883.9315789474</v>
      </c>
      <c r="K227" s="100">
        <v>-1317.8888888889001</v>
      </c>
      <c r="L227" s="100">
        <v>960.71176470590001</v>
      </c>
      <c r="M227" s="100">
        <v>-217.375</v>
      </c>
      <c r="N227" s="100">
        <f t="shared" si="20"/>
        <v>-433.95730994150006</v>
      </c>
      <c r="O227" s="100">
        <f t="shared" si="21"/>
        <v>743.33676470590001</v>
      </c>
    </row>
    <row r="228" spans="1:15">
      <c r="A228" s="99" t="s">
        <v>294</v>
      </c>
      <c r="B228" s="100">
        <v>1958.3333333333001</v>
      </c>
      <c r="C228" s="100">
        <v>1637.5</v>
      </c>
      <c r="D228" s="100">
        <v>2212.5</v>
      </c>
      <c r="E228" s="100">
        <v>2733.3333333332998</v>
      </c>
      <c r="F228" s="100">
        <f t="shared" si="17"/>
        <v>-1637.5</v>
      </c>
      <c r="G228" s="100">
        <f t="shared" si="18"/>
        <v>-2733.3333333332998</v>
      </c>
      <c r="H228" s="94" t="str">
        <f t="shared" si="19"/>
        <v/>
      </c>
      <c r="I228" s="101" t="s">
        <v>294</v>
      </c>
      <c r="J228" s="100">
        <v>1632.0842105263</v>
      </c>
      <c r="K228" s="100">
        <v>-834.40588235289999</v>
      </c>
      <c r="L228" s="100">
        <v>1773.4833333332999</v>
      </c>
      <c r="M228" s="100">
        <v>-393.71428571429999</v>
      </c>
      <c r="N228" s="100">
        <f t="shared" si="20"/>
        <v>797.67832817340002</v>
      </c>
      <c r="O228" s="100">
        <f t="shared" si="21"/>
        <v>1379.769047619</v>
      </c>
    </row>
    <row r="229" spans="1:15">
      <c r="A229" s="99" t="s">
        <v>295</v>
      </c>
      <c r="B229" s="100">
        <v>2502.0833333332998</v>
      </c>
      <c r="C229" s="100">
        <v>2177.0833333332998</v>
      </c>
      <c r="D229" s="100">
        <v>2212.5</v>
      </c>
      <c r="E229" s="100">
        <v>2733.3333333332998</v>
      </c>
      <c r="F229" s="100">
        <f t="shared" si="17"/>
        <v>-2177.0833333332998</v>
      </c>
      <c r="G229" s="100">
        <f t="shared" si="18"/>
        <v>-2733.3333333332998</v>
      </c>
      <c r="H229" s="94" t="str">
        <f t="shared" si="19"/>
        <v/>
      </c>
      <c r="I229" s="101" t="s">
        <v>295</v>
      </c>
      <c r="J229" s="100">
        <v>2176.0250000000001</v>
      </c>
      <c r="K229" s="100">
        <v>-560.76923076920002</v>
      </c>
      <c r="L229" s="100">
        <v>1461.7956521739</v>
      </c>
      <c r="M229" s="100">
        <v>-103.9857142857</v>
      </c>
      <c r="N229" s="100">
        <f t="shared" si="20"/>
        <v>1615.2557692308001</v>
      </c>
      <c r="O229" s="100">
        <f t="shared" si="21"/>
        <v>1357.8099378882</v>
      </c>
    </row>
    <row r="230" spans="1:15">
      <c r="A230" s="99" t="s">
        <v>296</v>
      </c>
      <c r="B230" s="100">
        <v>3037.5</v>
      </c>
      <c r="C230" s="100">
        <v>2129.1666666667002</v>
      </c>
      <c r="D230" s="100">
        <v>2150</v>
      </c>
      <c r="E230" s="100">
        <v>2433.3333333332998</v>
      </c>
      <c r="F230" s="100">
        <f t="shared" si="17"/>
        <v>-2129.1666666667002</v>
      </c>
      <c r="G230" s="100">
        <f t="shared" si="18"/>
        <v>-2433.3333333332998</v>
      </c>
      <c r="H230" s="94" t="str">
        <f t="shared" si="19"/>
        <v/>
      </c>
      <c r="I230" s="101" t="s">
        <v>296</v>
      </c>
      <c r="J230" s="100">
        <v>3133.5166666667001</v>
      </c>
      <c r="K230" s="100">
        <v>-317.38461538460001</v>
      </c>
      <c r="L230" s="100">
        <v>1280.2826086957</v>
      </c>
      <c r="M230" s="100">
        <v>-142.5428571429</v>
      </c>
      <c r="N230" s="100">
        <f t="shared" si="20"/>
        <v>2816.1320512821003</v>
      </c>
      <c r="O230" s="100">
        <f t="shared" si="21"/>
        <v>1137.7397515528</v>
      </c>
    </row>
    <row r="231" spans="1:15">
      <c r="A231" s="99" t="s">
        <v>297</v>
      </c>
      <c r="B231" s="100">
        <v>2312.5</v>
      </c>
      <c r="C231" s="100">
        <v>2216.6666666667002</v>
      </c>
      <c r="D231" s="100">
        <v>2241.6666666667002</v>
      </c>
      <c r="E231" s="100">
        <v>1683.3333333333001</v>
      </c>
      <c r="F231" s="100">
        <f t="shared" si="17"/>
        <v>-2216.6666666667002</v>
      </c>
      <c r="G231" s="100">
        <f t="shared" si="18"/>
        <v>-1683.3333333333001</v>
      </c>
      <c r="H231" s="94" t="str">
        <f t="shared" si="19"/>
        <v/>
      </c>
      <c r="I231" s="101" t="s">
        <v>297</v>
      </c>
      <c r="J231" s="100">
        <v>2312.5583333333002</v>
      </c>
      <c r="K231" s="100">
        <v>-146.5</v>
      </c>
      <c r="L231" s="100">
        <v>216.73333333330001</v>
      </c>
      <c r="M231" s="100">
        <v>-538.9</v>
      </c>
      <c r="N231" s="100">
        <f t="shared" si="20"/>
        <v>2166.0583333333002</v>
      </c>
      <c r="O231" s="100">
        <f t="shared" si="21"/>
        <v>-322.16666666669994</v>
      </c>
    </row>
    <row r="232" spans="1:15">
      <c r="A232" s="99" t="s">
        <v>298</v>
      </c>
      <c r="B232" s="100">
        <v>2456.25</v>
      </c>
      <c r="C232" s="100">
        <v>1702.0833333333001</v>
      </c>
      <c r="D232" s="100">
        <v>1883.3333333333001</v>
      </c>
      <c r="E232" s="100">
        <v>2433.3333333332998</v>
      </c>
      <c r="F232" s="100">
        <f t="shared" si="17"/>
        <v>-1702.0833333333001</v>
      </c>
      <c r="G232" s="100">
        <f t="shared" si="18"/>
        <v>-2433.3333333332998</v>
      </c>
      <c r="H232" s="94" t="str">
        <f t="shared" si="19"/>
        <v/>
      </c>
      <c r="I232" s="101" t="s">
        <v>298</v>
      </c>
      <c r="J232" s="100">
        <v>1524.8722222222</v>
      </c>
      <c r="K232" s="100">
        <v>-791.04761904760005</v>
      </c>
      <c r="L232" s="100">
        <v>773.12352941179995</v>
      </c>
      <c r="M232" s="100">
        <v>-445.43636363640002</v>
      </c>
      <c r="N232" s="100">
        <f t="shared" si="20"/>
        <v>733.82460317459993</v>
      </c>
      <c r="O232" s="100">
        <f t="shared" si="21"/>
        <v>327.68716577539993</v>
      </c>
    </row>
    <row r="233" spans="1:15">
      <c r="A233" s="99" t="s">
        <v>299</v>
      </c>
      <c r="B233" s="100">
        <v>2141.6666666667002</v>
      </c>
      <c r="C233" s="100">
        <v>1497.9166666666999</v>
      </c>
      <c r="D233" s="100">
        <v>1837.5</v>
      </c>
      <c r="E233" s="100">
        <v>2433.3333333332998</v>
      </c>
      <c r="F233" s="100">
        <f t="shared" si="17"/>
        <v>-1497.9166666666999</v>
      </c>
      <c r="G233" s="100">
        <f t="shared" si="18"/>
        <v>-2433.3333333332998</v>
      </c>
      <c r="H233" s="94" t="str">
        <f t="shared" si="19"/>
        <v/>
      </c>
      <c r="I233" s="101" t="s">
        <v>299</v>
      </c>
      <c r="J233" s="100">
        <v>2020.8041666667</v>
      </c>
      <c r="K233" s="100">
        <v>-550.1</v>
      </c>
      <c r="L233" s="100">
        <v>732.90625</v>
      </c>
      <c r="M233" s="100">
        <v>-242.41249999999999</v>
      </c>
      <c r="N233" s="100">
        <f t="shared" si="20"/>
        <v>1470.7041666667001</v>
      </c>
      <c r="O233" s="100">
        <f t="shared" si="21"/>
        <v>490.49374999999998</v>
      </c>
    </row>
    <row r="234" spans="1:15">
      <c r="A234" s="99" t="s">
        <v>300</v>
      </c>
      <c r="B234" s="100">
        <v>2125</v>
      </c>
      <c r="C234" s="100">
        <v>1497.9166666666999</v>
      </c>
      <c r="D234" s="100">
        <v>1837.5</v>
      </c>
      <c r="E234" s="100">
        <v>2433.3333333332998</v>
      </c>
      <c r="F234" s="100">
        <f t="shared" si="17"/>
        <v>-1497.9166666666999</v>
      </c>
      <c r="G234" s="100">
        <f t="shared" si="18"/>
        <v>-2433.3333333332998</v>
      </c>
      <c r="H234" s="94" t="str">
        <f t="shared" si="19"/>
        <v/>
      </c>
      <c r="I234" s="101" t="s">
        <v>300</v>
      </c>
      <c r="J234" s="100">
        <v>2098.9124999999999</v>
      </c>
      <c r="K234" s="100">
        <v>-290.125</v>
      </c>
      <c r="L234" s="100">
        <v>887.93499999999995</v>
      </c>
      <c r="M234" s="100">
        <v>-228.98333333330001</v>
      </c>
      <c r="N234" s="100">
        <f t="shared" si="20"/>
        <v>1808.7874999999999</v>
      </c>
      <c r="O234" s="100">
        <f t="shared" si="21"/>
        <v>658.95166666669991</v>
      </c>
    </row>
    <row r="235" spans="1:15">
      <c r="A235" s="99" t="s">
        <v>301</v>
      </c>
      <c r="B235" s="100">
        <v>2191.6666666667002</v>
      </c>
      <c r="C235" s="100">
        <v>1497.9166666666999</v>
      </c>
      <c r="D235" s="100">
        <v>1837.5</v>
      </c>
      <c r="E235" s="100">
        <v>2433.3333333332998</v>
      </c>
      <c r="F235" s="100">
        <f t="shared" si="17"/>
        <v>-1497.9166666666999</v>
      </c>
      <c r="G235" s="100">
        <f t="shared" si="18"/>
        <v>-2433.3333333332998</v>
      </c>
      <c r="H235" s="94" t="str">
        <f t="shared" si="19"/>
        <v/>
      </c>
      <c r="I235" s="101" t="s">
        <v>301</v>
      </c>
      <c r="J235" s="100">
        <v>1985.2791666666999</v>
      </c>
      <c r="K235" s="100">
        <v>-581.85714285710003</v>
      </c>
      <c r="L235" s="100">
        <v>638.17999999999995</v>
      </c>
      <c r="M235" s="100">
        <v>-679.11333333330003</v>
      </c>
      <c r="N235" s="100">
        <f t="shared" si="20"/>
        <v>1403.4220238096</v>
      </c>
      <c r="O235" s="100">
        <f t="shared" si="21"/>
        <v>-40.933333333300084</v>
      </c>
    </row>
    <row r="236" spans="1:15">
      <c r="A236" s="99" t="s">
        <v>302</v>
      </c>
      <c r="B236" s="100">
        <v>2191.6666666667002</v>
      </c>
      <c r="C236" s="100">
        <v>1497.9166666666999</v>
      </c>
      <c r="D236" s="100">
        <v>1987.5</v>
      </c>
      <c r="E236" s="100">
        <v>2433.3333333332998</v>
      </c>
      <c r="F236" s="100">
        <f t="shared" si="17"/>
        <v>-1497.9166666666999</v>
      </c>
      <c r="G236" s="100">
        <f t="shared" si="18"/>
        <v>-2433.3333333332998</v>
      </c>
      <c r="H236" s="94" t="str">
        <f t="shared" si="19"/>
        <v/>
      </c>
      <c r="I236" s="101" t="s">
        <v>302</v>
      </c>
      <c r="J236" s="100">
        <v>1502.9863636364</v>
      </c>
      <c r="K236" s="100">
        <v>-660.19444444440001</v>
      </c>
      <c r="L236" s="100">
        <v>840.4</v>
      </c>
      <c r="M236" s="100">
        <v>-532.90625</v>
      </c>
      <c r="N236" s="100">
        <f t="shared" si="20"/>
        <v>842.79191919200002</v>
      </c>
      <c r="O236" s="100">
        <f t="shared" si="21"/>
        <v>307.49374999999998</v>
      </c>
    </row>
    <row r="237" spans="1:15">
      <c r="A237" s="99" t="s">
        <v>303</v>
      </c>
      <c r="B237" s="100">
        <v>2175</v>
      </c>
      <c r="C237" s="100">
        <v>1766.6666666666999</v>
      </c>
      <c r="D237" s="100">
        <v>3754.1666666667002</v>
      </c>
      <c r="E237" s="100">
        <v>1700</v>
      </c>
      <c r="F237" s="100">
        <f t="shared" si="17"/>
        <v>-1766.6666666666999</v>
      </c>
      <c r="G237" s="100">
        <f t="shared" si="18"/>
        <v>-1700</v>
      </c>
      <c r="H237" s="94" t="str">
        <f t="shared" si="19"/>
        <v/>
      </c>
      <c r="I237" s="101" t="s">
        <v>303</v>
      </c>
      <c r="J237" s="100">
        <v>2174.9458333333</v>
      </c>
      <c r="K237" s="102" t="s">
        <v>244</v>
      </c>
      <c r="L237" s="100">
        <v>320.25454545449998</v>
      </c>
      <c r="M237" s="100">
        <v>-317.39230769229999</v>
      </c>
      <c r="N237" s="100">
        <f t="shared" si="20"/>
        <v>2174.9458333333</v>
      </c>
      <c r="O237" s="100">
        <f t="shared" si="21"/>
        <v>2.8622377621999817</v>
      </c>
    </row>
    <row r="238" spans="1:15">
      <c r="A238" s="99" t="s">
        <v>304</v>
      </c>
      <c r="B238" s="100">
        <v>1997.9166666666999</v>
      </c>
      <c r="C238" s="100">
        <v>1870.8333333333001</v>
      </c>
      <c r="D238" s="100">
        <v>3870.8333333332998</v>
      </c>
      <c r="E238" s="100">
        <v>1362.5</v>
      </c>
      <c r="F238" s="100">
        <f t="shared" si="17"/>
        <v>-1870.8333333333001</v>
      </c>
      <c r="G238" s="100">
        <f t="shared" si="18"/>
        <v>-1362.5</v>
      </c>
      <c r="H238" s="94" t="str">
        <f t="shared" si="19"/>
        <v/>
      </c>
      <c r="I238" s="101" t="s">
        <v>304</v>
      </c>
      <c r="J238" s="100">
        <v>1935.4166666666999</v>
      </c>
      <c r="K238" s="102" t="s">
        <v>244</v>
      </c>
      <c r="L238" s="100">
        <v>280.52499999999998</v>
      </c>
      <c r="M238" s="100">
        <v>-655.5631578947</v>
      </c>
      <c r="N238" s="100">
        <f t="shared" si="20"/>
        <v>1935.4166666666999</v>
      </c>
      <c r="O238" s="100">
        <f t="shared" si="21"/>
        <v>-375.03815789470002</v>
      </c>
    </row>
    <row r="239" spans="1:15">
      <c r="A239" s="99" t="s">
        <v>305</v>
      </c>
      <c r="B239" s="100">
        <v>2233.3333333332998</v>
      </c>
      <c r="C239" s="100">
        <v>1787.5</v>
      </c>
      <c r="D239" s="100">
        <v>3704.1666666667002</v>
      </c>
      <c r="E239" s="100">
        <v>1637.5</v>
      </c>
      <c r="F239" s="100">
        <f t="shared" si="17"/>
        <v>-1787.5</v>
      </c>
      <c r="G239" s="100">
        <f t="shared" si="18"/>
        <v>-1637.5</v>
      </c>
      <c r="H239" s="94" t="str">
        <f t="shared" si="19"/>
        <v/>
      </c>
      <c r="I239" s="101" t="s">
        <v>305</v>
      </c>
      <c r="J239" s="100">
        <v>2246.7083333332998</v>
      </c>
      <c r="K239" s="100">
        <v>-109</v>
      </c>
      <c r="L239" s="100">
        <v>716.46249999999998</v>
      </c>
      <c r="M239" s="100">
        <v>-359.1</v>
      </c>
      <c r="N239" s="100">
        <f t="shared" si="20"/>
        <v>2137.7083333332998</v>
      </c>
      <c r="O239" s="100">
        <f t="shared" si="21"/>
        <v>357.36249999999995</v>
      </c>
    </row>
    <row r="240" spans="1:15">
      <c r="A240" s="99" t="s">
        <v>306</v>
      </c>
      <c r="B240" s="100">
        <v>2241.6666666667002</v>
      </c>
      <c r="C240" s="100">
        <v>1818.75</v>
      </c>
      <c r="D240" s="100">
        <v>3687.5</v>
      </c>
      <c r="E240" s="100">
        <v>1633.3333333333001</v>
      </c>
      <c r="F240" s="100">
        <f t="shared" si="17"/>
        <v>-1818.75</v>
      </c>
      <c r="G240" s="100">
        <f t="shared" si="18"/>
        <v>-1633.3333333333001</v>
      </c>
      <c r="H240" s="94" t="str">
        <f t="shared" si="19"/>
        <v/>
      </c>
      <c r="I240" s="101" t="s">
        <v>306</v>
      </c>
      <c r="J240" s="100">
        <v>2241.6666666667002</v>
      </c>
      <c r="K240" s="102" t="s">
        <v>244</v>
      </c>
      <c r="L240" s="100">
        <v>822.3615384615</v>
      </c>
      <c r="M240" s="100">
        <v>-244.2454545455</v>
      </c>
      <c r="N240" s="100">
        <f t="shared" si="20"/>
        <v>2241.6666666667002</v>
      </c>
      <c r="O240" s="100">
        <f t="shared" si="21"/>
        <v>578.11608391599998</v>
      </c>
    </row>
    <row r="241" spans="1:15">
      <c r="A241" s="99" t="s">
        <v>307</v>
      </c>
      <c r="B241" s="100">
        <v>2275</v>
      </c>
      <c r="C241" s="100">
        <v>1914.5833333333001</v>
      </c>
      <c r="D241" s="100">
        <v>3743.75</v>
      </c>
      <c r="E241" s="100">
        <v>1333.3333333333001</v>
      </c>
      <c r="F241" s="100">
        <f t="shared" si="17"/>
        <v>-1914.5833333333001</v>
      </c>
      <c r="G241" s="100">
        <f t="shared" si="18"/>
        <v>-1333.3333333333001</v>
      </c>
      <c r="H241" s="94" t="str">
        <f t="shared" si="19"/>
        <v/>
      </c>
      <c r="I241" s="101" t="s">
        <v>307</v>
      </c>
      <c r="J241" s="100">
        <v>2275</v>
      </c>
      <c r="K241" s="100">
        <v>-50</v>
      </c>
      <c r="L241" s="100">
        <v>783.30666666670004</v>
      </c>
      <c r="M241" s="100">
        <v>-281.94444444440001</v>
      </c>
      <c r="N241" s="100">
        <f t="shared" si="20"/>
        <v>2225</v>
      </c>
      <c r="O241" s="100">
        <f t="shared" si="21"/>
        <v>501.36222222230003</v>
      </c>
    </row>
    <row r="242" spans="1:15">
      <c r="A242" s="99" t="s">
        <v>308</v>
      </c>
      <c r="B242" s="100">
        <v>2275</v>
      </c>
      <c r="C242" s="100">
        <v>1914.5833333333001</v>
      </c>
      <c r="D242" s="100">
        <v>3687.5</v>
      </c>
      <c r="E242" s="100">
        <v>1633.3333333333001</v>
      </c>
      <c r="F242" s="100">
        <f t="shared" si="17"/>
        <v>-1914.5833333333001</v>
      </c>
      <c r="G242" s="100">
        <f t="shared" si="18"/>
        <v>-1633.3333333333001</v>
      </c>
      <c r="H242" s="94" t="str">
        <f t="shared" si="19"/>
        <v/>
      </c>
      <c r="I242" s="101" t="s">
        <v>308</v>
      </c>
      <c r="J242" s="100">
        <v>2271.2333333332999</v>
      </c>
      <c r="K242" s="100">
        <v>-136.3333333333</v>
      </c>
      <c r="L242" s="100">
        <v>700.0285714286</v>
      </c>
      <c r="M242" s="100">
        <v>-669.68333333329997</v>
      </c>
      <c r="N242" s="100">
        <f t="shared" si="20"/>
        <v>2134.9</v>
      </c>
      <c r="O242" s="100">
        <f t="shared" si="21"/>
        <v>30.345238095300033</v>
      </c>
    </row>
    <row r="243" spans="1:15">
      <c r="A243" s="99" t="s">
        <v>309</v>
      </c>
      <c r="B243" s="100">
        <v>2304.1666666667002</v>
      </c>
      <c r="C243" s="100">
        <v>2052.0833333332998</v>
      </c>
      <c r="D243" s="100">
        <v>3687.5</v>
      </c>
      <c r="E243" s="100">
        <v>1633.3333333333001</v>
      </c>
      <c r="F243" s="100">
        <f t="shared" si="17"/>
        <v>-2052.0833333332998</v>
      </c>
      <c r="G243" s="100">
        <f t="shared" si="18"/>
        <v>-1633.3333333333001</v>
      </c>
      <c r="H243" s="94" t="str">
        <f t="shared" si="19"/>
        <v/>
      </c>
      <c r="I243" s="101" t="s">
        <v>309</v>
      </c>
      <c r="J243" s="100">
        <v>2273.0374999999999</v>
      </c>
      <c r="K243" s="100">
        <v>-156.82499999999999</v>
      </c>
      <c r="L243" s="100">
        <v>800.82727272730006</v>
      </c>
      <c r="M243" s="100">
        <v>-438.42307692309998</v>
      </c>
      <c r="N243" s="100">
        <f t="shared" si="20"/>
        <v>2116.2125000000001</v>
      </c>
      <c r="O243" s="100">
        <f t="shared" si="21"/>
        <v>362.40419580420007</v>
      </c>
    </row>
    <row r="244" spans="1:15">
      <c r="A244" s="99" t="s">
        <v>310</v>
      </c>
      <c r="B244" s="100">
        <v>2979.1666666667002</v>
      </c>
      <c r="C244" s="100">
        <v>2385.4166666667002</v>
      </c>
      <c r="D244" s="100">
        <v>3125</v>
      </c>
      <c r="E244" s="100">
        <v>2466.6666666667002</v>
      </c>
      <c r="F244" s="100">
        <f t="shared" si="17"/>
        <v>-2385.4166666667002</v>
      </c>
      <c r="G244" s="100">
        <f t="shared" si="18"/>
        <v>-2466.6666666667002</v>
      </c>
      <c r="H244" s="94" t="str">
        <f t="shared" si="19"/>
        <v/>
      </c>
      <c r="I244" s="101" t="s">
        <v>310</v>
      </c>
      <c r="J244" s="100">
        <v>3143.75</v>
      </c>
      <c r="K244" s="100">
        <v>-455.21249999999998</v>
      </c>
      <c r="L244" s="100">
        <v>633.95714285710005</v>
      </c>
      <c r="M244" s="100">
        <v>-1006.8333333332999</v>
      </c>
      <c r="N244" s="100">
        <f t="shared" si="20"/>
        <v>2688.5374999999999</v>
      </c>
      <c r="O244" s="100">
        <f t="shared" si="21"/>
        <v>-372.87619047619989</v>
      </c>
    </row>
    <row r="245" spans="1:15">
      <c r="A245" s="99" t="s">
        <v>311</v>
      </c>
      <c r="B245" s="100">
        <v>2825</v>
      </c>
      <c r="C245" s="100">
        <v>2752.0833333332998</v>
      </c>
      <c r="D245" s="100">
        <v>2762.5</v>
      </c>
      <c r="E245" s="100">
        <v>1741.6666666666999</v>
      </c>
      <c r="F245" s="100">
        <f t="shared" si="17"/>
        <v>-2752.0833333332998</v>
      </c>
      <c r="G245" s="100">
        <f t="shared" si="18"/>
        <v>-1741.6666666666999</v>
      </c>
      <c r="H245" s="94" t="str">
        <f t="shared" si="19"/>
        <v/>
      </c>
      <c r="I245" s="101" t="s">
        <v>311</v>
      </c>
      <c r="J245" s="100">
        <v>2592.8833333333</v>
      </c>
      <c r="K245" s="100">
        <v>-411.59230769229998</v>
      </c>
      <c r="L245" s="100">
        <v>200</v>
      </c>
      <c r="M245" s="100">
        <v>-1222.825</v>
      </c>
      <c r="N245" s="100">
        <f t="shared" si="20"/>
        <v>2181.291025641</v>
      </c>
      <c r="O245" s="100">
        <f t="shared" si="21"/>
        <v>-1022.825</v>
      </c>
    </row>
    <row r="246" spans="1:15">
      <c r="A246" s="99" t="s">
        <v>281</v>
      </c>
      <c r="B246" s="100">
        <v>3154.1666666667002</v>
      </c>
      <c r="C246" s="100">
        <v>2358.3333333332998</v>
      </c>
      <c r="D246" s="100">
        <v>3125</v>
      </c>
      <c r="E246" s="100">
        <v>2466.6666666667002</v>
      </c>
      <c r="F246" s="100">
        <f t="shared" si="17"/>
        <v>-2358.3333333332998</v>
      </c>
      <c r="G246" s="100">
        <f t="shared" si="18"/>
        <v>-2466.6666666667002</v>
      </c>
      <c r="H246" s="94" t="str">
        <f t="shared" si="19"/>
        <v/>
      </c>
      <c r="I246" s="101" t="s">
        <v>281</v>
      </c>
      <c r="J246" s="100">
        <v>3162.5</v>
      </c>
      <c r="K246" s="100">
        <v>-200</v>
      </c>
      <c r="L246" s="100">
        <v>306.05</v>
      </c>
      <c r="M246" s="100">
        <v>-922.4947368421</v>
      </c>
      <c r="N246" s="100">
        <f t="shared" si="20"/>
        <v>2962.5</v>
      </c>
      <c r="O246" s="100">
        <f t="shared" si="21"/>
        <v>-616.44473684209993</v>
      </c>
    </row>
    <row r="247" spans="1:15">
      <c r="A247" s="99" t="s">
        <v>312</v>
      </c>
      <c r="B247" s="100">
        <v>2850</v>
      </c>
      <c r="C247" s="100">
        <v>2760.4166666667002</v>
      </c>
      <c r="D247" s="100">
        <v>2881.25</v>
      </c>
      <c r="E247" s="100">
        <v>1979.1666666666999</v>
      </c>
      <c r="F247" s="100">
        <f t="shared" si="17"/>
        <v>-2760.4166666667002</v>
      </c>
      <c r="G247" s="100">
        <f t="shared" si="18"/>
        <v>-1979.1666666666999</v>
      </c>
      <c r="H247" s="94" t="str">
        <f t="shared" si="19"/>
        <v>M</v>
      </c>
      <c r="I247" s="101" t="s">
        <v>312</v>
      </c>
      <c r="J247" s="100">
        <v>2850</v>
      </c>
      <c r="K247" s="102" t="s">
        <v>244</v>
      </c>
      <c r="L247" s="100">
        <v>824.6</v>
      </c>
      <c r="M247" s="100">
        <v>-1200.7636363636</v>
      </c>
      <c r="N247" s="100">
        <f t="shared" si="20"/>
        <v>2850</v>
      </c>
      <c r="O247" s="100">
        <f t="shared" si="21"/>
        <v>-376.16363636359995</v>
      </c>
    </row>
    <row r="248" spans="1:15">
      <c r="A248" s="99" t="s">
        <v>313</v>
      </c>
      <c r="B248" s="100">
        <v>2285.4166666667002</v>
      </c>
      <c r="C248" s="100">
        <v>2275</v>
      </c>
      <c r="D248" s="100">
        <v>3125</v>
      </c>
      <c r="E248" s="100">
        <v>2466.6666666667002</v>
      </c>
      <c r="F248" s="100">
        <f t="shared" si="17"/>
        <v>-2275</v>
      </c>
      <c r="G248" s="100">
        <f t="shared" si="18"/>
        <v>-2466.6666666667002</v>
      </c>
      <c r="H248" s="94" t="str">
        <f t="shared" si="19"/>
        <v/>
      </c>
      <c r="I248" s="101" t="s">
        <v>313</v>
      </c>
      <c r="J248" s="100">
        <v>2221.0124999999998</v>
      </c>
      <c r="K248" s="100">
        <v>-376.91428571429998</v>
      </c>
      <c r="L248" s="100">
        <v>756.56363636360004</v>
      </c>
      <c r="M248" s="100">
        <v>-794.71875</v>
      </c>
      <c r="N248" s="100">
        <f t="shared" si="20"/>
        <v>1844.0982142856999</v>
      </c>
      <c r="O248" s="100">
        <f t="shared" si="21"/>
        <v>-38.15511363639996</v>
      </c>
    </row>
    <row r="249" spans="1:15">
      <c r="A249" s="99" t="s">
        <v>314</v>
      </c>
      <c r="B249" s="100">
        <v>2239.5833333332998</v>
      </c>
      <c r="C249" s="100">
        <v>2275</v>
      </c>
      <c r="D249" s="100">
        <v>3125</v>
      </c>
      <c r="E249" s="100">
        <v>2466.6666666667002</v>
      </c>
      <c r="F249" s="100">
        <f t="shared" si="17"/>
        <v>-2275</v>
      </c>
      <c r="G249" s="100">
        <f t="shared" si="18"/>
        <v>-2466.6666666667002</v>
      </c>
      <c r="H249" s="94" t="str">
        <f t="shared" si="19"/>
        <v/>
      </c>
      <c r="I249" s="101" t="s">
        <v>314</v>
      </c>
      <c r="J249" s="100">
        <v>2027.1909090909</v>
      </c>
      <c r="K249" s="100">
        <v>-763.5</v>
      </c>
      <c r="L249" s="100">
        <v>1090.4000000000001</v>
      </c>
      <c r="M249" s="100">
        <v>-1521.6</v>
      </c>
      <c r="N249" s="100">
        <f t="shared" si="20"/>
        <v>1263.6909090909</v>
      </c>
      <c r="O249" s="100">
        <f t="shared" si="21"/>
        <v>-431.19999999999982</v>
      </c>
    </row>
    <row r="250" spans="1:15">
      <c r="A250" s="99" t="s">
        <v>315</v>
      </c>
      <c r="B250" s="100">
        <v>3162.5</v>
      </c>
      <c r="C250" s="100">
        <v>2358.3333333332998</v>
      </c>
      <c r="D250" s="100">
        <v>3125</v>
      </c>
      <c r="E250" s="100">
        <v>2466.6666666667002</v>
      </c>
      <c r="F250" s="100">
        <f t="shared" si="17"/>
        <v>-2358.3333333332998</v>
      </c>
      <c r="G250" s="100">
        <f t="shared" si="18"/>
        <v>-2466.6666666667002</v>
      </c>
      <c r="H250" s="94" t="str">
        <f t="shared" si="19"/>
        <v/>
      </c>
      <c r="I250" s="101" t="s">
        <v>315</v>
      </c>
      <c r="J250" s="100">
        <v>2721.7541666666998</v>
      </c>
      <c r="K250" s="100">
        <v>-267.8181818182</v>
      </c>
      <c r="L250" s="100">
        <v>1485.5333333333001</v>
      </c>
      <c r="M250" s="100">
        <v>-1624.9857142856999</v>
      </c>
      <c r="N250" s="100">
        <f t="shared" si="20"/>
        <v>2453.9359848484996</v>
      </c>
      <c r="O250" s="100">
        <f t="shared" si="21"/>
        <v>-139.45238095239984</v>
      </c>
    </row>
    <row r="251" spans="1:15">
      <c r="A251" s="99" t="s">
        <v>316</v>
      </c>
      <c r="B251" s="100">
        <v>3127.0833333332998</v>
      </c>
      <c r="C251" s="100">
        <v>2631.25</v>
      </c>
      <c r="D251" s="100">
        <v>2941.6666666667002</v>
      </c>
      <c r="E251" s="100">
        <v>2633.3333333332998</v>
      </c>
      <c r="F251" s="100">
        <f t="shared" si="17"/>
        <v>-2631.25</v>
      </c>
      <c r="G251" s="100">
        <f t="shared" si="18"/>
        <v>-2633.3333333332998</v>
      </c>
      <c r="H251" s="94" t="str">
        <f t="shared" si="19"/>
        <v/>
      </c>
      <c r="I251" s="101" t="s">
        <v>316</v>
      </c>
      <c r="J251" s="100">
        <v>3168.75</v>
      </c>
      <c r="K251" s="100">
        <v>-350</v>
      </c>
      <c r="L251" s="100">
        <v>340.26</v>
      </c>
      <c r="M251" s="100">
        <v>-1167.6263157895</v>
      </c>
      <c r="N251" s="100">
        <f t="shared" si="20"/>
        <v>2818.75</v>
      </c>
      <c r="O251" s="100">
        <f t="shared" si="21"/>
        <v>-827.36631578950005</v>
      </c>
    </row>
    <row r="252" spans="1:15">
      <c r="A252" s="99" t="s">
        <v>317</v>
      </c>
      <c r="B252" s="100">
        <v>2858.3333333332998</v>
      </c>
      <c r="C252" s="100">
        <v>2862.5</v>
      </c>
      <c r="D252" s="100">
        <v>2852.0833333332998</v>
      </c>
      <c r="E252" s="100">
        <v>2187.5</v>
      </c>
      <c r="F252" s="100">
        <f t="shared" si="17"/>
        <v>-2862.5</v>
      </c>
      <c r="G252" s="100">
        <f t="shared" si="18"/>
        <v>-2187.5</v>
      </c>
      <c r="H252" s="94" t="str">
        <f t="shared" si="19"/>
        <v/>
      </c>
      <c r="I252" s="101" t="s">
        <v>317</v>
      </c>
      <c r="J252" s="100">
        <v>2920.8333333332998</v>
      </c>
      <c r="K252" s="100">
        <v>-388.9</v>
      </c>
      <c r="L252" s="100">
        <v>787.52499999999998</v>
      </c>
      <c r="M252" s="100">
        <v>-752</v>
      </c>
      <c r="N252" s="100">
        <f t="shared" si="20"/>
        <v>2531.9333333332997</v>
      </c>
      <c r="O252" s="100">
        <f t="shared" si="21"/>
        <v>35.524999999999977</v>
      </c>
    </row>
    <row r="253" spans="1:15">
      <c r="A253" s="99" t="s">
        <v>318</v>
      </c>
      <c r="B253" s="100">
        <v>2841.6666666667002</v>
      </c>
      <c r="C253" s="100">
        <v>2166.6666666667002</v>
      </c>
      <c r="D253" s="100">
        <v>2752.0833333332998</v>
      </c>
      <c r="E253" s="100">
        <v>2633.3333333332998</v>
      </c>
      <c r="F253" s="100">
        <f t="shared" si="17"/>
        <v>-2166.6666666667002</v>
      </c>
      <c r="G253" s="100">
        <f t="shared" si="18"/>
        <v>-2633.3333333332998</v>
      </c>
      <c r="H253" s="94" t="str">
        <f t="shared" si="19"/>
        <v/>
      </c>
      <c r="I253" s="101" t="s">
        <v>318</v>
      </c>
      <c r="J253" s="100">
        <v>2987.4916666667</v>
      </c>
      <c r="K253" s="100">
        <v>-1239.5999999999999</v>
      </c>
      <c r="L253" s="100">
        <v>993.35555555559995</v>
      </c>
      <c r="M253" s="100">
        <v>-547.31666666670003</v>
      </c>
      <c r="N253" s="100">
        <f t="shared" si="20"/>
        <v>1747.8916666667001</v>
      </c>
      <c r="O253" s="100">
        <f t="shared" si="21"/>
        <v>446.03888888889992</v>
      </c>
    </row>
    <row r="254" spans="1:15">
      <c r="A254" s="99" t="s">
        <v>319</v>
      </c>
      <c r="B254" s="100">
        <v>2656.25</v>
      </c>
      <c r="C254" s="100">
        <v>1956.25</v>
      </c>
      <c r="D254" s="100">
        <v>2712.5</v>
      </c>
      <c r="E254" s="100">
        <v>2633.3333333332998</v>
      </c>
      <c r="F254" s="100">
        <f t="shared" si="17"/>
        <v>-1956.25</v>
      </c>
      <c r="G254" s="100">
        <f t="shared" si="18"/>
        <v>-2633.3333333332998</v>
      </c>
      <c r="H254" s="94" t="str">
        <f t="shared" si="19"/>
        <v/>
      </c>
      <c r="I254" s="101" t="s">
        <v>319</v>
      </c>
      <c r="J254" s="100">
        <v>2656.25</v>
      </c>
      <c r="K254" s="102" t="s">
        <v>244</v>
      </c>
      <c r="L254" s="100">
        <v>1204.3958333333001</v>
      </c>
      <c r="M254" s="102" t="s">
        <v>244</v>
      </c>
      <c r="N254" s="100">
        <f t="shared" si="20"/>
        <v>2656.25</v>
      </c>
      <c r="O254" s="100">
        <f t="shared" si="21"/>
        <v>1204.3958333333001</v>
      </c>
    </row>
    <row r="255" spans="1:15">
      <c r="A255" s="99" t="s">
        <v>320</v>
      </c>
      <c r="B255" s="100">
        <v>2883.3333333332998</v>
      </c>
      <c r="C255" s="100">
        <v>1956.25</v>
      </c>
      <c r="D255" s="100">
        <v>2712.5</v>
      </c>
      <c r="E255" s="100">
        <v>2633.3333333332998</v>
      </c>
      <c r="F255" s="100">
        <f t="shared" si="17"/>
        <v>-1956.25</v>
      </c>
      <c r="G255" s="100">
        <f t="shared" si="18"/>
        <v>-2633.3333333332998</v>
      </c>
      <c r="H255" s="94" t="str">
        <f t="shared" si="19"/>
        <v/>
      </c>
      <c r="I255" s="101" t="s">
        <v>320</v>
      </c>
      <c r="J255" s="100">
        <v>2908.7083333332998</v>
      </c>
      <c r="K255" s="100">
        <v>-220.2</v>
      </c>
      <c r="L255" s="100">
        <v>1095.6421052631999</v>
      </c>
      <c r="M255" s="100">
        <v>-227.86666666670001</v>
      </c>
      <c r="N255" s="100">
        <f t="shared" si="20"/>
        <v>2688.5083333333</v>
      </c>
      <c r="O255" s="100">
        <f t="shared" si="21"/>
        <v>867.77543859649995</v>
      </c>
    </row>
    <row r="256" spans="1:15">
      <c r="A256" s="99" t="s">
        <v>321</v>
      </c>
      <c r="B256" s="100">
        <v>2656.25</v>
      </c>
      <c r="C256" s="100">
        <v>1956.25</v>
      </c>
      <c r="D256" s="100">
        <v>2712.5</v>
      </c>
      <c r="E256" s="100">
        <v>2633.3333333332998</v>
      </c>
      <c r="F256" s="100">
        <f t="shared" si="17"/>
        <v>-1956.25</v>
      </c>
      <c r="G256" s="100">
        <f t="shared" si="18"/>
        <v>-2633.3333333332998</v>
      </c>
      <c r="H256" s="94" t="str">
        <f t="shared" si="19"/>
        <v/>
      </c>
      <c r="I256" s="101" t="s">
        <v>321</v>
      </c>
      <c r="J256" s="100">
        <v>2656.25</v>
      </c>
      <c r="K256" s="102" t="s">
        <v>244</v>
      </c>
      <c r="L256" s="100">
        <v>774.42499999999995</v>
      </c>
      <c r="M256" s="100">
        <v>-920.22352941179997</v>
      </c>
      <c r="N256" s="100">
        <f t="shared" si="20"/>
        <v>2656.25</v>
      </c>
      <c r="O256" s="100">
        <f t="shared" si="21"/>
        <v>-145.79852941180002</v>
      </c>
    </row>
    <row r="257" spans="1:15">
      <c r="A257" s="99" t="s">
        <v>322</v>
      </c>
      <c r="B257" s="100">
        <v>3025</v>
      </c>
      <c r="C257" s="100">
        <v>2229.1666666667002</v>
      </c>
      <c r="D257" s="100">
        <v>2795.8333333332998</v>
      </c>
      <c r="E257" s="100">
        <v>2633.3333333332998</v>
      </c>
      <c r="F257" s="100">
        <f t="shared" si="17"/>
        <v>-2229.1666666667002</v>
      </c>
      <c r="G257" s="100">
        <f t="shared" si="18"/>
        <v>-2633.3333333332998</v>
      </c>
      <c r="H257" s="94" t="str">
        <f t="shared" si="19"/>
        <v/>
      </c>
      <c r="I257" s="101" t="s">
        <v>322</v>
      </c>
      <c r="J257" s="100">
        <v>2962.4875000000002</v>
      </c>
      <c r="K257" s="102" t="s">
        <v>244</v>
      </c>
      <c r="L257" s="100">
        <v>670.84285714290002</v>
      </c>
      <c r="M257" s="100">
        <v>-362.2</v>
      </c>
      <c r="N257" s="100">
        <f t="shared" si="20"/>
        <v>2962.4875000000002</v>
      </c>
      <c r="O257" s="100">
        <f t="shared" si="21"/>
        <v>308.64285714290003</v>
      </c>
    </row>
    <row r="258" spans="1:15">
      <c r="A258" s="99" t="s">
        <v>323</v>
      </c>
      <c r="B258" s="100">
        <v>2831.25</v>
      </c>
      <c r="C258" s="100">
        <v>2393.75</v>
      </c>
      <c r="D258" s="100">
        <v>3125</v>
      </c>
      <c r="E258" s="100">
        <v>2079.5833333332998</v>
      </c>
      <c r="F258" s="100">
        <f t="shared" si="17"/>
        <v>-2393.75</v>
      </c>
      <c r="G258" s="100">
        <f t="shared" si="18"/>
        <v>-2079.5833333332998</v>
      </c>
      <c r="H258" s="94" t="str">
        <f t="shared" si="19"/>
        <v/>
      </c>
      <c r="I258" s="101" t="s">
        <v>323</v>
      </c>
      <c r="J258" s="100">
        <v>2688.7874999999999</v>
      </c>
      <c r="K258" s="100">
        <v>-495.14444444439999</v>
      </c>
      <c r="L258" s="100">
        <v>855.85</v>
      </c>
      <c r="M258" s="100">
        <v>-1094.6384615385</v>
      </c>
      <c r="N258" s="100">
        <f t="shared" si="20"/>
        <v>2193.6430555555999</v>
      </c>
      <c r="O258" s="100">
        <f t="shared" si="21"/>
        <v>-238.78846153849997</v>
      </c>
    </row>
    <row r="259" spans="1:15">
      <c r="A259" s="99" t="s">
        <v>324</v>
      </c>
      <c r="B259" s="100">
        <v>2550.625</v>
      </c>
      <c r="C259" s="100">
        <v>2766.6666666667002</v>
      </c>
      <c r="D259" s="100">
        <v>3029.1666666667002</v>
      </c>
      <c r="E259" s="100">
        <v>2250</v>
      </c>
      <c r="F259" s="100">
        <f t="shared" si="17"/>
        <v>-2766.6666666667002</v>
      </c>
      <c r="G259" s="100">
        <f t="shared" si="18"/>
        <v>-2250</v>
      </c>
      <c r="H259" s="94" t="str">
        <f t="shared" si="19"/>
        <v/>
      </c>
      <c r="I259" s="101" t="s">
        <v>324</v>
      </c>
      <c r="J259" s="100">
        <v>2669.1833333333002</v>
      </c>
      <c r="K259" s="100">
        <v>-493.72857142859999</v>
      </c>
      <c r="L259" s="102" t="s">
        <v>244</v>
      </c>
      <c r="M259" s="100">
        <v>-1755.6416666667001</v>
      </c>
      <c r="N259" s="100">
        <f t="shared" si="20"/>
        <v>2175.4547619047003</v>
      </c>
      <c r="O259" s="100">
        <f t="shared" si="21"/>
        <v>-1755.6416666667001</v>
      </c>
    </row>
    <row r="260" spans="1:15">
      <c r="A260" s="99" t="s">
        <v>325</v>
      </c>
      <c r="B260" s="100">
        <v>2710.4166666667002</v>
      </c>
      <c r="C260" s="100">
        <v>2368.75</v>
      </c>
      <c r="D260" s="100">
        <v>3125</v>
      </c>
      <c r="E260" s="100">
        <v>2633.3333333332998</v>
      </c>
      <c r="F260" s="100">
        <f t="shared" si="17"/>
        <v>-2368.75</v>
      </c>
      <c r="G260" s="100">
        <f t="shared" si="18"/>
        <v>-2633.3333333332998</v>
      </c>
      <c r="H260" s="94" t="str">
        <f t="shared" si="19"/>
        <v/>
      </c>
      <c r="I260" s="101" t="s">
        <v>325</v>
      </c>
      <c r="J260" s="100">
        <v>2746.5833333332998</v>
      </c>
      <c r="K260" s="100">
        <v>-468.53333333329999</v>
      </c>
      <c r="L260" s="100">
        <v>749.31111111109999</v>
      </c>
      <c r="M260" s="100">
        <v>-358.24</v>
      </c>
      <c r="N260" s="100">
        <f t="shared" si="20"/>
        <v>2278.0499999999997</v>
      </c>
      <c r="O260" s="100">
        <f t="shared" si="21"/>
        <v>391.07111111109998</v>
      </c>
    </row>
    <row r="261" spans="1:15">
      <c r="A261" s="99" t="s">
        <v>326</v>
      </c>
      <c r="B261" s="100">
        <v>2754.1666666667002</v>
      </c>
      <c r="C261" s="100">
        <v>2337.5</v>
      </c>
      <c r="D261" s="100">
        <v>3125</v>
      </c>
      <c r="E261" s="100">
        <v>2633.3333333332998</v>
      </c>
      <c r="F261" s="100">
        <f t="shared" si="17"/>
        <v>-2337.5</v>
      </c>
      <c r="G261" s="100">
        <f t="shared" si="18"/>
        <v>-2633.3333333332998</v>
      </c>
      <c r="H261" s="94" t="str">
        <f t="shared" si="19"/>
        <v/>
      </c>
      <c r="I261" s="101" t="s">
        <v>326</v>
      </c>
      <c r="J261" s="100">
        <v>2656.3521739130001</v>
      </c>
      <c r="K261" s="100">
        <v>-415.67857142859998</v>
      </c>
      <c r="L261" s="100">
        <v>862.4</v>
      </c>
      <c r="M261" s="100">
        <v>-1020.44</v>
      </c>
      <c r="N261" s="100">
        <f t="shared" si="20"/>
        <v>2240.6736024844004</v>
      </c>
      <c r="O261" s="100">
        <f t="shared" si="21"/>
        <v>-158.04000000000008</v>
      </c>
    </row>
    <row r="262" spans="1:15">
      <c r="A262" s="99" t="s">
        <v>327</v>
      </c>
      <c r="B262" s="100">
        <v>2791.6666666667002</v>
      </c>
      <c r="C262" s="100">
        <v>2337.5</v>
      </c>
      <c r="D262" s="100">
        <v>3125</v>
      </c>
      <c r="E262" s="100">
        <v>2633.3333333332998</v>
      </c>
      <c r="F262" s="100">
        <f t="shared" ref="F262:F325" si="22">-C262</f>
        <v>-2337.5</v>
      </c>
      <c r="G262" s="100">
        <f t="shared" ref="G262:G325" si="23">-E262</f>
        <v>-2633.3333333332998</v>
      </c>
      <c r="H262" s="94" t="str">
        <f t="shared" ref="H262:H325" si="24">IF(TEXT(I262,"d")+0=1,UPPER(LEFT(TEXT(I262,"mmm"),1)),"")</f>
        <v/>
      </c>
      <c r="I262" s="101" t="s">
        <v>327</v>
      </c>
      <c r="J262" s="100">
        <v>2680.1958333333</v>
      </c>
      <c r="K262" s="100">
        <v>-510.5</v>
      </c>
      <c r="L262" s="100">
        <v>754.00666666669997</v>
      </c>
      <c r="M262" s="100">
        <v>-1157.1199999999999</v>
      </c>
      <c r="N262" s="100">
        <f t="shared" si="20"/>
        <v>2169.6958333333</v>
      </c>
      <c r="O262" s="100">
        <f t="shared" si="21"/>
        <v>-403.11333333329992</v>
      </c>
    </row>
    <row r="263" spans="1:15">
      <c r="A263" s="99" t="s">
        <v>328</v>
      </c>
      <c r="B263" s="100">
        <v>2808.3333333332998</v>
      </c>
      <c r="C263" s="100">
        <v>2337.5</v>
      </c>
      <c r="D263" s="100">
        <v>3125</v>
      </c>
      <c r="E263" s="100">
        <v>2633.3333333332998</v>
      </c>
      <c r="F263" s="100">
        <f t="shared" si="22"/>
        <v>-2337.5</v>
      </c>
      <c r="G263" s="100">
        <f t="shared" si="23"/>
        <v>-2633.3333333332998</v>
      </c>
      <c r="H263" s="94" t="str">
        <f t="shared" si="24"/>
        <v/>
      </c>
      <c r="I263" s="101" t="s">
        <v>328</v>
      </c>
      <c r="J263" s="100">
        <v>2808.3333333332998</v>
      </c>
      <c r="K263" s="102" t="s">
        <v>244</v>
      </c>
      <c r="L263" s="100">
        <v>943.0052631579</v>
      </c>
      <c r="M263" s="100">
        <v>-847.78571428570001</v>
      </c>
      <c r="N263" s="100">
        <f t="shared" si="20"/>
        <v>2808.3333333332998</v>
      </c>
      <c r="O263" s="100">
        <f t="shared" si="21"/>
        <v>95.219548872199994</v>
      </c>
    </row>
    <row r="264" spans="1:15">
      <c r="A264" s="99" t="s">
        <v>329</v>
      </c>
      <c r="B264" s="100">
        <v>2858.3333333332998</v>
      </c>
      <c r="C264" s="100">
        <v>2337.5</v>
      </c>
      <c r="D264" s="100">
        <v>3125</v>
      </c>
      <c r="E264" s="100">
        <v>2633.3333333332998</v>
      </c>
      <c r="F264" s="100">
        <f t="shared" si="22"/>
        <v>-2337.5</v>
      </c>
      <c r="G264" s="100">
        <f t="shared" si="23"/>
        <v>-2633.3333333332998</v>
      </c>
      <c r="H264" s="94" t="str">
        <f t="shared" si="24"/>
        <v/>
      </c>
      <c r="I264" s="101" t="s">
        <v>329</v>
      </c>
      <c r="J264" s="100">
        <v>2858.3333333332998</v>
      </c>
      <c r="K264" s="100">
        <v>-300</v>
      </c>
      <c r="L264" s="100">
        <v>1090.05</v>
      </c>
      <c r="M264" s="100">
        <v>-164.03749999999999</v>
      </c>
      <c r="N264" s="100">
        <f t="shared" si="20"/>
        <v>2558.3333333332998</v>
      </c>
      <c r="O264" s="100">
        <f t="shared" si="21"/>
        <v>926.01249999999993</v>
      </c>
    </row>
    <row r="265" spans="1:15">
      <c r="A265" s="99" t="s">
        <v>330</v>
      </c>
      <c r="B265" s="100">
        <v>2581.25</v>
      </c>
      <c r="C265" s="100">
        <v>2347.9166666667002</v>
      </c>
      <c r="D265" s="100">
        <v>3483.3333333332998</v>
      </c>
      <c r="E265" s="100">
        <v>2733.3333333332998</v>
      </c>
      <c r="F265" s="100">
        <f t="shared" si="22"/>
        <v>-2347.9166666667002</v>
      </c>
      <c r="G265" s="100">
        <f t="shared" si="23"/>
        <v>-2733.3333333332998</v>
      </c>
      <c r="H265" s="94" t="str">
        <f t="shared" si="24"/>
        <v/>
      </c>
      <c r="I265" s="101" t="s">
        <v>330</v>
      </c>
      <c r="J265" s="100">
        <v>2643.75</v>
      </c>
      <c r="K265" s="100">
        <v>-1125</v>
      </c>
      <c r="L265" s="100">
        <v>826.16</v>
      </c>
      <c r="M265" s="100">
        <v>-365.94444444440001</v>
      </c>
      <c r="N265" s="100">
        <f t="shared" ref="N265:N328" si="25">IFERROR(J265+0,0)+IFERROR(K265+0,0)</f>
        <v>1518.75</v>
      </c>
      <c r="O265" s="100">
        <f t="shared" ref="O265:O328" si="26">IFERROR(L265+0,0)+IFERROR(M265+0,0)</f>
        <v>460.21555555559996</v>
      </c>
    </row>
    <row r="266" spans="1:15">
      <c r="A266" s="99" t="s">
        <v>331</v>
      </c>
      <c r="B266" s="100">
        <v>2041.6666666666999</v>
      </c>
      <c r="C266" s="100">
        <v>2737.5</v>
      </c>
      <c r="D266" s="100">
        <v>3358.3333333332998</v>
      </c>
      <c r="E266" s="100">
        <v>2320.8333333332998</v>
      </c>
      <c r="F266" s="100">
        <f t="shared" si="22"/>
        <v>-2737.5</v>
      </c>
      <c r="G266" s="100">
        <f t="shared" si="23"/>
        <v>-2320.8333333332998</v>
      </c>
      <c r="H266" s="94" t="str">
        <f t="shared" si="24"/>
        <v/>
      </c>
      <c r="I266" s="101" t="s">
        <v>331</v>
      </c>
      <c r="J266" s="100">
        <v>2058.3333333332998</v>
      </c>
      <c r="K266" s="100">
        <v>-333.3</v>
      </c>
      <c r="L266" s="100">
        <v>373.25</v>
      </c>
      <c r="M266" s="100">
        <v>-254.3166666667</v>
      </c>
      <c r="N266" s="100">
        <f t="shared" si="25"/>
        <v>1725.0333333332999</v>
      </c>
      <c r="O266" s="100">
        <f t="shared" si="26"/>
        <v>118.9333333333</v>
      </c>
    </row>
    <row r="267" spans="1:15">
      <c r="A267" s="99" t="s">
        <v>332</v>
      </c>
      <c r="B267" s="100">
        <v>2218.75</v>
      </c>
      <c r="C267" s="100">
        <v>2354.1666666667002</v>
      </c>
      <c r="D267" s="100">
        <v>3429.1666666667002</v>
      </c>
      <c r="E267" s="100">
        <v>2733.3333333332998</v>
      </c>
      <c r="F267" s="100">
        <f t="shared" si="22"/>
        <v>-2354.1666666667002</v>
      </c>
      <c r="G267" s="100">
        <f t="shared" si="23"/>
        <v>-2733.3333333332998</v>
      </c>
      <c r="H267" s="94" t="str">
        <f t="shared" si="24"/>
        <v/>
      </c>
      <c r="I267" s="101" t="s">
        <v>332</v>
      </c>
      <c r="J267" s="100">
        <v>2218.75</v>
      </c>
      <c r="K267" s="100">
        <v>-500</v>
      </c>
      <c r="L267" s="100">
        <v>796.1875</v>
      </c>
      <c r="M267" s="100">
        <v>-479.67777777779997</v>
      </c>
      <c r="N267" s="100">
        <f t="shared" si="25"/>
        <v>1718.75</v>
      </c>
      <c r="O267" s="100">
        <f t="shared" si="26"/>
        <v>316.50972222220003</v>
      </c>
    </row>
    <row r="268" spans="1:15">
      <c r="A268" s="99" t="s">
        <v>333</v>
      </c>
      <c r="B268" s="100">
        <v>2679.1666666667002</v>
      </c>
      <c r="C268" s="100">
        <v>2320.8333333332998</v>
      </c>
      <c r="D268" s="100">
        <v>3483.3333333332998</v>
      </c>
      <c r="E268" s="100">
        <v>2733.3333333332998</v>
      </c>
      <c r="F268" s="100">
        <f t="shared" si="22"/>
        <v>-2320.8333333332998</v>
      </c>
      <c r="G268" s="100">
        <f t="shared" si="23"/>
        <v>-2733.3333333332998</v>
      </c>
      <c r="H268" s="94" t="str">
        <f t="shared" si="24"/>
        <v/>
      </c>
      <c r="I268" s="101" t="s">
        <v>333</v>
      </c>
      <c r="J268" s="100">
        <v>2720.2916666667002</v>
      </c>
      <c r="K268" s="100">
        <v>-559.44444444440001</v>
      </c>
      <c r="L268" s="100">
        <v>680.77727272729999</v>
      </c>
      <c r="M268" s="100">
        <v>-162.69999999999999</v>
      </c>
      <c r="N268" s="100">
        <f t="shared" si="25"/>
        <v>2160.8472222222999</v>
      </c>
      <c r="O268" s="100">
        <f t="shared" si="26"/>
        <v>518.07727272729994</v>
      </c>
    </row>
    <row r="269" spans="1:15">
      <c r="A269" s="99" t="s">
        <v>334</v>
      </c>
      <c r="B269" s="100">
        <v>2427.0833333332998</v>
      </c>
      <c r="C269" s="100">
        <v>2260.4166666667002</v>
      </c>
      <c r="D269" s="100">
        <v>3483.3333333332998</v>
      </c>
      <c r="E269" s="100">
        <v>2733.3333333332998</v>
      </c>
      <c r="F269" s="100">
        <f t="shared" si="22"/>
        <v>-2260.4166666667002</v>
      </c>
      <c r="G269" s="100">
        <f t="shared" si="23"/>
        <v>-2733.3333333332998</v>
      </c>
      <c r="H269" s="94" t="str">
        <f t="shared" si="24"/>
        <v/>
      </c>
      <c r="I269" s="101" t="s">
        <v>334</v>
      </c>
      <c r="J269" s="100">
        <v>2421.0333333333001</v>
      </c>
      <c r="K269" s="100">
        <v>-350</v>
      </c>
      <c r="L269" s="100">
        <v>352.14166666670002</v>
      </c>
      <c r="M269" s="100">
        <v>-619.56153846150005</v>
      </c>
      <c r="N269" s="100">
        <f t="shared" si="25"/>
        <v>2071.0333333333001</v>
      </c>
      <c r="O269" s="100">
        <f t="shared" si="26"/>
        <v>-267.41987179480003</v>
      </c>
    </row>
    <row r="270" spans="1:15">
      <c r="A270" s="99" t="s">
        <v>335</v>
      </c>
      <c r="B270" s="100">
        <v>2666.6666666667002</v>
      </c>
      <c r="C270" s="100">
        <v>2260.4166666667002</v>
      </c>
      <c r="D270" s="100">
        <v>3483.3333333332998</v>
      </c>
      <c r="E270" s="100">
        <v>2733.3333333332998</v>
      </c>
      <c r="F270" s="100">
        <f t="shared" si="22"/>
        <v>-2260.4166666667002</v>
      </c>
      <c r="G270" s="100">
        <f t="shared" si="23"/>
        <v>-2733.3333333332998</v>
      </c>
      <c r="H270" s="94" t="str">
        <f t="shared" si="24"/>
        <v/>
      </c>
      <c r="I270" s="101" t="s">
        <v>335</v>
      </c>
      <c r="J270" s="100">
        <v>2679.1666666667002</v>
      </c>
      <c r="K270" s="100">
        <v>-225</v>
      </c>
      <c r="L270" s="100">
        <v>454.75833333330002</v>
      </c>
      <c r="M270" s="100">
        <v>-803.45833333329995</v>
      </c>
      <c r="N270" s="100">
        <f t="shared" si="25"/>
        <v>2454.1666666667002</v>
      </c>
      <c r="O270" s="100">
        <f t="shared" si="26"/>
        <v>-348.69999999999993</v>
      </c>
    </row>
    <row r="271" spans="1:15">
      <c r="A271" s="99" t="s">
        <v>336</v>
      </c>
      <c r="B271" s="100">
        <v>2654.1666666667002</v>
      </c>
      <c r="C271" s="100">
        <v>2320.8333333332998</v>
      </c>
      <c r="D271" s="100">
        <v>3483.3333333332998</v>
      </c>
      <c r="E271" s="100">
        <v>2733.3333333332998</v>
      </c>
      <c r="F271" s="100">
        <f t="shared" si="22"/>
        <v>-2320.8333333332998</v>
      </c>
      <c r="G271" s="100">
        <f t="shared" si="23"/>
        <v>-2733.3333333332998</v>
      </c>
      <c r="H271" s="94" t="str">
        <f t="shared" si="24"/>
        <v/>
      </c>
      <c r="I271" s="101" t="s">
        <v>336</v>
      </c>
      <c r="J271" s="100">
        <v>2679.1666666667002</v>
      </c>
      <c r="K271" s="100">
        <v>-533.69230769230001</v>
      </c>
      <c r="L271" s="100">
        <v>697.66666666670005</v>
      </c>
      <c r="M271" s="100">
        <v>-823.11249999999995</v>
      </c>
      <c r="N271" s="100">
        <f t="shared" si="25"/>
        <v>2145.4743589744003</v>
      </c>
      <c r="O271" s="100">
        <f t="shared" si="26"/>
        <v>-125.4458333332999</v>
      </c>
    </row>
    <row r="272" spans="1:15">
      <c r="A272" s="99" t="s">
        <v>337</v>
      </c>
      <c r="B272" s="100">
        <v>2562.5</v>
      </c>
      <c r="C272" s="100">
        <v>2837.5</v>
      </c>
      <c r="D272" s="100">
        <v>3266.6666666667002</v>
      </c>
      <c r="E272" s="100">
        <v>3433.3333333332998</v>
      </c>
      <c r="F272" s="100">
        <f t="shared" si="22"/>
        <v>-2837.5</v>
      </c>
      <c r="G272" s="100">
        <f t="shared" si="23"/>
        <v>-3433.3333333332998</v>
      </c>
      <c r="H272" s="94" t="str">
        <f t="shared" si="24"/>
        <v/>
      </c>
      <c r="I272" s="101" t="s">
        <v>337</v>
      </c>
      <c r="J272" s="100">
        <v>2637.5</v>
      </c>
      <c r="K272" s="100">
        <v>-448.34</v>
      </c>
      <c r="L272" s="100">
        <v>148.1</v>
      </c>
      <c r="M272" s="100">
        <v>-645.26250000000005</v>
      </c>
      <c r="N272" s="100">
        <f t="shared" si="25"/>
        <v>2189.16</v>
      </c>
      <c r="O272" s="100">
        <f t="shared" si="26"/>
        <v>-497.16250000000002</v>
      </c>
    </row>
    <row r="273" spans="1:15">
      <c r="A273" s="99" t="s">
        <v>338</v>
      </c>
      <c r="B273" s="100">
        <v>2264.5833333332998</v>
      </c>
      <c r="C273" s="100">
        <v>3070.8333333332998</v>
      </c>
      <c r="D273" s="100">
        <v>3454.1666666667002</v>
      </c>
      <c r="E273" s="100">
        <v>3020.8333333332998</v>
      </c>
      <c r="F273" s="100">
        <f t="shared" si="22"/>
        <v>-3070.8333333332998</v>
      </c>
      <c r="G273" s="100">
        <f t="shared" si="23"/>
        <v>-3020.8333333332998</v>
      </c>
      <c r="H273" s="94" t="str">
        <f t="shared" si="24"/>
        <v/>
      </c>
      <c r="I273" s="101" t="s">
        <v>338</v>
      </c>
      <c r="J273" s="100">
        <v>2287.5</v>
      </c>
      <c r="K273" s="100">
        <v>-421.875</v>
      </c>
      <c r="L273" s="100">
        <v>699.42499999999995</v>
      </c>
      <c r="M273" s="100">
        <v>-429.75294117649997</v>
      </c>
      <c r="N273" s="100">
        <f t="shared" si="25"/>
        <v>1865.625</v>
      </c>
      <c r="O273" s="100">
        <f t="shared" si="26"/>
        <v>269.67205882349998</v>
      </c>
    </row>
    <row r="274" spans="1:15">
      <c r="A274" s="99" t="s">
        <v>339</v>
      </c>
      <c r="B274" s="100">
        <v>2458.3333333332998</v>
      </c>
      <c r="C274" s="100">
        <v>2672.9166666667002</v>
      </c>
      <c r="D274" s="100">
        <v>3266.6666666667002</v>
      </c>
      <c r="E274" s="100">
        <v>3433.3333333332998</v>
      </c>
      <c r="F274" s="100">
        <f t="shared" si="22"/>
        <v>-2672.9166666667002</v>
      </c>
      <c r="G274" s="100">
        <f t="shared" si="23"/>
        <v>-3433.3333333332998</v>
      </c>
      <c r="H274" s="94" t="str">
        <f t="shared" si="24"/>
        <v/>
      </c>
      <c r="I274" s="101" t="s">
        <v>339</v>
      </c>
      <c r="J274" s="100">
        <v>2548.7166666666999</v>
      </c>
      <c r="K274" s="100">
        <v>-602.25555555560004</v>
      </c>
      <c r="L274" s="100">
        <v>673.69230769230001</v>
      </c>
      <c r="M274" s="100">
        <v>-275.34117647059998</v>
      </c>
      <c r="N274" s="100">
        <f t="shared" si="25"/>
        <v>1946.4611111110999</v>
      </c>
      <c r="O274" s="100">
        <f t="shared" si="26"/>
        <v>398.35113122170003</v>
      </c>
    </row>
    <row r="275" spans="1:15">
      <c r="A275" s="99" t="s">
        <v>340</v>
      </c>
      <c r="B275" s="100">
        <v>2454.1666666667002</v>
      </c>
      <c r="C275" s="100">
        <v>2585.4166666667002</v>
      </c>
      <c r="D275" s="100">
        <v>3204.1666666667002</v>
      </c>
      <c r="E275" s="100">
        <v>3391.6666666667002</v>
      </c>
      <c r="F275" s="100">
        <f t="shared" si="22"/>
        <v>-2585.4166666667002</v>
      </c>
      <c r="G275" s="100">
        <f t="shared" si="23"/>
        <v>-3391.6666666667002</v>
      </c>
      <c r="H275" s="94" t="str">
        <f t="shared" si="24"/>
        <v/>
      </c>
      <c r="I275" s="101" t="s">
        <v>340</v>
      </c>
      <c r="J275" s="100">
        <v>2454.1666666667002</v>
      </c>
      <c r="K275" s="102" t="s">
        <v>244</v>
      </c>
      <c r="L275" s="100">
        <v>733.98500000000001</v>
      </c>
      <c r="M275" s="100">
        <v>-157.96363636359999</v>
      </c>
      <c r="N275" s="100">
        <f t="shared" si="25"/>
        <v>2454.1666666667002</v>
      </c>
      <c r="O275" s="100">
        <f t="shared" si="26"/>
        <v>576.0213636364</v>
      </c>
    </row>
    <row r="276" spans="1:15">
      <c r="A276" s="99" t="s">
        <v>341</v>
      </c>
      <c r="B276" s="100">
        <v>2279.1666666667002</v>
      </c>
      <c r="C276" s="100">
        <v>2585.4166666667002</v>
      </c>
      <c r="D276" s="100">
        <v>3266.6666666667002</v>
      </c>
      <c r="E276" s="100">
        <v>3433.3333333332998</v>
      </c>
      <c r="F276" s="100">
        <f t="shared" si="22"/>
        <v>-2585.4166666667002</v>
      </c>
      <c r="G276" s="100">
        <f t="shared" si="23"/>
        <v>-3433.3333333332998</v>
      </c>
      <c r="H276" s="94" t="str">
        <f t="shared" si="24"/>
        <v/>
      </c>
      <c r="I276" s="101" t="s">
        <v>341</v>
      </c>
      <c r="J276" s="100">
        <v>2460.7125000000001</v>
      </c>
      <c r="K276" s="100">
        <v>-702.75</v>
      </c>
      <c r="L276" s="100">
        <v>636.69230769230001</v>
      </c>
      <c r="M276" s="100">
        <v>-322.60000000000002</v>
      </c>
      <c r="N276" s="100">
        <f t="shared" si="25"/>
        <v>1757.9625000000001</v>
      </c>
      <c r="O276" s="100">
        <f t="shared" si="26"/>
        <v>314.09230769229998</v>
      </c>
    </row>
    <row r="277" spans="1:15">
      <c r="A277" s="99" t="s">
        <v>342</v>
      </c>
      <c r="B277" s="100">
        <v>2431.25</v>
      </c>
      <c r="C277" s="100">
        <v>2585.4166666667002</v>
      </c>
      <c r="D277" s="100">
        <v>3083.3333333332998</v>
      </c>
      <c r="E277" s="100">
        <v>2816.6666666667002</v>
      </c>
      <c r="F277" s="100">
        <f t="shared" si="22"/>
        <v>-2585.4166666667002</v>
      </c>
      <c r="G277" s="100">
        <f t="shared" si="23"/>
        <v>-2816.6666666667002</v>
      </c>
      <c r="H277" s="94" t="str">
        <f t="shared" si="24"/>
        <v/>
      </c>
      <c r="I277" s="101" t="s">
        <v>342</v>
      </c>
      <c r="J277" s="100">
        <v>2454.7916666667002</v>
      </c>
      <c r="K277" s="100">
        <v>-247.5</v>
      </c>
      <c r="L277" s="100">
        <v>421.9</v>
      </c>
      <c r="M277" s="100">
        <v>-572.35714285710003</v>
      </c>
      <c r="N277" s="100">
        <f t="shared" si="25"/>
        <v>2207.2916666667002</v>
      </c>
      <c r="O277" s="100">
        <f t="shared" si="26"/>
        <v>-150.45714285710005</v>
      </c>
    </row>
    <row r="278" spans="1:15">
      <c r="A278" s="99" t="s">
        <v>343</v>
      </c>
      <c r="B278" s="100">
        <v>2295.8333333332998</v>
      </c>
      <c r="C278" s="100">
        <v>2562.5</v>
      </c>
      <c r="D278" s="100">
        <v>2866.6666666667002</v>
      </c>
      <c r="E278" s="100">
        <v>2362.5</v>
      </c>
      <c r="F278" s="100">
        <f t="shared" si="22"/>
        <v>-2562.5</v>
      </c>
      <c r="G278" s="100">
        <f t="shared" si="23"/>
        <v>-2362.5</v>
      </c>
      <c r="H278" s="94" t="str">
        <f t="shared" si="24"/>
        <v>J</v>
      </c>
      <c r="I278" s="101" t="s">
        <v>343</v>
      </c>
      <c r="J278" s="100">
        <v>2295.8333333332998</v>
      </c>
      <c r="K278" s="100">
        <v>-500</v>
      </c>
      <c r="L278" s="100">
        <v>755.67826086959997</v>
      </c>
      <c r="M278" s="100">
        <v>-76.2</v>
      </c>
      <c r="N278" s="100">
        <f t="shared" si="25"/>
        <v>1795.8333333332998</v>
      </c>
      <c r="O278" s="100">
        <f t="shared" si="26"/>
        <v>679.47826086959992</v>
      </c>
    </row>
    <row r="279" spans="1:15">
      <c r="A279" s="99" t="s">
        <v>344</v>
      </c>
      <c r="B279" s="100">
        <v>2181.25</v>
      </c>
      <c r="C279" s="100">
        <v>2700</v>
      </c>
      <c r="D279" s="100">
        <v>2737.5</v>
      </c>
      <c r="E279" s="100">
        <v>3133.3333333332998</v>
      </c>
      <c r="F279" s="100">
        <f t="shared" si="22"/>
        <v>-2700</v>
      </c>
      <c r="G279" s="100">
        <f t="shared" si="23"/>
        <v>-3133.3333333332998</v>
      </c>
      <c r="H279" s="94" t="str">
        <f t="shared" si="24"/>
        <v/>
      </c>
      <c r="I279" s="101" t="s">
        <v>344</v>
      </c>
      <c r="J279" s="100">
        <v>2181.25</v>
      </c>
      <c r="K279" s="102" t="s">
        <v>244</v>
      </c>
      <c r="L279" s="100">
        <v>928.70434782610005</v>
      </c>
      <c r="M279" s="100">
        <v>-17.899999999999999</v>
      </c>
      <c r="N279" s="100">
        <f t="shared" si="25"/>
        <v>2181.25</v>
      </c>
      <c r="O279" s="100">
        <f t="shared" si="26"/>
        <v>910.80434782610007</v>
      </c>
    </row>
    <row r="280" spans="1:15">
      <c r="A280" s="99" t="s">
        <v>345</v>
      </c>
      <c r="B280" s="100">
        <v>1735.4166666666999</v>
      </c>
      <c r="C280" s="100">
        <v>2883.3333333332998</v>
      </c>
      <c r="D280" s="100">
        <v>2358.3333333332998</v>
      </c>
      <c r="E280" s="100">
        <v>2183.3333333332998</v>
      </c>
      <c r="F280" s="100">
        <f t="shared" si="22"/>
        <v>-2883.3333333332998</v>
      </c>
      <c r="G280" s="100">
        <f t="shared" si="23"/>
        <v>-2183.3333333332998</v>
      </c>
      <c r="H280" s="94" t="str">
        <f t="shared" si="24"/>
        <v/>
      </c>
      <c r="I280" s="101" t="s">
        <v>345</v>
      </c>
      <c r="J280" s="100">
        <v>1735.4166666666999</v>
      </c>
      <c r="K280" s="102" t="s">
        <v>244</v>
      </c>
      <c r="L280" s="100">
        <v>223.76666666669999</v>
      </c>
      <c r="M280" s="100">
        <v>-748.92380952379995</v>
      </c>
      <c r="N280" s="100">
        <f t="shared" si="25"/>
        <v>1735.4166666666999</v>
      </c>
      <c r="O280" s="100">
        <f t="shared" si="26"/>
        <v>-525.15714285709998</v>
      </c>
    </row>
    <row r="281" spans="1:15">
      <c r="A281" s="99" t="s">
        <v>346</v>
      </c>
      <c r="B281" s="100">
        <v>2125</v>
      </c>
      <c r="C281" s="100">
        <v>2487.5</v>
      </c>
      <c r="D281" s="100">
        <v>2775</v>
      </c>
      <c r="E281" s="100">
        <v>3085.4166666667002</v>
      </c>
      <c r="F281" s="100">
        <f t="shared" si="22"/>
        <v>-2487.5</v>
      </c>
      <c r="G281" s="100">
        <f t="shared" si="23"/>
        <v>-3085.4166666667002</v>
      </c>
      <c r="H281" s="94" t="str">
        <f t="shared" si="24"/>
        <v/>
      </c>
      <c r="I281" s="101" t="s">
        <v>346</v>
      </c>
      <c r="J281" s="100">
        <v>2062.1916666666998</v>
      </c>
      <c r="K281" s="100">
        <v>-945.6875</v>
      </c>
      <c r="L281" s="100">
        <v>1822.5350000000001</v>
      </c>
      <c r="M281" s="100">
        <v>-161.84</v>
      </c>
      <c r="N281" s="100">
        <f t="shared" si="25"/>
        <v>1116.5041666666998</v>
      </c>
      <c r="O281" s="100">
        <f t="shared" si="26"/>
        <v>1660.6950000000002</v>
      </c>
    </row>
    <row r="282" spans="1:15">
      <c r="A282" s="99" t="s">
        <v>347</v>
      </c>
      <c r="B282" s="100">
        <v>2170.8333333332998</v>
      </c>
      <c r="C282" s="100">
        <v>2429.1666666667002</v>
      </c>
      <c r="D282" s="100">
        <v>2733.3333333332998</v>
      </c>
      <c r="E282" s="100">
        <v>3029.1666666667002</v>
      </c>
      <c r="F282" s="100">
        <f t="shared" si="22"/>
        <v>-2429.1666666667002</v>
      </c>
      <c r="G282" s="100">
        <f t="shared" si="23"/>
        <v>-3029.1666666667002</v>
      </c>
      <c r="H282" s="94" t="str">
        <f t="shared" si="24"/>
        <v/>
      </c>
      <c r="I282" s="101" t="s">
        <v>347</v>
      </c>
      <c r="J282" s="100">
        <v>2103.0708333333</v>
      </c>
      <c r="K282" s="100">
        <v>-775</v>
      </c>
      <c r="L282" s="100">
        <v>1954.2954545455</v>
      </c>
      <c r="M282" s="100">
        <v>-116.1333333333</v>
      </c>
      <c r="N282" s="100">
        <f t="shared" si="25"/>
        <v>1328.0708333333</v>
      </c>
      <c r="O282" s="100">
        <f t="shared" si="26"/>
        <v>1838.1621212122</v>
      </c>
    </row>
    <row r="283" spans="1:15">
      <c r="A283" s="99" t="s">
        <v>348</v>
      </c>
      <c r="B283" s="100">
        <v>2158.3333333332998</v>
      </c>
      <c r="C283" s="100">
        <v>2341.6666666667002</v>
      </c>
      <c r="D283" s="100">
        <v>2775</v>
      </c>
      <c r="E283" s="100">
        <v>3133.3333333332998</v>
      </c>
      <c r="F283" s="100">
        <f t="shared" si="22"/>
        <v>-2341.6666666667002</v>
      </c>
      <c r="G283" s="100">
        <f t="shared" si="23"/>
        <v>-3133.3333333332998</v>
      </c>
      <c r="H283" s="94" t="str">
        <f t="shared" si="24"/>
        <v/>
      </c>
      <c r="I283" s="101" t="s">
        <v>348</v>
      </c>
      <c r="J283" s="100">
        <v>2123.625</v>
      </c>
      <c r="K283" s="100">
        <v>-51</v>
      </c>
      <c r="L283" s="100">
        <v>1737.9</v>
      </c>
      <c r="M283" s="100">
        <v>-195</v>
      </c>
      <c r="N283" s="100">
        <f t="shared" si="25"/>
        <v>2072.625</v>
      </c>
      <c r="O283" s="100">
        <f t="shared" si="26"/>
        <v>1542.9</v>
      </c>
    </row>
    <row r="284" spans="1:15">
      <c r="A284" s="99" t="s">
        <v>349</v>
      </c>
      <c r="B284" s="100">
        <v>2112.5</v>
      </c>
      <c r="C284" s="100">
        <v>2341.6666666667002</v>
      </c>
      <c r="D284" s="100">
        <v>2775</v>
      </c>
      <c r="E284" s="100">
        <v>3133.3333333332998</v>
      </c>
      <c r="F284" s="100">
        <f t="shared" si="22"/>
        <v>-2341.6666666667002</v>
      </c>
      <c r="G284" s="100">
        <f t="shared" si="23"/>
        <v>-3133.3333333332998</v>
      </c>
      <c r="H284" s="94" t="str">
        <f t="shared" si="24"/>
        <v/>
      </c>
      <c r="I284" s="101" t="s">
        <v>349</v>
      </c>
      <c r="J284" s="100">
        <v>2157.1374999999998</v>
      </c>
      <c r="K284" s="100">
        <v>-414.06</v>
      </c>
      <c r="L284" s="100">
        <v>1207.3473684211001</v>
      </c>
      <c r="M284" s="100">
        <v>-182.7</v>
      </c>
      <c r="N284" s="100">
        <f t="shared" si="25"/>
        <v>1743.0774999999999</v>
      </c>
      <c r="O284" s="100">
        <f t="shared" si="26"/>
        <v>1024.6473684211001</v>
      </c>
    </row>
    <row r="285" spans="1:15">
      <c r="A285" s="99" t="s">
        <v>350</v>
      </c>
      <c r="B285" s="100">
        <v>2158.3333333332998</v>
      </c>
      <c r="C285" s="100">
        <v>2341.6666666667002</v>
      </c>
      <c r="D285" s="100">
        <v>2775</v>
      </c>
      <c r="E285" s="100">
        <v>3133.3333333332998</v>
      </c>
      <c r="F285" s="100">
        <f t="shared" si="22"/>
        <v>-2341.6666666667002</v>
      </c>
      <c r="G285" s="100">
        <f t="shared" si="23"/>
        <v>-3133.3333333332998</v>
      </c>
      <c r="H285" s="94" t="str">
        <f t="shared" si="24"/>
        <v/>
      </c>
      <c r="I285" s="101" t="s">
        <v>350</v>
      </c>
      <c r="J285" s="100">
        <v>2158.3333333332998</v>
      </c>
      <c r="K285" s="100">
        <v>-195</v>
      </c>
      <c r="L285" s="100">
        <v>1031.2086956522</v>
      </c>
      <c r="M285" s="100">
        <v>-57.133333333300001</v>
      </c>
      <c r="N285" s="100">
        <f t="shared" si="25"/>
        <v>1963.3333333332998</v>
      </c>
      <c r="O285" s="100">
        <f t="shared" si="26"/>
        <v>974.07536231890003</v>
      </c>
    </row>
    <row r="286" spans="1:15">
      <c r="A286" s="99" t="s">
        <v>351</v>
      </c>
      <c r="B286" s="100">
        <v>2383.3333333332998</v>
      </c>
      <c r="C286" s="100">
        <v>2325</v>
      </c>
      <c r="D286" s="100">
        <v>2500</v>
      </c>
      <c r="E286" s="100">
        <v>2866.6666666667002</v>
      </c>
      <c r="F286" s="100">
        <f t="shared" si="22"/>
        <v>-2325</v>
      </c>
      <c r="G286" s="100">
        <f t="shared" si="23"/>
        <v>-2866.6666666667002</v>
      </c>
      <c r="H286" s="94" t="str">
        <f t="shared" si="24"/>
        <v/>
      </c>
      <c r="I286" s="101" t="s">
        <v>351</v>
      </c>
      <c r="J286" s="100">
        <v>2133.3333333332998</v>
      </c>
      <c r="K286" s="100">
        <v>-51</v>
      </c>
      <c r="L286" s="100">
        <v>691.29090909089996</v>
      </c>
      <c r="M286" s="100">
        <v>-411.99230769230002</v>
      </c>
      <c r="N286" s="100">
        <f t="shared" si="25"/>
        <v>2082.3333333332998</v>
      </c>
      <c r="O286" s="100">
        <f t="shared" si="26"/>
        <v>279.29860139859994</v>
      </c>
    </row>
    <row r="287" spans="1:15">
      <c r="A287" s="99" t="s">
        <v>352</v>
      </c>
      <c r="B287" s="100">
        <v>1772.9166666666999</v>
      </c>
      <c r="C287" s="100">
        <v>2554.1666666667002</v>
      </c>
      <c r="D287" s="100">
        <v>2225</v>
      </c>
      <c r="E287" s="100">
        <v>2491.6666666667002</v>
      </c>
      <c r="F287" s="100">
        <f t="shared" si="22"/>
        <v>-2554.1666666667002</v>
      </c>
      <c r="G287" s="100">
        <f t="shared" si="23"/>
        <v>-2491.6666666667002</v>
      </c>
      <c r="H287" s="94" t="str">
        <f t="shared" si="24"/>
        <v/>
      </c>
      <c r="I287" s="101" t="s">
        <v>352</v>
      </c>
      <c r="J287" s="100">
        <v>1793.5</v>
      </c>
      <c r="K287" s="100">
        <v>-265.6666666667</v>
      </c>
      <c r="L287" s="100">
        <v>522.10666666669999</v>
      </c>
      <c r="M287" s="100">
        <v>-196.91111111110001</v>
      </c>
      <c r="N287" s="100">
        <f t="shared" si="25"/>
        <v>1527.8333333333001</v>
      </c>
      <c r="O287" s="100">
        <f t="shared" si="26"/>
        <v>325.19555555559998</v>
      </c>
    </row>
    <row r="288" spans="1:15">
      <c r="A288" s="99" t="s">
        <v>353</v>
      </c>
      <c r="B288" s="100">
        <v>2485.4166666667002</v>
      </c>
      <c r="C288" s="100">
        <v>2308.3333333332998</v>
      </c>
      <c r="D288" s="100">
        <v>2481.25</v>
      </c>
      <c r="E288" s="100">
        <v>2866.6666666667002</v>
      </c>
      <c r="F288" s="100">
        <f t="shared" si="22"/>
        <v>-2308.3333333332998</v>
      </c>
      <c r="G288" s="100">
        <f t="shared" si="23"/>
        <v>-2866.6666666667002</v>
      </c>
      <c r="H288" s="94" t="str">
        <f t="shared" si="24"/>
        <v/>
      </c>
      <c r="I288" s="101" t="s">
        <v>353</v>
      </c>
      <c r="J288" s="100">
        <v>2425.8000000000002</v>
      </c>
      <c r="K288" s="100">
        <v>-1138.7272727273</v>
      </c>
      <c r="L288" s="100">
        <v>1319.2052631578999</v>
      </c>
      <c r="M288" s="100">
        <v>-303.2</v>
      </c>
      <c r="N288" s="100">
        <f t="shared" si="25"/>
        <v>1287.0727272727001</v>
      </c>
      <c r="O288" s="100">
        <f t="shared" si="26"/>
        <v>1016.0052631578999</v>
      </c>
    </row>
    <row r="289" spans="1:15">
      <c r="A289" s="99" t="s">
        <v>354</v>
      </c>
      <c r="B289" s="100">
        <v>2485.4166666667002</v>
      </c>
      <c r="C289" s="100">
        <v>2308.3333333332998</v>
      </c>
      <c r="D289" s="100">
        <v>2500</v>
      </c>
      <c r="E289" s="100">
        <v>2866.6666666667002</v>
      </c>
      <c r="F289" s="100">
        <f t="shared" si="22"/>
        <v>-2308.3333333332998</v>
      </c>
      <c r="G289" s="100">
        <f t="shared" si="23"/>
        <v>-2866.6666666667002</v>
      </c>
      <c r="H289" s="94" t="str">
        <f t="shared" si="24"/>
        <v/>
      </c>
      <c r="I289" s="101" t="s">
        <v>354</v>
      </c>
      <c r="J289" s="100">
        <v>2284.7125000000001</v>
      </c>
      <c r="K289" s="100">
        <v>-730.5625</v>
      </c>
      <c r="L289" s="100">
        <v>767.99047619049998</v>
      </c>
      <c r="M289" s="100">
        <v>-128</v>
      </c>
      <c r="N289" s="100">
        <f t="shared" si="25"/>
        <v>1554.15</v>
      </c>
      <c r="O289" s="100">
        <f t="shared" si="26"/>
        <v>639.99047619049998</v>
      </c>
    </row>
    <row r="290" spans="1:15">
      <c r="A290" s="99" t="s">
        <v>355</v>
      </c>
      <c r="B290" s="100">
        <v>2485.4166666667002</v>
      </c>
      <c r="C290" s="100">
        <v>2308.3333333332998</v>
      </c>
      <c r="D290" s="100">
        <v>2500</v>
      </c>
      <c r="E290" s="100">
        <v>2866.6666666667002</v>
      </c>
      <c r="F290" s="100">
        <f t="shared" si="22"/>
        <v>-2308.3333333332998</v>
      </c>
      <c r="G290" s="100">
        <f t="shared" si="23"/>
        <v>-2866.6666666667002</v>
      </c>
      <c r="H290" s="94" t="str">
        <f t="shared" si="24"/>
        <v/>
      </c>
      <c r="I290" s="101" t="s">
        <v>355</v>
      </c>
      <c r="J290" s="100">
        <v>2162.9083333333001</v>
      </c>
      <c r="K290" s="102" t="s">
        <v>244</v>
      </c>
      <c r="L290" s="100">
        <v>408.52499999999998</v>
      </c>
      <c r="M290" s="100">
        <v>-669.99374999999998</v>
      </c>
      <c r="N290" s="100">
        <f t="shared" si="25"/>
        <v>2162.9083333333001</v>
      </c>
      <c r="O290" s="100">
        <f t="shared" si="26"/>
        <v>-261.46875</v>
      </c>
    </row>
    <row r="291" spans="1:15">
      <c r="A291" s="99" t="s">
        <v>356</v>
      </c>
      <c r="B291" s="100">
        <v>2447.9166666667002</v>
      </c>
      <c r="C291" s="100">
        <v>2308.3333333332998</v>
      </c>
      <c r="D291" s="100">
        <v>2500</v>
      </c>
      <c r="E291" s="100">
        <v>2866.6666666667002</v>
      </c>
      <c r="F291" s="100">
        <f t="shared" si="22"/>
        <v>-2308.3333333332998</v>
      </c>
      <c r="G291" s="100">
        <f t="shared" si="23"/>
        <v>-2866.6666666667002</v>
      </c>
      <c r="H291" s="94" t="str">
        <f t="shared" si="24"/>
        <v/>
      </c>
      <c r="I291" s="101" t="s">
        <v>356</v>
      </c>
      <c r="J291" s="100">
        <v>2485.4166666667002</v>
      </c>
      <c r="K291" s="100">
        <v>-450</v>
      </c>
      <c r="L291" s="100">
        <v>1243</v>
      </c>
      <c r="M291" s="100">
        <v>-237.65</v>
      </c>
      <c r="N291" s="100">
        <f t="shared" si="25"/>
        <v>2035.4166666667002</v>
      </c>
      <c r="O291" s="100">
        <f t="shared" si="26"/>
        <v>1005.35</v>
      </c>
    </row>
    <row r="292" spans="1:15">
      <c r="A292" s="99" t="s">
        <v>357</v>
      </c>
      <c r="B292" s="100">
        <v>2485.4166666667002</v>
      </c>
      <c r="C292" s="100">
        <v>2333.3333333332998</v>
      </c>
      <c r="D292" s="100">
        <v>2562.5</v>
      </c>
      <c r="E292" s="100">
        <v>2866.6666666667002</v>
      </c>
      <c r="F292" s="100">
        <f t="shared" si="22"/>
        <v>-2333.3333333332998</v>
      </c>
      <c r="G292" s="100">
        <f t="shared" si="23"/>
        <v>-2866.6666666667002</v>
      </c>
      <c r="H292" s="94" t="str">
        <f t="shared" si="24"/>
        <v/>
      </c>
      <c r="I292" s="101" t="s">
        <v>357</v>
      </c>
      <c r="J292" s="100">
        <v>2117.7874999999999</v>
      </c>
      <c r="K292" s="102" t="s">
        <v>244</v>
      </c>
      <c r="L292" s="100">
        <v>922.33749999999998</v>
      </c>
      <c r="M292" s="102" t="s">
        <v>244</v>
      </c>
      <c r="N292" s="100">
        <f t="shared" si="25"/>
        <v>2117.7874999999999</v>
      </c>
      <c r="O292" s="100">
        <f t="shared" si="26"/>
        <v>922.33749999999998</v>
      </c>
    </row>
    <row r="293" spans="1:15">
      <c r="A293" s="99" t="s">
        <v>358</v>
      </c>
      <c r="B293" s="100">
        <v>2516.6666666667002</v>
      </c>
      <c r="C293" s="100">
        <v>2387.5</v>
      </c>
      <c r="D293" s="100">
        <v>2612.5</v>
      </c>
      <c r="E293" s="100">
        <v>2966.6666666667002</v>
      </c>
      <c r="F293" s="100">
        <f t="shared" si="22"/>
        <v>-2387.5</v>
      </c>
      <c r="G293" s="100">
        <f t="shared" si="23"/>
        <v>-2966.6666666667002</v>
      </c>
      <c r="H293" s="94" t="str">
        <f t="shared" si="24"/>
        <v/>
      </c>
      <c r="I293" s="101" t="s">
        <v>358</v>
      </c>
      <c r="J293" s="100">
        <v>2516.6666666667002</v>
      </c>
      <c r="K293" s="102" t="s">
        <v>244</v>
      </c>
      <c r="L293" s="100">
        <v>383.45</v>
      </c>
      <c r="M293" s="100">
        <v>-525.52</v>
      </c>
      <c r="N293" s="100">
        <f t="shared" si="25"/>
        <v>2516.6666666667002</v>
      </c>
      <c r="O293" s="100">
        <f t="shared" si="26"/>
        <v>-142.07</v>
      </c>
    </row>
    <row r="294" spans="1:15">
      <c r="A294" s="99" t="s">
        <v>359</v>
      </c>
      <c r="B294" s="100">
        <v>2043.75</v>
      </c>
      <c r="C294" s="100">
        <v>2822.9166666667002</v>
      </c>
      <c r="D294" s="100">
        <v>2818.75</v>
      </c>
      <c r="E294" s="100">
        <v>2704.1666666667002</v>
      </c>
      <c r="F294" s="100">
        <f t="shared" si="22"/>
        <v>-2822.9166666667002</v>
      </c>
      <c r="G294" s="100">
        <f t="shared" si="23"/>
        <v>-2704.1666666667002</v>
      </c>
      <c r="H294" s="94" t="str">
        <f t="shared" si="24"/>
        <v/>
      </c>
      <c r="I294" s="101" t="s">
        <v>359</v>
      </c>
      <c r="J294" s="100">
        <v>2043.75</v>
      </c>
      <c r="K294" s="102" t="s">
        <v>244</v>
      </c>
      <c r="L294" s="102" t="s">
        <v>244</v>
      </c>
      <c r="M294" s="100">
        <v>-1610.7</v>
      </c>
      <c r="N294" s="100">
        <f t="shared" si="25"/>
        <v>2043.75</v>
      </c>
      <c r="O294" s="100">
        <f t="shared" si="26"/>
        <v>-1610.7</v>
      </c>
    </row>
    <row r="295" spans="1:15">
      <c r="A295" s="99" t="s">
        <v>360</v>
      </c>
      <c r="B295" s="100">
        <v>2331.25</v>
      </c>
      <c r="C295" s="100">
        <v>2362.5</v>
      </c>
      <c r="D295" s="100">
        <v>2612.5</v>
      </c>
      <c r="E295" s="100">
        <v>2833.3333333332998</v>
      </c>
      <c r="F295" s="100">
        <f t="shared" si="22"/>
        <v>-2362.5</v>
      </c>
      <c r="G295" s="100">
        <f t="shared" si="23"/>
        <v>-2833.3333333332998</v>
      </c>
      <c r="H295" s="94" t="str">
        <f t="shared" si="24"/>
        <v/>
      </c>
      <c r="I295" s="101" t="s">
        <v>360</v>
      </c>
      <c r="J295" s="100">
        <v>2295.2583333333</v>
      </c>
      <c r="K295" s="102" t="s">
        <v>244</v>
      </c>
      <c r="L295" s="100">
        <v>456.5</v>
      </c>
      <c r="M295" s="100">
        <v>-1018.2166666667</v>
      </c>
      <c r="N295" s="100">
        <f t="shared" si="25"/>
        <v>2295.2583333333</v>
      </c>
      <c r="O295" s="100">
        <f t="shared" si="26"/>
        <v>-561.71666666670001</v>
      </c>
    </row>
    <row r="296" spans="1:15">
      <c r="A296" s="99" t="s">
        <v>361</v>
      </c>
      <c r="B296" s="100">
        <v>2331.25</v>
      </c>
      <c r="C296" s="100">
        <v>2320.8333333332998</v>
      </c>
      <c r="D296" s="100">
        <v>2612.5</v>
      </c>
      <c r="E296" s="100">
        <v>2737.5</v>
      </c>
      <c r="F296" s="100">
        <f t="shared" si="22"/>
        <v>-2320.8333333332998</v>
      </c>
      <c r="G296" s="100">
        <f t="shared" si="23"/>
        <v>-2737.5</v>
      </c>
      <c r="H296" s="94" t="str">
        <f t="shared" si="24"/>
        <v/>
      </c>
      <c r="I296" s="101" t="s">
        <v>361</v>
      </c>
      <c r="J296" s="100">
        <v>2271.6166666667</v>
      </c>
      <c r="K296" s="100">
        <v>-279.3</v>
      </c>
      <c r="L296" s="100">
        <v>1496.9333333333</v>
      </c>
      <c r="M296" s="100">
        <v>-830.18333333329997</v>
      </c>
      <c r="N296" s="100">
        <f t="shared" si="25"/>
        <v>1992.3166666667</v>
      </c>
      <c r="O296" s="100">
        <f t="shared" si="26"/>
        <v>666.75</v>
      </c>
    </row>
    <row r="297" spans="1:15">
      <c r="A297" s="99" t="s">
        <v>362</v>
      </c>
      <c r="B297" s="100">
        <v>2331.25</v>
      </c>
      <c r="C297" s="100">
        <v>2320.8333333332998</v>
      </c>
      <c r="D297" s="100">
        <v>2612.5</v>
      </c>
      <c r="E297" s="100">
        <v>2766.6666666667002</v>
      </c>
      <c r="F297" s="100">
        <f t="shared" si="22"/>
        <v>-2320.8333333332998</v>
      </c>
      <c r="G297" s="100">
        <f t="shared" si="23"/>
        <v>-2766.6666666667002</v>
      </c>
      <c r="H297" s="94" t="str">
        <f t="shared" si="24"/>
        <v/>
      </c>
      <c r="I297" s="101" t="s">
        <v>362</v>
      </c>
      <c r="J297" s="100">
        <v>2114.3083333333002</v>
      </c>
      <c r="K297" s="102" t="s">
        <v>244</v>
      </c>
      <c r="L297" s="100">
        <v>1155.9277777778</v>
      </c>
      <c r="M297" s="100">
        <v>-188.36666666670001</v>
      </c>
      <c r="N297" s="100">
        <f t="shared" si="25"/>
        <v>2114.3083333333002</v>
      </c>
      <c r="O297" s="100">
        <f t="shared" si="26"/>
        <v>967.56111111109999</v>
      </c>
    </row>
    <row r="298" spans="1:15">
      <c r="A298" s="99" t="s">
        <v>363</v>
      </c>
      <c r="B298" s="100">
        <v>2318.75</v>
      </c>
      <c r="C298" s="100">
        <v>2308.3333333332998</v>
      </c>
      <c r="D298" s="100">
        <v>2612.5</v>
      </c>
      <c r="E298" s="100">
        <v>2766.6666666667002</v>
      </c>
      <c r="F298" s="100">
        <f t="shared" si="22"/>
        <v>-2308.3333333332998</v>
      </c>
      <c r="G298" s="100">
        <f t="shared" si="23"/>
        <v>-2766.6666666667002</v>
      </c>
      <c r="H298" s="94" t="str">
        <f t="shared" si="24"/>
        <v/>
      </c>
      <c r="I298" s="101" t="s">
        <v>363</v>
      </c>
      <c r="J298" s="100">
        <v>2318.75</v>
      </c>
      <c r="K298" s="102" t="s">
        <v>244</v>
      </c>
      <c r="L298" s="100">
        <v>1381.6958333333</v>
      </c>
      <c r="M298" s="102" t="s">
        <v>244</v>
      </c>
      <c r="N298" s="100">
        <f t="shared" si="25"/>
        <v>2318.75</v>
      </c>
      <c r="O298" s="100">
        <f t="shared" si="26"/>
        <v>1381.6958333333</v>
      </c>
    </row>
    <row r="299" spans="1:15">
      <c r="A299" s="99" t="s">
        <v>364</v>
      </c>
      <c r="B299" s="100">
        <v>2425</v>
      </c>
      <c r="C299" s="100">
        <v>2320.8333333332998</v>
      </c>
      <c r="D299" s="100">
        <v>2612.5</v>
      </c>
      <c r="E299" s="100">
        <v>2766.6666666667002</v>
      </c>
      <c r="F299" s="100">
        <f t="shared" si="22"/>
        <v>-2320.8333333332998</v>
      </c>
      <c r="G299" s="100">
        <f t="shared" si="23"/>
        <v>-2766.6666666667002</v>
      </c>
      <c r="H299" s="94" t="str">
        <f t="shared" si="24"/>
        <v/>
      </c>
      <c r="I299" s="101" t="s">
        <v>364</v>
      </c>
      <c r="J299" s="100">
        <v>2414.5833333332998</v>
      </c>
      <c r="K299" s="102" t="s">
        <v>244</v>
      </c>
      <c r="L299" s="100">
        <v>931.07083333330002</v>
      </c>
      <c r="M299" s="102" t="s">
        <v>244</v>
      </c>
      <c r="N299" s="100">
        <f t="shared" si="25"/>
        <v>2414.5833333332998</v>
      </c>
      <c r="O299" s="100">
        <f t="shared" si="26"/>
        <v>931.07083333330002</v>
      </c>
    </row>
    <row r="300" spans="1:15">
      <c r="A300" s="99" t="s">
        <v>365</v>
      </c>
      <c r="B300" s="100">
        <v>2468.75</v>
      </c>
      <c r="C300" s="100">
        <v>2295.8333333332998</v>
      </c>
      <c r="D300" s="100">
        <v>3025</v>
      </c>
      <c r="E300" s="100">
        <v>2850</v>
      </c>
      <c r="F300" s="100">
        <f t="shared" si="22"/>
        <v>-2295.8333333332998</v>
      </c>
      <c r="G300" s="100">
        <f t="shared" si="23"/>
        <v>-2850</v>
      </c>
      <c r="H300" s="94" t="str">
        <f t="shared" si="24"/>
        <v/>
      </c>
      <c r="I300" s="101" t="s">
        <v>365</v>
      </c>
      <c r="J300" s="100">
        <v>2451.5916666666999</v>
      </c>
      <c r="K300" s="102" t="s">
        <v>244</v>
      </c>
      <c r="L300" s="100">
        <v>1064.8631578947</v>
      </c>
      <c r="M300" s="100">
        <v>-270.98</v>
      </c>
      <c r="N300" s="100">
        <f t="shared" si="25"/>
        <v>2451.5916666666999</v>
      </c>
      <c r="O300" s="100">
        <f t="shared" si="26"/>
        <v>793.88315789469993</v>
      </c>
    </row>
    <row r="301" spans="1:15">
      <c r="A301" s="99" t="s">
        <v>366</v>
      </c>
      <c r="B301" s="100">
        <v>2418.75</v>
      </c>
      <c r="C301" s="100">
        <v>2772.9166666667002</v>
      </c>
      <c r="D301" s="100">
        <v>3029.1666666667002</v>
      </c>
      <c r="E301" s="100">
        <v>2858.3333333332998</v>
      </c>
      <c r="F301" s="100">
        <f t="shared" si="22"/>
        <v>-2772.9166666667002</v>
      </c>
      <c r="G301" s="100">
        <f t="shared" si="23"/>
        <v>-2858.3333333332998</v>
      </c>
      <c r="H301" s="94" t="str">
        <f t="shared" si="24"/>
        <v/>
      </c>
      <c r="I301" s="101" t="s">
        <v>366</v>
      </c>
      <c r="J301" s="100">
        <v>2418.75</v>
      </c>
      <c r="K301" s="102" t="s">
        <v>244</v>
      </c>
      <c r="L301" s="100">
        <v>572.32500000000005</v>
      </c>
      <c r="M301" s="100">
        <v>-177.35</v>
      </c>
      <c r="N301" s="100">
        <f t="shared" si="25"/>
        <v>2418.75</v>
      </c>
      <c r="O301" s="100">
        <f t="shared" si="26"/>
        <v>394.97500000000002</v>
      </c>
    </row>
    <row r="302" spans="1:15">
      <c r="A302" s="99" t="s">
        <v>367</v>
      </c>
      <c r="B302" s="100">
        <v>2400</v>
      </c>
      <c r="C302" s="100">
        <v>2235.4166666667002</v>
      </c>
      <c r="D302" s="100">
        <v>3066.6666666667002</v>
      </c>
      <c r="E302" s="100">
        <v>2933.3333333332998</v>
      </c>
      <c r="F302" s="100">
        <f t="shared" si="22"/>
        <v>-2235.4166666667002</v>
      </c>
      <c r="G302" s="100">
        <f t="shared" si="23"/>
        <v>-2933.3333333332998</v>
      </c>
      <c r="H302" s="94" t="str">
        <f t="shared" si="24"/>
        <v/>
      </c>
      <c r="I302" s="101" t="s">
        <v>367</v>
      </c>
      <c r="J302" s="100">
        <v>2395.9458333333</v>
      </c>
      <c r="K302" s="102" t="s">
        <v>244</v>
      </c>
      <c r="L302" s="100">
        <v>1537.0315789474</v>
      </c>
      <c r="M302" s="100">
        <v>-471.4</v>
      </c>
      <c r="N302" s="100">
        <f t="shared" si="25"/>
        <v>2395.9458333333</v>
      </c>
      <c r="O302" s="100">
        <f t="shared" si="26"/>
        <v>1065.6315789474002</v>
      </c>
    </row>
    <row r="303" spans="1:15">
      <c r="A303" s="99" t="s">
        <v>368</v>
      </c>
      <c r="B303" s="100">
        <v>2400</v>
      </c>
      <c r="C303" s="100">
        <v>2179.1666666667002</v>
      </c>
      <c r="D303" s="100">
        <v>3066.6666666667002</v>
      </c>
      <c r="E303" s="100">
        <v>2933.3333333332998</v>
      </c>
      <c r="F303" s="100">
        <f t="shared" si="22"/>
        <v>-2179.1666666667002</v>
      </c>
      <c r="G303" s="100">
        <f t="shared" si="23"/>
        <v>-2933.3333333332998</v>
      </c>
      <c r="H303" s="94" t="str">
        <f t="shared" si="24"/>
        <v/>
      </c>
      <c r="I303" s="101" t="s">
        <v>368</v>
      </c>
      <c r="J303" s="100">
        <v>2400</v>
      </c>
      <c r="K303" s="102" t="s">
        <v>244</v>
      </c>
      <c r="L303" s="100">
        <v>1453.2625</v>
      </c>
      <c r="M303" s="102" t="s">
        <v>244</v>
      </c>
      <c r="N303" s="100">
        <f t="shared" si="25"/>
        <v>2400</v>
      </c>
      <c r="O303" s="100">
        <f t="shared" si="26"/>
        <v>1453.2625</v>
      </c>
    </row>
    <row r="304" spans="1:15">
      <c r="A304" s="99" t="s">
        <v>369</v>
      </c>
      <c r="B304" s="100">
        <v>2366.6666666667002</v>
      </c>
      <c r="C304" s="100">
        <v>2179.1666666667002</v>
      </c>
      <c r="D304" s="100">
        <v>3066.6666666667002</v>
      </c>
      <c r="E304" s="100">
        <v>2933.3333333332998</v>
      </c>
      <c r="F304" s="100">
        <f t="shared" si="22"/>
        <v>-2179.1666666667002</v>
      </c>
      <c r="G304" s="100">
        <f t="shared" si="23"/>
        <v>-2933.3333333332998</v>
      </c>
      <c r="H304" s="94" t="str">
        <f t="shared" si="24"/>
        <v/>
      </c>
      <c r="I304" s="101" t="s">
        <v>369</v>
      </c>
      <c r="J304" s="100">
        <v>2366.6666666667002</v>
      </c>
      <c r="K304" s="102" t="s">
        <v>244</v>
      </c>
      <c r="L304" s="100">
        <v>1553.925</v>
      </c>
      <c r="M304" s="102" t="s">
        <v>244</v>
      </c>
      <c r="N304" s="100">
        <f t="shared" si="25"/>
        <v>2366.6666666667002</v>
      </c>
      <c r="O304" s="100">
        <f t="shared" si="26"/>
        <v>1553.925</v>
      </c>
    </row>
    <row r="305" spans="1:15">
      <c r="A305" s="99" t="s">
        <v>370</v>
      </c>
      <c r="B305" s="100">
        <v>2366.6666666667002</v>
      </c>
      <c r="C305" s="100">
        <v>2179.1666666667002</v>
      </c>
      <c r="D305" s="100">
        <v>3066.6666666667002</v>
      </c>
      <c r="E305" s="100">
        <v>2933.3333333332998</v>
      </c>
      <c r="F305" s="100">
        <f t="shared" si="22"/>
        <v>-2179.1666666667002</v>
      </c>
      <c r="G305" s="100">
        <f t="shared" si="23"/>
        <v>-2933.3333333332998</v>
      </c>
      <c r="H305" s="94" t="str">
        <f t="shared" si="24"/>
        <v/>
      </c>
      <c r="I305" s="101" t="s">
        <v>370</v>
      </c>
      <c r="J305" s="100">
        <v>2195.2083333332998</v>
      </c>
      <c r="K305" s="102" t="s">
        <v>244</v>
      </c>
      <c r="L305" s="100">
        <v>1133.1624999999999</v>
      </c>
      <c r="M305" s="102" t="s">
        <v>244</v>
      </c>
      <c r="N305" s="100">
        <f t="shared" si="25"/>
        <v>2195.2083333332998</v>
      </c>
      <c r="O305" s="100">
        <f t="shared" si="26"/>
        <v>1133.1624999999999</v>
      </c>
    </row>
    <row r="306" spans="1:15">
      <c r="A306" s="99" t="s">
        <v>371</v>
      </c>
      <c r="B306" s="100">
        <v>2404.1666666667002</v>
      </c>
      <c r="C306" s="100">
        <v>2200</v>
      </c>
      <c r="D306" s="100">
        <v>3066.6666666667002</v>
      </c>
      <c r="E306" s="100">
        <v>2933.3333333332998</v>
      </c>
      <c r="F306" s="100">
        <f t="shared" si="22"/>
        <v>-2200</v>
      </c>
      <c r="G306" s="100">
        <f t="shared" si="23"/>
        <v>-2933.3333333332998</v>
      </c>
      <c r="H306" s="94" t="str">
        <f t="shared" si="24"/>
        <v/>
      </c>
      <c r="I306" s="101" t="s">
        <v>371</v>
      </c>
      <c r="J306" s="100">
        <v>2446.3041666667</v>
      </c>
      <c r="K306" s="100">
        <v>-516.66666666670005</v>
      </c>
      <c r="L306" s="100">
        <v>751.16</v>
      </c>
      <c r="M306" s="100">
        <v>-126.95</v>
      </c>
      <c r="N306" s="100">
        <f t="shared" si="25"/>
        <v>1929.6374999999998</v>
      </c>
      <c r="O306" s="100">
        <f t="shared" si="26"/>
        <v>624.20999999999992</v>
      </c>
    </row>
    <row r="307" spans="1:15">
      <c r="A307" s="99" t="s">
        <v>372</v>
      </c>
      <c r="B307" s="100">
        <v>2743.75</v>
      </c>
      <c r="C307" s="100">
        <v>2437.5</v>
      </c>
      <c r="D307" s="100">
        <v>2416.6666666667002</v>
      </c>
      <c r="E307" s="100">
        <v>3200</v>
      </c>
      <c r="F307" s="100">
        <f t="shared" si="22"/>
        <v>-2437.5</v>
      </c>
      <c r="G307" s="100">
        <f t="shared" si="23"/>
        <v>-3200</v>
      </c>
      <c r="H307" s="94" t="str">
        <f t="shared" si="24"/>
        <v/>
      </c>
      <c r="I307" s="101" t="s">
        <v>372</v>
      </c>
      <c r="J307" s="100">
        <v>2726.8375000000001</v>
      </c>
      <c r="K307" s="100">
        <v>-177.76666666669999</v>
      </c>
      <c r="L307" s="100">
        <v>756.69473684210004</v>
      </c>
      <c r="M307" s="100">
        <v>-178.2</v>
      </c>
      <c r="N307" s="100">
        <f t="shared" si="25"/>
        <v>2549.0708333333</v>
      </c>
      <c r="O307" s="100">
        <f t="shared" si="26"/>
        <v>578.49473684210011</v>
      </c>
    </row>
    <row r="308" spans="1:15">
      <c r="A308" s="99" t="s">
        <v>373</v>
      </c>
      <c r="B308" s="100">
        <v>2393.75</v>
      </c>
      <c r="C308" s="100">
        <v>2964.5833333332998</v>
      </c>
      <c r="D308" s="100">
        <v>2585.4166666667002</v>
      </c>
      <c r="E308" s="100">
        <v>2975</v>
      </c>
      <c r="F308" s="100">
        <f t="shared" si="22"/>
        <v>-2964.5833333332998</v>
      </c>
      <c r="G308" s="100">
        <f t="shared" si="23"/>
        <v>-2975</v>
      </c>
      <c r="H308" s="94" t="str">
        <f t="shared" si="24"/>
        <v>J</v>
      </c>
      <c r="I308" s="101" t="s">
        <v>373</v>
      </c>
      <c r="J308" s="100">
        <v>2393.75</v>
      </c>
      <c r="K308" s="102" t="s">
        <v>244</v>
      </c>
      <c r="L308" s="100">
        <v>391.17692307689998</v>
      </c>
      <c r="M308" s="100">
        <v>-322.12727272730001</v>
      </c>
      <c r="N308" s="100">
        <f t="shared" si="25"/>
        <v>2393.75</v>
      </c>
      <c r="O308" s="100">
        <f t="shared" si="26"/>
        <v>69.049650349599972</v>
      </c>
    </row>
    <row r="309" spans="1:15">
      <c r="A309" s="99" t="s">
        <v>374</v>
      </c>
      <c r="B309" s="100">
        <v>2804.1666666667002</v>
      </c>
      <c r="C309" s="100">
        <v>2270.8333333332998</v>
      </c>
      <c r="D309" s="100">
        <v>2012.5</v>
      </c>
      <c r="E309" s="100">
        <v>3200</v>
      </c>
      <c r="F309" s="100">
        <f t="shared" si="22"/>
        <v>-2270.8333333332998</v>
      </c>
      <c r="G309" s="100">
        <f t="shared" si="23"/>
        <v>-3200</v>
      </c>
      <c r="H309" s="94" t="str">
        <f t="shared" si="24"/>
        <v/>
      </c>
      <c r="I309" s="101" t="s">
        <v>374</v>
      </c>
      <c r="J309" s="100">
        <v>2789.4124999999999</v>
      </c>
      <c r="K309" s="102" t="s">
        <v>244</v>
      </c>
      <c r="L309" s="100">
        <v>1384.8631578947</v>
      </c>
      <c r="M309" s="100">
        <v>-142.49</v>
      </c>
      <c r="N309" s="100">
        <f t="shared" si="25"/>
        <v>2789.4124999999999</v>
      </c>
      <c r="O309" s="100">
        <f t="shared" si="26"/>
        <v>1242.3731578946999</v>
      </c>
    </row>
    <row r="310" spans="1:15">
      <c r="A310" s="99" t="s">
        <v>375</v>
      </c>
      <c r="B310" s="100">
        <v>2829.1666666667002</v>
      </c>
      <c r="C310" s="100">
        <v>2097.9166666667002</v>
      </c>
      <c r="D310" s="100">
        <v>1887.5</v>
      </c>
      <c r="E310" s="100">
        <v>3200</v>
      </c>
      <c r="F310" s="100">
        <f t="shared" si="22"/>
        <v>-2097.9166666667002</v>
      </c>
      <c r="G310" s="100">
        <f t="shared" si="23"/>
        <v>-3200</v>
      </c>
      <c r="H310" s="94" t="str">
        <f t="shared" si="24"/>
        <v/>
      </c>
      <c r="I310" s="101" t="s">
        <v>375</v>
      </c>
      <c r="J310" s="100">
        <v>2308.5083333333</v>
      </c>
      <c r="K310" s="102" t="s">
        <v>244</v>
      </c>
      <c r="L310" s="100">
        <v>1212.31</v>
      </c>
      <c r="M310" s="100">
        <v>-220.7</v>
      </c>
      <c r="N310" s="100">
        <f t="shared" si="25"/>
        <v>2308.5083333333</v>
      </c>
      <c r="O310" s="100">
        <f t="shared" si="26"/>
        <v>991.6099999999999</v>
      </c>
    </row>
    <row r="311" spans="1:15">
      <c r="A311" s="99" t="s">
        <v>376</v>
      </c>
      <c r="B311" s="100">
        <v>2800</v>
      </c>
      <c r="C311" s="100">
        <v>2097.9166666667002</v>
      </c>
      <c r="D311" s="100">
        <v>1887.5</v>
      </c>
      <c r="E311" s="100">
        <v>3200</v>
      </c>
      <c r="F311" s="100">
        <f t="shared" si="22"/>
        <v>-2097.9166666667002</v>
      </c>
      <c r="G311" s="100">
        <f t="shared" si="23"/>
        <v>-3200</v>
      </c>
      <c r="H311" s="94" t="str">
        <f t="shared" si="24"/>
        <v/>
      </c>
      <c r="I311" s="101" t="s">
        <v>376</v>
      </c>
      <c r="J311" s="100">
        <v>1432.7750000000001</v>
      </c>
      <c r="K311" s="100">
        <v>-1406.675</v>
      </c>
      <c r="L311" s="100">
        <v>1271.9090909091001</v>
      </c>
      <c r="M311" s="100">
        <v>-75.650000000000006</v>
      </c>
      <c r="N311" s="100">
        <f t="shared" si="25"/>
        <v>26.100000000000136</v>
      </c>
      <c r="O311" s="100">
        <f t="shared" si="26"/>
        <v>1196.2590909091</v>
      </c>
    </row>
    <row r="312" spans="1:15">
      <c r="A312" s="99" t="s">
        <v>377</v>
      </c>
      <c r="B312" s="100">
        <v>2800</v>
      </c>
      <c r="C312" s="100">
        <v>2097.9166666667002</v>
      </c>
      <c r="D312" s="100">
        <v>1920.8333333333001</v>
      </c>
      <c r="E312" s="100">
        <v>3200</v>
      </c>
      <c r="F312" s="100">
        <f t="shared" si="22"/>
        <v>-2097.9166666667002</v>
      </c>
      <c r="G312" s="100">
        <f t="shared" si="23"/>
        <v>-3200</v>
      </c>
      <c r="H312" s="94" t="str">
        <f t="shared" si="24"/>
        <v/>
      </c>
      <c r="I312" s="101" t="s">
        <v>377</v>
      </c>
      <c r="J312" s="100">
        <v>2638.9208333332999</v>
      </c>
      <c r="K312" s="102" t="s">
        <v>244</v>
      </c>
      <c r="L312" s="100">
        <v>1301.6315789473999</v>
      </c>
      <c r="M312" s="100">
        <v>-315.16000000000003</v>
      </c>
      <c r="N312" s="100">
        <f t="shared" si="25"/>
        <v>2638.9208333332999</v>
      </c>
      <c r="O312" s="100">
        <f t="shared" si="26"/>
        <v>986.47157894739985</v>
      </c>
    </row>
    <row r="313" spans="1:15">
      <c r="A313" s="99" t="s">
        <v>378</v>
      </c>
      <c r="B313" s="100">
        <v>2800</v>
      </c>
      <c r="C313" s="100">
        <v>2097.9166666667002</v>
      </c>
      <c r="D313" s="100">
        <v>2333.3333333332998</v>
      </c>
      <c r="E313" s="100">
        <v>3200</v>
      </c>
      <c r="F313" s="100">
        <f t="shared" si="22"/>
        <v>-2097.9166666667002</v>
      </c>
      <c r="G313" s="100">
        <f t="shared" si="23"/>
        <v>-3200</v>
      </c>
      <c r="H313" s="94" t="str">
        <f t="shared" si="24"/>
        <v/>
      </c>
      <c r="I313" s="101" t="s">
        <v>378</v>
      </c>
      <c r="J313" s="100">
        <v>2800</v>
      </c>
      <c r="K313" s="102" t="s">
        <v>244</v>
      </c>
      <c r="L313" s="100">
        <v>1429.7708333333001</v>
      </c>
      <c r="M313" s="102" t="s">
        <v>244</v>
      </c>
      <c r="N313" s="100">
        <f t="shared" si="25"/>
        <v>2800</v>
      </c>
      <c r="O313" s="100">
        <f t="shared" si="26"/>
        <v>1429.7708333333001</v>
      </c>
    </row>
    <row r="314" spans="1:15">
      <c r="A314" s="99" t="s">
        <v>379</v>
      </c>
      <c r="B314" s="100">
        <v>2610.4166666667002</v>
      </c>
      <c r="C314" s="100">
        <v>2200</v>
      </c>
      <c r="D314" s="100">
        <v>2550</v>
      </c>
      <c r="E314" s="100">
        <v>2733.3333333332998</v>
      </c>
      <c r="F314" s="100">
        <f t="shared" si="22"/>
        <v>-2200</v>
      </c>
      <c r="G314" s="100">
        <f t="shared" si="23"/>
        <v>-2733.3333333332998</v>
      </c>
      <c r="H314" s="94" t="str">
        <f t="shared" si="24"/>
        <v/>
      </c>
      <c r="I314" s="101" t="s">
        <v>379</v>
      </c>
      <c r="J314" s="100">
        <v>2544.4124999999999</v>
      </c>
      <c r="K314" s="102" t="s">
        <v>244</v>
      </c>
      <c r="L314" s="100">
        <v>889.68333333329997</v>
      </c>
      <c r="M314" s="102" t="s">
        <v>244</v>
      </c>
      <c r="N314" s="100">
        <f t="shared" si="25"/>
        <v>2544.4124999999999</v>
      </c>
      <c r="O314" s="100">
        <f t="shared" si="26"/>
        <v>889.68333333329997</v>
      </c>
    </row>
    <row r="315" spans="1:15">
      <c r="A315" s="99" t="s">
        <v>380</v>
      </c>
      <c r="B315" s="100">
        <v>2264.5833333332998</v>
      </c>
      <c r="C315" s="100">
        <v>2750</v>
      </c>
      <c r="D315" s="100">
        <v>2550</v>
      </c>
      <c r="E315" s="100">
        <v>2545.8333333332998</v>
      </c>
      <c r="F315" s="100">
        <f t="shared" si="22"/>
        <v>-2750</v>
      </c>
      <c r="G315" s="100">
        <f t="shared" si="23"/>
        <v>-2545.8333333332998</v>
      </c>
      <c r="H315" s="94" t="str">
        <f t="shared" si="24"/>
        <v/>
      </c>
      <c r="I315" s="101" t="s">
        <v>380</v>
      </c>
      <c r="J315" s="100">
        <v>2229.8458333333001</v>
      </c>
      <c r="K315" s="102" t="s">
        <v>244</v>
      </c>
      <c r="L315" s="100">
        <v>458.71249999999998</v>
      </c>
      <c r="M315" s="100">
        <v>-317.52499999999998</v>
      </c>
      <c r="N315" s="100">
        <f t="shared" si="25"/>
        <v>2229.8458333333001</v>
      </c>
      <c r="O315" s="100">
        <f t="shared" si="26"/>
        <v>141.1875</v>
      </c>
    </row>
    <row r="316" spans="1:15">
      <c r="A316" s="99" t="s">
        <v>381</v>
      </c>
      <c r="B316" s="100">
        <v>2556.25</v>
      </c>
      <c r="C316" s="100">
        <v>2166.6666666667002</v>
      </c>
      <c r="D316" s="100">
        <v>2362.5</v>
      </c>
      <c r="E316" s="100">
        <v>2645.8333333332998</v>
      </c>
      <c r="F316" s="100">
        <f t="shared" si="22"/>
        <v>-2166.6666666667002</v>
      </c>
      <c r="G316" s="100">
        <f t="shared" si="23"/>
        <v>-2645.8333333332998</v>
      </c>
      <c r="H316" s="94" t="str">
        <f t="shared" si="24"/>
        <v/>
      </c>
      <c r="I316" s="101" t="s">
        <v>381</v>
      </c>
      <c r="J316" s="100">
        <v>2525.4041666666999</v>
      </c>
      <c r="K316" s="102" t="s">
        <v>244</v>
      </c>
      <c r="L316" s="100">
        <v>1143.7777777778001</v>
      </c>
      <c r="M316" s="100">
        <v>-442.1</v>
      </c>
      <c r="N316" s="100">
        <f t="shared" si="25"/>
        <v>2525.4041666666999</v>
      </c>
      <c r="O316" s="100">
        <f t="shared" si="26"/>
        <v>701.67777777780009</v>
      </c>
    </row>
    <row r="317" spans="1:15">
      <c r="A317" s="99" t="s">
        <v>382</v>
      </c>
      <c r="B317" s="100">
        <v>2506.25</v>
      </c>
      <c r="C317" s="100">
        <v>2095.8333333332998</v>
      </c>
      <c r="D317" s="100">
        <v>1975</v>
      </c>
      <c r="E317" s="100">
        <v>2558.3333333332998</v>
      </c>
      <c r="F317" s="100">
        <f t="shared" si="22"/>
        <v>-2095.8333333332998</v>
      </c>
      <c r="G317" s="100">
        <f t="shared" si="23"/>
        <v>-2558.3333333332998</v>
      </c>
      <c r="H317" s="94" t="str">
        <f t="shared" si="24"/>
        <v/>
      </c>
      <c r="I317" s="101" t="s">
        <v>382</v>
      </c>
      <c r="J317" s="100">
        <v>2506.25</v>
      </c>
      <c r="K317" s="102" t="s">
        <v>244</v>
      </c>
      <c r="L317" s="100">
        <v>973.07500000000005</v>
      </c>
      <c r="M317" s="102" t="s">
        <v>244</v>
      </c>
      <c r="N317" s="100">
        <f t="shared" si="25"/>
        <v>2506.25</v>
      </c>
      <c r="O317" s="100">
        <f t="shared" si="26"/>
        <v>973.07500000000005</v>
      </c>
    </row>
    <row r="318" spans="1:15">
      <c r="A318" s="99" t="s">
        <v>383</v>
      </c>
      <c r="B318" s="100">
        <v>2564.5833333332998</v>
      </c>
      <c r="C318" s="100">
        <v>2029.1666666666999</v>
      </c>
      <c r="D318" s="100">
        <v>2550</v>
      </c>
      <c r="E318" s="100">
        <v>2629.1666666667002</v>
      </c>
      <c r="F318" s="100">
        <f t="shared" si="22"/>
        <v>-2029.1666666666999</v>
      </c>
      <c r="G318" s="100">
        <f t="shared" si="23"/>
        <v>-2629.1666666667002</v>
      </c>
      <c r="H318" s="94" t="str">
        <f t="shared" si="24"/>
        <v/>
      </c>
      <c r="I318" s="101" t="s">
        <v>383</v>
      </c>
      <c r="J318" s="100">
        <v>2563.8125</v>
      </c>
      <c r="K318" s="102" t="s">
        <v>244</v>
      </c>
      <c r="L318" s="100">
        <v>812.77647058820003</v>
      </c>
      <c r="M318" s="100">
        <v>-727.75714285710001</v>
      </c>
      <c r="N318" s="100">
        <f t="shared" si="25"/>
        <v>2563.8125</v>
      </c>
      <c r="O318" s="100">
        <f t="shared" si="26"/>
        <v>85.01932773110002</v>
      </c>
    </row>
    <row r="319" spans="1:15">
      <c r="A319" s="99" t="s">
        <v>384</v>
      </c>
      <c r="B319" s="100">
        <v>2497.9166666667002</v>
      </c>
      <c r="C319" s="100">
        <v>2058.3333333332998</v>
      </c>
      <c r="D319" s="100">
        <v>2550</v>
      </c>
      <c r="E319" s="100">
        <v>2629.1666666667002</v>
      </c>
      <c r="F319" s="100">
        <f t="shared" si="22"/>
        <v>-2058.3333333332998</v>
      </c>
      <c r="G319" s="100">
        <f t="shared" si="23"/>
        <v>-2629.1666666667002</v>
      </c>
      <c r="H319" s="94" t="str">
        <f t="shared" si="24"/>
        <v/>
      </c>
      <c r="I319" s="101" t="s">
        <v>384</v>
      </c>
      <c r="J319" s="100">
        <v>2631.25</v>
      </c>
      <c r="K319" s="100">
        <v>-1266.6500000000001</v>
      </c>
      <c r="L319" s="100">
        <v>1352.4043478261001</v>
      </c>
      <c r="M319" s="100">
        <v>-163.19999999999999</v>
      </c>
      <c r="N319" s="100">
        <f t="shared" si="25"/>
        <v>1364.6</v>
      </c>
      <c r="O319" s="100">
        <f t="shared" si="26"/>
        <v>1189.2043478261</v>
      </c>
    </row>
    <row r="320" spans="1:15">
      <c r="A320" s="99" t="s">
        <v>385</v>
      </c>
      <c r="B320" s="100">
        <v>2635.4166666667002</v>
      </c>
      <c r="C320" s="100">
        <v>2166.6666666667002</v>
      </c>
      <c r="D320" s="100">
        <v>2550</v>
      </c>
      <c r="E320" s="100">
        <v>2729.1666666667002</v>
      </c>
      <c r="F320" s="100">
        <f t="shared" si="22"/>
        <v>-2166.6666666667002</v>
      </c>
      <c r="G320" s="100">
        <f t="shared" si="23"/>
        <v>-2729.1666666667002</v>
      </c>
      <c r="H320" s="94" t="str">
        <f t="shared" si="24"/>
        <v/>
      </c>
      <c r="I320" s="101" t="s">
        <v>385</v>
      </c>
      <c r="J320" s="100">
        <v>2524.0875000000001</v>
      </c>
      <c r="K320" s="102" t="s">
        <v>244</v>
      </c>
      <c r="L320" s="100">
        <v>1000.6</v>
      </c>
      <c r="M320" s="100">
        <v>-124.28749999999999</v>
      </c>
      <c r="N320" s="100">
        <f t="shared" si="25"/>
        <v>2524.0875000000001</v>
      </c>
      <c r="O320" s="100">
        <f t="shared" si="26"/>
        <v>876.3125</v>
      </c>
    </row>
    <row r="321" spans="1:15">
      <c r="A321" s="99" t="s">
        <v>386</v>
      </c>
      <c r="B321" s="100">
        <v>2612.5</v>
      </c>
      <c r="C321" s="100">
        <v>1900</v>
      </c>
      <c r="D321" s="100">
        <v>2616.6666666667002</v>
      </c>
      <c r="E321" s="100">
        <v>2895.8333333332998</v>
      </c>
      <c r="F321" s="100">
        <f t="shared" si="22"/>
        <v>-1900</v>
      </c>
      <c r="G321" s="100">
        <f t="shared" si="23"/>
        <v>-2895.8333333332998</v>
      </c>
      <c r="H321" s="94" t="str">
        <f t="shared" si="24"/>
        <v/>
      </c>
      <c r="I321" s="101" t="s">
        <v>386</v>
      </c>
      <c r="J321" s="100">
        <v>2612.5</v>
      </c>
      <c r="K321" s="102" t="s">
        <v>244</v>
      </c>
      <c r="L321" s="100">
        <v>813.85294117650005</v>
      </c>
      <c r="M321" s="100">
        <v>-176.1142857143</v>
      </c>
      <c r="N321" s="100">
        <f t="shared" si="25"/>
        <v>2612.5</v>
      </c>
      <c r="O321" s="100">
        <f t="shared" si="26"/>
        <v>637.73865546220009</v>
      </c>
    </row>
    <row r="322" spans="1:15">
      <c r="A322" s="99" t="s">
        <v>387</v>
      </c>
      <c r="B322" s="100">
        <v>2362.5</v>
      </c>
      <c r="C322" s="100">
        <v>2358.3333333332998</v>
      </c>
      <c r="D322" s="100">
        <v>2793.75</v>
      </c>
      <c r="E322" s="100">
        <v>2679.1666666667002</v>
      </c>
      <c r="F322" s="100">
        <f t="shared" si="22"/>
        <v>-2358.3333333332998</v>
      </c>
      <c r="G322" s="100">
        <f t="shared" si="23"/>
        <v>-2679.1666666667002</v>
      </c>
      <c r="H322" s="94" t="str">
        <f t="shared" si="24"/>
        <v/>
      </c>
      <c r="I322" s="101" t="s">
        <v>387</v>
      </c>
      <c r="J322" s="100">
        <v>2294.2291666667002</v>
      </c>
      <c r="K322" s="102" t="s">
        <v>244</v>
      </c>
      <c r="L322" s="100">
        <v>187.7</v>
      </c>
      <c r="M322" s="100">
        <v>-613.43499999999995</v>
      </c>
      <c r="N322" s="100">
        <f t="shared" si="25"/>
        <v>2294.2291666667002</v>
      </c>
      <c r="O322" s="100">
        <f t="shared" si="26"/>
        <v>-425.73499999999996</v>
      </c>
    </row>
    <row r="323" spans="1:15">
      <c r="A323" s="99" t="s">
        <v>388</v>
      </c>
      <c r="B323" s="100">
        <v>2350</v>
      </c>
      <c r="C323" s="100">
        <v>1885.4166666666999</v>
      </c>
      <c r="D323" s="100">
        <v>2887.5</v>
      </c>
      <c r="E323" s="100">
        <v>3166.6666666667002</v>
      </c>
      <c r="F323" s="100">
        <f t="shared" si="22"/>
        <v>-1885.4166666666999</v>
      </c>
      <c r="G323" s="100">
        <f t="shared" si="23"/>
        <v>-3166.6666666667002</v>
      </c>
      <c r="H323" s="94" t="str">
        <f t="shared" si="24"/>
        <v/>
      </c>
      <c r="I323" s="101" t="s">
        <v>388</v>
      </c>
      <c r="J323" s="100">
        <v>2613.5666666666998</v>
      </c>
      <c r="K323" s="100">
        <v>-1167.4000000000001</v>
      </c>
      <c r="L323" s="100">
        <v>799.61874999999998</v>
      </c>
      <c r="M323" s="100">
        <v>-1360.425</v>
      </c>
      <c r="N323" s="100">
        <f t="shared" si="25"/>
        <v>1446.1666666666997</v>
      </c>
      <c r="O323" s="100">
        <f t="shared" si="26"/>
        <v>-560.80624999999998</v>
      </c>
    </row>
    <row r="324" spans="1:15">
      <c r="A324" s="99" t="s">
        <v>389</v>
      </c>
      <c r="B324" s="100">
        <v>2633.3333333332998</v>
      </c>
      <c r="C324" s="100">
        <v>1885.4166666666999</v>
      </c>
      <c r="D324" s="100">
        <v>2887.5</v>
      </c>
      <c r="E324" s="100">
        <v>3166.6666666667002</v>
      </c>
      <c r="F324" s="100">
        <f t="shared" si="22"/>
        <v>-1885.4166666666999</v>
      </c>
      <c r="G324" s="100">
        <f t="shared" si="23"/>
        <v>-3166.6666666667002</v>
      </c>
      <c r="H324" s="94" t="str">
        <f t="shared" si="24"/>
        <v/>
      </c>
      <c r="I324" s="101" t="s">
        <v>389</v>
      </c>
      <c r="J324" s="100">
        <v>2633.3333333332998</v>
      </c>
      <c r="K324" s="102" t="s">
        <v>244</v>
      </c>
      <c r="L324" s="100">
        <v>1317.8173913044</v>
      </c>
      <c r="M324" s="100">
        <v>-53</v>
      </c>
      <c r="N324" s="100">
        <f t="shared" si="25"/>
        <v>2633.3333333332998</v>
      </c>
      <c r="O324" s="100">
        <f t="shared" si="26"/>
        <v>1264.8173913044</v>
      </c>
    </row>
    <row r="325" spans="1:15">
      <c r="A325" s="99" t="s">
        <v>390</v>
      </c>
      <c r="B325" s="100">
        <v>2341.6666666667002</v>
      </c>
      <c r="C325" s="100">
        <v>1885.4166666666999</v>
      </c>
      <c r="D325" s="100">
        <v>2887.5</v>
      </c>
      <c r="E325" s="100">
        <v>3166.6666666667002</v>
      </c>
      <c r="F325" s="100">
        <f t="shared" si="22"/>
        <v>-1885.4166666666999</v>
      </c>
      <c r="G325" s="100">
        <f t="shared" si="23"/>
        <v>-3166.6666666667002</v>
      </c>
      <c r="H325" s="94" t="str">
        <f t="shared" si="24"/>
        <v/>
      </c>
      <c r="I325" s="101" t="s">
        <v>390</v>
      </c>
      <c r="J325" s="100">
        <v>2621.2125000000001</v>
      </c>
      <c r="K325" s="100">
        <v>-883.01428571429994</v>
      </c>
      <c r="L325" s="100">
        <v>1431.12</v>
      </c>
      <c r="M325" s="100">
        <v>-170.1</v>
      </c>
      <c r="N325" s="100">
        <f t="shared" si="25"/>
        <v>1738.1982142857</v>
      </c>
      <c r="O325" s="100">
        <f t="shared" si="26"/>
        <v>1261.02</v>
      </c>
    </row>
    <row r="326" spans="1:15">
      <c r="A326" s="99" t="s">
        <v>391</v>
      </c>
      <c r="B326" s="100">
        <v>2633.3333333332998</v>
      </c>
      <c r="C326" s="100">
        <v>1943.75</v>
      </c>
      <c r="D326" s="100">
        <v>2887.5</v>
      </c>
      <c r="E326" s="100">
        <v>3166.6666666667002</v>
      </c>
      <c r="F326" s="100">
        <f t="shared" ref="F326:F389" si="27">-C326</f>
        <v>-1943.75</v>
      </c>
      <c r="G326" s="100">
        <f t="shared" ref="G326:G389" si="28">-E326</f>
        <v>-3166.6666666667002</v>
      </c>
      <c r="H326" s="94" t="str">
        <f t="shared" ref="H326:H389" si="29">IF(TEXT(I326,"d")+0=1,UPPER(LEFT(TEXT(I326,"mmm"),1)),"")</f>
        <v/>
      </c>
      <c r="I326" s="101" t="s">
        <v>391</v>
      </c>
      <c r="J326" s="100">
        <v>2633.3333333332998</v>
      </c>
      <c r="K326" s="102" t="s">
        <v>244</v>
      </c>
      <c r="L326" s="100">
        <v>1427.7249999999999</v>
      </c>
      <c r="M326" s="102" t="s">
        <v>244</v>
      </c>
      <c r="N326" s="100">
        <f t="shared" si="25"/>
        <v>2633.3333333332998</v>
      </c>
      <c r="O326" s="100">
        <f t="shared" si="26"/>
        <v>1427.7249999999999</v>
      </c>
    </row>
    <row r="327" spans="1:15">
      <c r="A327" s="99" t="s">
        <v>392</v>
      </c>
      <c r="B327" s="100">
        <v>2579.1666666667002</v>
      </c>
      <c r="C327" s="100">
        <v>2168.75</v>
      </c>
      <c r="D327" s="100">
        <v>2887.5</v>
      </c>
      <c r="E327" s="100">
        <v>3166.6666666667002</v>
      </c>
      <c r="F327" s="100">
        <f t="shared" si="27"/>
        <v>-2168.75</v>
      </c>
      <c r="G327" s="100">
        <f t="shared" si="28"/>
        <v>-3166.6666666667002</v>
      </c>
      <c r="H327" s="94" t="str">
        <f t="shared" si="29"/>
        <v/>
      </c>
      <c r="I327" s="101" t="s">
        <v>392</v>
      </c>
      <c r="J327" s="100">
        <v>2575.8666666667</v>
      </c>
      <c r="K327" s="100">
        <v>-485.8333333333</v>
      </c>
      <c r="L327" s="100">
        <v>1326.1916666667</v>
      </c>
      <c r="M327" s="102" t="s">
        <v>244</v>
      </c>
      <c r="N327" s="100">
        <f t="shared" si="25"/>
        <v>2090.0333333334002</v>
      </c>
      <c r="O327" s="100">
        <f t="shared" si="26"/>
        <v>1326.1916666667</v>
      </c>
    </row>
    <row r="328" spans="1:15">
      <c r="A328" s="99" t="s">
        <v>393</v>
      </c>
      <c r="B328" s="100">
        <v>2485.4166666667002</v>
      </c>
      <c r="C328" s="100">
        <v>2400</v>
      </c>
      <c r="D328" s="100">
        <v>2925</v>
      </c>
      <c r="E328" s="100">
        <v>3100</v>
      </c>
      <c r="F328" s="100">
        <f t="shared" si="27"/>
        <v>-2400</v>
      </c>
      <c r="G328" s="100">
        <f t="shared" si="28"/>
        <v>-3100</v>
      </c>
      <c r="H328" s="94" t="str">
        <f t="shared" si="29"/>
        <v/>
      </c>
      <c r="I328" s="101" t="s">
        <v>393</v>
      </c>
      <c r="J328" s="100">
        <v>2543.75</v>
      </c>
      <c r="K328" s="100">
        <v>-700</v>
      </c>
      <c r="L328" s="100">
        <v>1256.5916666666999</v>
      </c>
      <c r="M328" s="102" t="s">
        <v>244</v>
      </c>
      <c r="N328" s="100">
        <f t="shared" si="25"/>
        <v>1843.75</v>
      </c>
      <c r="O328" s="100">
        <f t="shared" si="26"/>
        <v>1256.5916666666999</v>
      </c>
    </row>
    <row r="329" spans="1:15">
      <c r="A329" s="99" t="s">
        <v>394</v>
      </c>
      <c r="B329" s="100">
        <v>2275</v>
      </c>
      <c r="C329" s="100">
        <v>2766.6666666667002</v>
      </c>
      <c r="D329" s="100">
        <v>2512.5</v>
      </c>
      <c r="E329" s="100">
        <v>2875</v>
      </c>
      <c r="F329" s="100">
        <f t="shared" si="27"/>
        <v>-2766.6666666667002</v>
      </c>
      <c r="G329" s="100">
        <f t="shared" si="28"/>
        <v>-2875</v>
      </c>
      <c r="H329" s="94" t="str">
        <f t="shared" si="29"/>
        <v/>
      </c>
      <c r="I329" s="101" t="s">
        <v>394</v>
      </c>
      <c r="J329" s="100">
        <v>2266.1458333332998</v>
      </c>
      <c r="K329" s="102" t="s">
        <v>244</v>
      </c>
      <c r="L329" s="100">
        <v>253.44</v>
      </c>
      <c r="M329" s="100">
        <v>-175.18571428569999</v>
      </c>
      <c r="N329" s="100">
        <f t="shared" ref="N329:N392" si="30">IFERROR(J329+0,0)+IFERROR(K329+0,0)</f>
        <v>2266.1458333332998</v>
      </c>
      <c r="O329" s="100">
        <f t="shared" ref="O329:O392" si="31">IFERROR(L329+0,0)+IFERROR(M329+0,0)</f>
        <v>78.254285714300011</v>
      </c>
    </row>
    <row r="330" spans="1:15">
      <c r="A330" s="99" t="s">
        <v>395</v>
      </c>
      <c r="B330" s="100">
        <v>2533.3333333332998</v>
      </c>
      <c r="C330" s="100">
        <v>2252.0833333332998</v>
      </c>
      <c r="D330" s="100">
        <v>2658.3333333332998</v>
      </c>
      <c r="E330" s="100">
        <v>3100</v>
      </c>
      <c r="F330" s="100">
        <f t="shared" si="27"/>
        <v>-2252.0833333332998</v>
      </c>
      <c r="G330" s="100">
        <f t="shared" si="28"/>
        <v>-3100</v>
      </c>
      <c r="H330" s="94" t="str">
        <f t="shared" si="29"/>
        <v/>
      </c>
      <c r="I330" s="101" t="s">
        <v>395</v>
      </c>
      <c r="J330" s="100">
        <v>2423.4083333333001</v>
      </c>
      <c r="K330" s="100">
        <v>-500</v>
      </c>
      <c r="L330" s="100">
        <v>1046.2117647058999</v>
      </c>
      <c r="M330" s="100">
        <v>-536.98571428570006</v>
      </c>
      <c r="N330" s="100">
        <f t="shared" si="30"/>
        <v>1923.4083333333001</v>
      </c>
      <c r="O330" s="100">
        <f t="shared" si="31"/>
        <v>509.22605042019984</v>
      </c>
    </row>
    <row r="331" spans="1:15">
      <c r="A331" s="99" t="s">
        <v>396</v>
      </c>
      <c r="B331" s="100">
        <v>2125</v>
      </c>
      <c r="C331" s="100">
        <v>1929.1666666666999</v>
      </c>
      <c r="D331" s="100">
        <v>2779.1666666667002</v>
      </c>
      <c r="E331" s="100">
        <v>3100</v>
      </c>
      <c r="F331" s="100">
        <f t="shared" si="27"/>
        <v>-1929.1666666666999</v>
      </c>
      <c r="G331" s="100">
        <f t="shared" si="28"/>
        <v>-3100</v>
      </c>
      <c r="H331" s="94" t="str">
        <f t="shared" si="29"/>
        <v/>
      </c>
      <c r="I331" s="101" t="s">
        <v>396</v>
      </c>
      <c r="J331" s="100">
        <v>1784.5</v>
      </c>
      <c r="K331" s="100">
        <v>-360</v>
      </c>
      <c r="L331" s="100">
        <v>1290.5650000000001</v>
      </c>
      <c r="M331" s="100">
        <v>-130.6</v>
      </c>
      <c r="N331" s="100">
        <f t="shared" si="30"/>
        <v>1424.5</v>
      </c>
      <c r="O331" s="100">
        <f t="shared" si="31"/>
        <v>1159.9650000000001</v>
      </c>
    </row>
    <row r="332" spans="1:15">
      <c r="A332" s="99" t="s">
        <v>397</v>
      </c>
      <c r="B332" s="100">
        <v>2533.3333333332998</v>
      </c>
      <c r="C332" s="100">
        <v>2195.8333333332998</v>
      </c>
      <c r="D332" s="100">
        <v>2925</v>
      </c>
      <c r="E332" s="100">
        <v>3100</v>
      </c>
      <c r="F332" s="100">
        <f t="shared" si="27"/>
        <v>-2195.8333333332998</v>
      </c>
      <c r="G332" s="100">
        <f t="shared" si="28"/>
        <v>-3100</v>
      </c>
      <c r="H332" s="94" t="str">
        <f t="shared" si="29"/>
        <v/>
      </c>
      <c r="I332" s="101" t="s">
        <v>397</v>
      </c>
      <c r="J332" s="100">
        <v>2435.1166666667</v>
      </c>
      <c r="K332" s="102" t="s">
        <v>244</v>
      </c>
      <c r="L332" s="100">
        <v>1047.1173913043999</v>
      </c>
      <c r="M332" s="100">
        <v>-40.5</v>
      </c>
      <c r="N332" s="100">
        <f t="shared" si="30"/>
        <v>2435.1166666667</v>
      </c>
      <c r="O332" s="100">
        <f t="shared" si="31"/>
        <v>1006.6173913043999</v>
      </c>
    </row>
    <row r="333" spans="1:15">
      <c r="A333" s="99" t="s">
        <v>398</v>
      </c>
      <c r="B333" s="100">
        <v>2533.3333333332998</v>
      </c>
      <c r="C333" s="100">
        <v>2072.9166666667002</v>
      </c>
      <c r="D333" s="100">
        <v>2925</v>
      </c>
      <c r="E333" s="100">
        <v>3100</v>
      </c>
      <c r="F333" s="100">
        <f t="shared" si="27"/>
        <v>-2072.9166666667002</v>
      </c>
      <c r="G333" s="100">
        <f t="shared" si="28"/>
        <v>-3100</v>
      </c>
      <c r="H333" s="94" t="str">
        <f t="shared" si="29"/>
        <v/>
      </c>
      <c r="I333" s="101" t="s">
        <v>398</v>
      </c>
      <c r="J333" s="100">
        <v>1952.4136363636001</v>
      </c>
      <c r="K333" s="100">
        <v>-627.33333333329995</v>
      </c>
      <c r="L333" s="100">
        <v>1657.6125</v>
      </c>
      <c r="M333" s="100">
        <v>-50</v>
      </c>
      <c r="N333" s="100">
        <f t="shared" si="30"/>
        <v>1325.0803030303</v>
      </c>
      <c r="O333" s="100">
        <f t="shared" si="31"/>
        <v>1607.6125</v>
      </c>
    </row>
    <row r="334" spans="1:15">
      <c r="A334" s="99" t="s">
        <v>399</v>
      </c>
      <c r="B334" s="100">
        <v>2533.3333333332998</v>
      </c>
      <c r="C334" s="100">
        <v>2187.5</v>
      </c>
      <c r="D334" s="100">
        <v>2925</v>
      </c>
      <c r="E334" s="100">
        <v>3100</v>
      </c>
      <c r="F334" s="100">
        <f t="shared" si="27"/>
        <v>-2187.5</v>
      </c>
      <c r="G334" s="100">
        <f t="shared" si="28"/>
        <v>-3100</v>
      </c>
      <c r="H334" s="94" t="str">
        <f t="shared" si="29"/>
        <v/>
      </c>
      <c r="I334" s="101" t="s">
        <v>399</v>
      </c>
      <c r="J334" s="100">
        <v>2084.8458333333001</v>
      </c>
      <c r="K334" s="100">
        <v>-300</v>
      </c>
      <c r="L334" s="100">
        <v>1102.0208333333001</v>
      </c>
      <c r="M334" s="102" t="s">
        <v>244</v>
      </c>
      <c r="N334" s="100">
        <f t="shared" si="30"/>
        <v>1784.8458333333001</v>
      </c>
      <c r="O334" s="100">
        <f t="shared" si="31"/>
        <v>1102.0208333333001</v>
      </c>
    </row>
    <row r="335" spans="1:15">
      <c r="A335" s="99" t="s">
        <v>400</v>
      </c>
      <c r="B335" s="100">
        <v>2500</v>
      </c>
      <c r="C335" s="100">
        <v>2237.5</v>
      </c>
      <c r="D335" s="100">
        <v>2487.5</v>
      </c>
      <c r="E335" s="100">
        <v>2758.3333333332998</v>
      </c>
      <c r="F335" s="100">
        <f t="shared" si="27"/>
        <v>-2237.5</v>
      </c>
      <c r="G335" s="100">
        <f t="shared" si="28"/>
        <v>-2758.3333333332998</v>
      </c>
      <c r="H335" s="94" t="str">
        <f t="shared" si="29"/>
        <v/>
      </c>
      <c r="I335" s="101" t="s">
        <v>400</v>
      </c>
      <c r="J335" s="100">
        <v>2500</v>
      </c>
      <c r="K335" s="100">
        <v>-300</v>
      </c>
      <c r="L335" s="100">
        <v>1190.5958333333001</v>
      </c>
      <c r="M335" s="102" t="s">
        <v>244</v>
      </c>
      <c r="N335" s="100">
        <f t="shared" si="30"/>
        <v>2200</v>
      </c>
      <c r="O335" s="100">
        <f t="shared" si="31"/>
        <v>1190.5958333333001</v>
      </c>
    </row>
    <row r="336" spans="1:15">
      <c r="A336" s="99" t="s">
        <v>401</v>
      </c>
      <c r="B336" s="100">
        <v>2100</v>
      </c>
      <c r="C336" s="100">
        <v>2856.25</v>
      </c>
      <c r="D336" s="100">
        <v>2656.25</v>
      </c>
      <c r="E336" s="100">
        <v>2658.3333333332998</v>
      </c>
      <c r="F336" s="100">
        <f t="shared" si="27"/>
        <v>-2856.25</v>
      </c>
      <c r="G336" s="100">
        <f t="shared" si="28"/>
        <v>-2658.3333333332998</v>
      </c>
      <c r="H336" s="94" t="str">
        <f t="shared" si="29"/>
        <v/>
      </c>
      <c r="I336" s="101" t="s">
        <v>401</v>
      </c>
      <c r="J336" s="100">
        <v>2076.3333333332998</v>
      </c>
      <c r="K336" s="102" t="s">
        <v>244</v>
      </c>
      <c r="L336" s="100">
        <v>499.61538461539999</v>
      </c>
      <c r="M336" s="100">
        <v>-314.89999999999998</v>
      </c>
      <c r="N336" s="100">
        <f t="shared" si="30"/>
        <v>2076.3333333332998</v>
      </c>
      <c r="O336" s="100">
        <f t="shared" si="31"/>
        <v>184.71538461540001</v>
      </c>
    </row>
    <row r="337" spans="1:15">
      <c r="A337" s="99" t="s">
        <v>402</v>
      </c>
      <c r="B337" s="100">
        <v>2533.3333333332998</v>
      </c>
      <c r="C337" s="100">
        <v>2202.0833333332998</v>
      </c>
      <c r="D337" s="100">
        <v>2487.5</v>
      </c>
      <c r="E337" s="100">
        <v>2654.1666666667002</v>
      </c>
      <c r="F337" s="100">
        <f t="shared" si="27"/>
        <v>-2202.0833333332998</v>
      </c>
      <c r="G337" s="100">
        <f t="shared" si="28"/>
        <v>-2654.1666666667002</v>
      </c>
      <c r="H337" s="94" t="str">
        <f t="shared" si="29"/>
        <v/>
      </c>
      <c r="I337" s="101" t="s">
        <v>402</v>
      </c>
      <c r="J337" s="100">
        <v>2232.6458333332998</v>
      </c>
      <c r="K337" s="100">
        <v>-500</v>
      </c>
      <c r="L337" s="100">
        <v>716.94736842110001</v>
      </c>
      <c r="M337" s="100">
        <v>-192.76</v>
      </c>
      <c r="N337" s="100">
        <f t="shared" si="30"/>
        <v>1732.6458333332998</v>
      </c>
      <c r="O337" s="100">
        <f t="shared" si="31"/>
        <v>524.18736842110002</v>
      </c>
    </row>
    <row r="338" spans="1:15">
      <c r="A338" s="99" t="s">
        <v>403</v>
      </c>
      <c r="B338" s="100">
        <v>2475</v>
      </c>
      <c r="C338" s="100">
        <v>2202.0833333332998</v>
      </c>
      <c r="D338" s="100">
        <v>2487.5</v>
      </c>
      <c r="E338" s="100">
        <v>2600</v>
      </c>
      <c r="F338" s="100">
        <f t="shared" si="27"/>
        <v>-2202.0833333332998</v>
      </c>
      <c r="G338" s="100">
        <f t="shared" si="28"/>
        <v>-2600</v>
      </c>
      <c r="H338" s="94" t="str">
        <f t="shared" si="29"/>
        <v/>
      </c>
      <c r="I338" s="101" t="s">
        <v>403</v>
      </c>
      <c r="J338" s="100">
        <v>2417.9916666667</v>
      </c>
      <c r="K338" s="100">
        <v>-1400</v>
      </c>
      <c r="L338" s="100">
        <v>514.09411764710001</v>
      </c>
      <c r="M338" s="100">
        <v>-222.94285714290001</v>
      </c>
      <c r="N338" s="100">
        <f t="shared" si="30"/>
        <v>1017.9916666667</v>
      </c>
      <c r="O338" s="100">
        <f t="shared" si="31"/>
        <v>291.15126050419997</v>
      </c>
    </row>
    <row r="339" spans="1:15">
      <c r="A339" s="99" t="s">
        <v>404</v>
      </c>
      <c r="B339" s="100">
        <v>2533.3333333332998</v>
      </c>
      <c r="C339" s="100">
        <v>1768.75</v>
      </c>
      <c r="D339" s="100">
        <v>2487.5</v>
      </c>
      <c r="E339" s="100">
        <v>2600</v>
      </c>
      <c r="F339" s="100">
        <f t="shared" si="27"/>
        <v>-1768.75</v>
      </c>
      <c r="G339" s="100">
        <f t="shared" si="28"/>
        <v>-2600</v>
      </c>
      <c r="H339" s="94" t="str">
        <f t="shared" si="29"/>
        <v>A</v>
      </c>
      <c r="I339" s="101" t="s">
        <v>404</v>
      </c>
      <c r="J339" s="100">
        <v>2440.3541666667002</v>
      </c>
      <c r="K339" s="102" t="s">
        <v>244</v>
      </c>
      <c r="L339" s="100">
        <v>607.02941176469994</v>
      </c>
      <c r="M339" s="100">
        <v>-158.9</v>
      </c>
      <c r="N339" s="100">
        <f t="shared" si="30"/>
        <v>2440.3541666667002</v>
      </c>
      <c r="O339" s="100">
        <f t="shared" si="31"/>
        <v>448.12941176469997</v>
      </c>
    </row>
    <row r="340" spans="1:15">
      <c r="A340" s="99" t="s">
        <v>405</v>
      </c>
      <c r="B340" s="100">
        <v>2533.3333333332998</v>
      </c>
      <c r="C340" s="100">
        <v>1662.5</v>
      </c>
      <c r="D340" s="100">
        <v>2487.5</v>
      </c>
      <c r="E340" s="100">
        <v>2600</v>
      </c>
      <c r="F340" s="100">
        <f t="shared" si="27"/>
        <v>-1662.5</v>
      </c>
      <c r="G340" s="100">
        <f t="shared" si="28"/>
        <v>-2600</v>
      </c>
      <c r="H340" s="94" t="str">
        <f t="shared" si="29"/>
        <v/>
      </c>
      <c r="I340" s="101" t="s">
        <v>405</v>
      </c>
      <c r="J340" s="100">
        <v>1880.9695652174</v>
      </c>
      <c r="K340" s="100">
        <v>-843.9</v>
      </c>
      <c r="L340" s="100">
        <v>901.76315789470004</v>
      </c>
      <c r="M340" s="100">
        <v>-191.84</v>
      </c>
      <c r="N340" s="100">
        <f t="shared" si="30"/>
        <v>1037.0695652173999</v>
      </c>
      <c r="O340" s="100">
        <f t="shared" si="31"/>
        <v>709.92315789470001</v>
      </c>
    </row>
    <row r="341" spans="1:15">
      <c r="A341" s="99" t="s">
        <v>406</v>
      </c>
      <c r="B341" s="100">
        <v>2533.3333333332998</v>
      </c>
      <c r="C341" s="100">
        <v>1662.5</v>
      </c>
      <c r="D341" s="100">
        <v>2487.5</v>
      </c>
      <c r="E341" s="100">
        <v>2600</v>
      </c>
      <c r="F341" s="100">
        <f t="shared" si="27"/>
        <v>-1662.5</v>
      </c>
      <c r="G341" s="100">
        <f t="shared" si="28"/>
        <v>-2600</v>
      </c>
      <c r="H341" s="94" t="str">
        <f t="shared" si="29"/>
        <v/>
      </c>
      <c r="I341" s="101" t="s">
        <v>406</v>
      </c>
      <c r="J341" s="100">
        <v>1950.3555555555999</v>
      </c>
      <c r="K341" s="100">
        <v>-1030.1142857143</v>
      </c>
      <c r="L341" s="100">
        <v>1032.2818181818</v>
      </c>
      <c r="M341" s="100">
        <v>-336.81538461539998</v>
      </c>
      <c r="N341" s="100">
        <f t="shared" si="30"/>
        <v>920.24126984129998</v>
      </c>
      <c r="O341" s="100">
        <f t="shared" si="31"/>
        <v>695.46643356639993</v>
      </c>
    </row>
    <row r="342" spans="1:15">
      <c r="A342" s="99" t="s">
        <v>407</v>
      </c>
      <c r="B342" s="100">
        <v>2518.75</v>
      </c>
      <c r="C342" s="100">
        <v>1725</v>
      </c>
      <c r="D342" s="100">
        <v>2400</v>
      </c>
      <c r="E342" s="100">
        <v>3200</v>
      </c>
      <c r="F342" s="100">
        <f t="shared" si="27"/>
        <v>-1725</v>
      </c>
      <c r="G342" s="100">
        <f t="shared" si="28"/>
        <v>-3200</v>
      </c>
      <c r="H342" s="94" t="str">
        <f t="shared" si="29"/>
        <v/>
      </c>
      <c r="I342" s="101" t="s">
        <v>407</v>
      </c>
      <c r="J342" s="100">
        <v>2507.0749999999998</v>
      </c>
      <c r="K342" s="102" t="s">
        <v>244</v>
      </c>
      <c r="L342" s="100">
        <v>165.72</v>
      </c>
      <c r="M342" s="100">
        <v>-448.39090909089998</v>
      </c>
      <c r="N342" s="100">
        <f t="shared" si="30"/>
        <v>2507.0749999999998</v>
      </c>
      <c r="O342" s="100">
        <f t="shared" si="31"/>
        <v>-282.67090909089995</v>
      </c>
    </row>
    <row r="343" spans="1:15">
      <c r="A343" s="99" t="s">
        <v>408</v>
      </c>
      <c r="B343" s="100">
        <v>2375</v>
      </c>
      <c r="C343" s="100">
        <v>2614.5833333332998</v>
      </c>
      <c r="D343" s="100">
        <v>2583.3333333332998</v>
      </c>
      <c r="E343" s="100">
        <v>2750</v>
      </c>
      <c r="F343" s="100">
        <f t="shared" si="27"/>
        <v>-2614.5833333332998</v>
      </c>
      <c r="G343" s="100">
        <f t="shared" si="28"/>
        <v>-2750</v>
      </c>
      <c r="H343" s="94" t="str">
        <f t="shared" si="29"/>
        <v/>
      </c>
      <c r="I343" s="101" t="s">
        <v>408</v>
      </c>
      <c r="J343" s="100">
        <v>2280.4708333333001</v>
      </c>
      <c r="K343" s="100">
        <v>-500</v>
      </c>
      <c r="L343" s="100">
        <v>244.7</v>
      </c>
      <c r="M343" s="100">
        <v>-850.00454545449998</v>
      </c>
      <c r="N343" s="100">
        <f t="shared" si="30"/>
        <v>1780.4708333333001</v>
      </c>
      <c r="O343" s="100">
        <f t="shared" si="31"/>
        <v>-605.30454545449993</v>
      </c>
    </row>
    <row r="344" spans="1:15">
      <c r="A344" s="99" t="s">
        <v>409</v>
      </c>
      <c r="B344" s="100">
        <v>2495.8333333332998</v>
      </c>
      <c r="C344" s="100">
        <v>1964.5833333333001</v>
      </c>
      <c r="D344" s="100">
        <v>2400</v>
      </c>
      <c r="E344" s="100">
        <v>3200</v>
      </c>
      <c r="F344" s="100">
        <f t="shared" si="27"/>
        <v>-1964.5833333333001</v>
      </c>
      <c r="G344" s="100">
        <f t="shared" si="28"/>
        <v>-3200</v>
      </c>
      <c r="H344" s="94" t="str">
        <f t="shared" si="29"/>
        <v/>
      </c>
      <c r="I344" s="101" t="s">
        <v>409</v>
      </c>
      <c r="J344" s="100">
        <v>2540.3388888888999</v>
      </c>
      <c r="K344" s="100">
        <v>-1171.1375</v>
      </c>
      <c r="L344" s="100">
        <v>1229.41875</v>
      </c>
      <c r="M344" s="100">
        <v>-440.13571428569998</v>
      </c>
      <c r="N344" s="100">
        <f t="shared" si="30"/>
        <v>1369.2013888888998</v>
      </c>
      <c r="O344" s="100">
        <f t="shared" si="31"/>
        <v>789.28303571430001</v>
      </c>
    </row>
    <row r="345" spans="1:15">
      <c r="A345" s="99" t="s">
        <v>410</v>
      </c>
      <c r="B345" s="100">
        <v>2383.3333333332998</v>
      </c>
      <c r="C345" s="100">
        <v>1800</v>
      </c>
      <c r="D345" s="100">
        <v>2400</v>
      </c>
      <c r="E345" s="100">
        <v>3100</v>
      </c>
      <c r="F345" s="100">
        <f t="shared" si="27"/>
        <v>-1800</v>
      </c>
      <c r="G345" s="100">
        <f t="shared" si="28"/>
        <v>-3100</v>
      </c>
      <c r="H345" s="94" t="str">
        <f t="shared" si="29"/>
        <v/>
      </c>
      <c r="I345" s="101" t="s">
        <v>410</v>
      </c>
      <c r="J345" s="100">
        <v>1522.01875</v>
      </c>
      <c r="K345" s="100">
        <v>-923.04545454549998</v>
      </c>
      <c r="L345" s="100">
        <v>1509.9375</v>
      </c>
      <c r="M345" s="100">
        <v>-150</v>
      </c>
      <c r="N345" s="100">
        <f t="shared" si="30"/>
        <v>598.97329545449998</v>
      </c>
      <c r="O345" s="100">
        <f t="shared" si="31"/>
        <v>1359.9375</v>
      </c>
    </row>
    <row r="346" spans="1:15">
      <c r="A346" s="99" t="s">
        <v>411</v>
      </c>
      <c r="B346" s="100">
        <v>2466.6666666667002</v>
      </c>
      <c r="C346" s="100">
        <v>1800</v>
      </c>
      <c r="D346" s="100">
        <v>2400</v>
      </c>
      <c r="E346" s="100">
        <v>3200</v>
      </c>
      <c r="F346" s="100">
        <f t="shared" si="27"/>
        <v>-1800</v>
      </c>
      <c r="G346" s="100">
        <f t="shared" si="28"/>
        <v>-3200</v>
      </c>
      <c r="H346" s="94" t="str">
        <f t="shared" si="29"/>
        <v/>
      </c>
      <c r="I346" s="101" t="s">
        <v>411</v>
      </c>
      <c r="J346" s="100">
        <v>2384.1208333333002</v>
      </c>
      <c r="K346" s="100">
        <v>-381.73636363639997</v>
      </c>
      <c r="L346" s="100">
        <v>987.99166666669998</v>
      </c>
      <c r="M346" s="100">
        <v>-150</v>
      </c>
      <c r="N346" s="100">
        <f t="shared" si="30"/>
        <v>2002.3844696969002</v>
      </c>
      <c r="O346" s="100">
        <f t="shared" si="31"/>
        <v>837.99166666669998</v>
      </c>
    </row>
    <row r="347" spans="1:15">
      <c r="A347" s="99" t="s">
        <v>412</v>
      </c>
      <c r="B347" s="100">
        <v>2358.3333333332998</v>
      </c>
      <c r="C347" s="100">
        <v>1800</v>
      </c>
      <c r="D347" s="100">
        <v>2400</v>
      </c>
      <c r="E347" s="100">
        <v>3200</v>
      </c>
      <c r="F347" s="100">
        <f t="shared" si="27"/>
        <v>-1800</v>
      </c>
      <c r="G347" s="100">
        <f t="shared" si="28"/>
        <v>-3200</v>
      </c>
      <c r="H347" s="94" t="str">
        <f t="shared" si="29"/>
        <v/>
      </c>
      <c r="I347" s="101" t="s">
        <v>412</v>
      </c>
      <c r="J347" s="100">
        <v>2463.2708333332998</v>
      </c>
      <c r="K347" s="100">
        <v>-1108.3333333333001</v>
      </c>
      <c r="L347" s="100">
        <v>920.11249999999995</v>
      </c>
      <c r="M347" s="100">
        <v>-200</v>
      </c>
      <c r="N347" s="100">
        <f t="shared" si="30"/>
        <v>1354.9374999999998</v>
      </c>
      <c r="O347" s="100">
        <f t="shared" si="31"/>
        <v>720.11249999999995</v>
      </c>
    </row>
    <row r="348" spans="1:15">
      <c r="A348" s="99" t="s">
        <v>413</v>
      </c>
      <c r="B348" s="100">
        <v>2650</v>
      </c>
      <c r="C348" s="100">
        <v>1800</v>
      </c>
      <c r="D348" s="100">
        <v>2308.3333333332998</v>
      </c>
      <c r="E348" s="100">
        <v>3133.3333333332998</v>
      </c>
      <c r="F348" s="100">
        <f t="shared" si="27"/>
        <v>-1800</v>
      </c>
      <c r="G348" s="100">
        <f t="shared" si="28"/>
        <v>-3133.3333333332998</v>
      </c>
      <c r="H348" s="94" t="str">
        <f t="shared" si="29"/>
        <v/>
      </c>
      <c r="I348" s="101" t="s">
        <v>413</v>
      </c>
      <c r="J348" s="100">
        <v>2643.7458333333002</v>
      </c>
      <c r="K348" s="102" t="s">
        <v>244</v>
      </c>
      <c r="L348" s="100">
        <v>718.55263157889999</v>
      </c>
      <c r="M348" s="100">
        <v>-72.02</v>
      </c>
      <c r="N348" s="100">
        <f t="shared" si="30"/>
        <v>2643.7458333333002</v>
      </c>
      <c r="O348" s="100">
        <f t="shared" si="31"/>
        <v>646.53263157890001</v>
      </c>
    </row>
    <row r="349" spans="1:15">
      <c r="A349" s="99" t="s">
        <v>414</v>
      </c>
      <c r="B349" s="100">
        <v>2525</v>
      </c>
      <c r="C349" s="100">
        <v>2037.5</v>
      </c>
      <c r="D349" s="100">
        <v>3162.5</v>
      </c>
      <c r="E349" s="100">
        <v>3133.3333333332998</v>
      </c>
      <c r="F349" s="100">
        <f t="shared" si="27"/>
        <v>-2037.5</v>
      </c>
      <c r="G349" s="100">
        <f t="shared" si="28"/>
        <v>-3133.3333333332998</v>
      </c>
      <c r="H349" s="94" t="str">
        <f t="shared" si="29"/>
        <v/>
      </c>
      <c r="I349" s="101" t="s">
        <v>414</v>
      </c>
      <c r="J349" s="100">
        <v>2525</v>
      </c>
      <c r="K349" s="102" t="s">
        <v>244</v>
      </c>
      <c r="L349" s="100">
        <v>315.01538461540002</v>
      </c>
      <c r="M349" s="100">
        <v>-186.4090909091</v>
      </c>
      <c r="N349" s="100">
        <f t="shared" si="30"/>
        <v>2525</v>
      </c>
      <c r="O349" s="100">
        <f t="shared" si="31"/>
        <v>128.60629370630002</v>
      </c>
    </row>
    <row r="350" spans="1:15">
      <c r="A350" s="99" t="s">
        <v>415</v>
      </c>
      <c r="B350" s="100">
        <v>2135.4166666667002</v>
      </c>
      <c r="C350" s="100">
        <v>2381.25</v>
      </c>
      <c r="D350" s="100">
        <v>2910.4166666667002</v>
      </c>
      <c r="E350" s="100">
        <v>2495.8333333332998</v>
      </c>
      <c r="F350" s="100">
        <f t="shared" si="27"/>
        <v>-2381.25</v>
      </c>
      <c r="G350" s="100">
        <f t="shared" si="28"/>
        <v>-2495.8333333332998</v>
      </c>
      <c r="H350" s="94" t="str">
        <f t="shared" si="29"/>
        <v/>
      </c>
      <c r="I350" s="101" t="s">
        <v>415</v>
      </c>
      <c r="J350" s="100">
        <v>2064.6166666667</v>
      </c>
      <c r="K350" s="100">
        <v>-323.54000000000002</v>
      </c>
      <c r="L350" s="100">
        <v>132.56</v>
      </c>
      <c r="M350" s="100">
        <v>-540.69473684210004</v>
      </c>
      <c r="N350" s="100">
        <f t="shared" si="30"/>
        <v>1741.0766666667</v>
      </c>
      <c r="O350" s="100">
        <f t="shared" si="31"/>
        <v>-408.13473684210004</v>
      </c>
    </row>
    <row r="351" spans="1:15">
      <c r="A351" s="99" t="s">
        <v>416</v>
      </c>
      <c r="B351" s="100">
        <v>2537.5</v>
      </c>
      <c r="C351" s="100">
        <v>1800</v>
      </c>
      <c r="D351" s="100">
        <v>2962.5</v>
      </c>
      <c r="E351" s="100">
        <v>2875</v>
      </c>
      <c r="F351" s="100">
        <f t="shared" si="27"/>
        <v>-1800</v>
      </c>
      <c r="G351" s="100">
        <f t="shared" si="28"/>
        <v>-2875</v>
      </c>
      <c r="H351" s="94" t="str">
        <f t="shared" si="29"/>
        <v/>
      </c>
      <c r="I351" s="101" t="s">
        <v>416</v>
      </c>
      <c r="J351" s="100">
        <v>2180.2583333333</v>
      </c>
      <c r="K351" s="100">
        <v>-425</v>
      </c>
      <c r="L351" s="100">
        <v>674.14285714289997</v>
      </c>
      <c r="M351" s="100">
        <v>-63.433333333299998</v>
      </c>
      <c r="N351" s="100">
        <f t="shared" si="30"/>
        <v>1755.2583333333</v>
      </c>
      <c r="O351" s="100">
        <f t="shared" si="31"/>
        <v>610.7095238096</v>
      </c>
    </row>
    <row r="352" spans="1:15">
      <c r="A352" s="99" t="s">
        <v>417</v>
      </c>
      <c r="B352" s="100">
        <v>2537.5</v>
      </c>
      <c r="C352" s="100">
        <v>1662.5</v>
      </c>
      <c r="D352" s="100">
        <v>2912.5</v>
      </c>
      <c r="E352" s="100">
        <v>2800</v>
      </c>
      <c r="F352" s="100">
        <f t="shared" si="27"/>
        <v>-1662.5</v>
      </c>
      <c r="G352" s="100">
        <f t="shared" si="28"/>
        <v>-2800</v>
      </c>
      <c r="H352" s="94" t="str">
        <f t="shared" si="29"/>
        <v/>
      </c>
      <c r="I352" s="101" t="s">
        <v>417</v>
      </c>
      <c r="J352" s="100">
        <v>2079.7708333332998</v>
      </c>
      <c r="K352" s="100">
        <v>-500</v>
      </c>
      <c r="L352" s="100">
        <v>514.86923076920004</v>
      </c>
      <c r="M352" s="100">
        <v>-263.59090909090003</v>
      </c>
      <c r="N352" s="100">
        <f t="shared" si="30"/>
        <v>1579.7708333332998</v>
      </c>
      <c r="O352" s="100">
        <f t="shared" si="31"/>
        <v>251.27832167830002</v>
      </c>
    </row>
    <row r="353" spans="1:15">
      <c r="A353" s="99" t="s">
        <v>418</v>
      </c>
      <c r="B353" s="100">
        <v>2260.4166666667002</v>
      </c>
      <c r="C353" s="100">
        <v>1960.4166666666999</v>
      </c>
      <c r="D353" s="100">
        <v>2752.0833333332998</v>
      </c>
      <c r="E353" s="100">
        <v>2237.5</v>
      </c>
      <c r="F353" s="100">
        <f t="shared" si="27"/>
        <v>-1960.4166666666999</v>
      </c>
      <c r="G353" s="100">
        <f t="shared" si="28"/>
        <v>-2237.5</v>
      </c>
      <c r="H353" s="94" t="str">
        <f t="shared" si="29"/>
        <v/>
      </c>
      <c r="I353" s="101" t="s">
        <v>418</v>
      </c>
      <c r="J353" s="100">
        <v>2202.6875</v>
      </c>
      <c r="K353" s="102" t="s">
        <v>244</v>
      </c>
      <c r="L353" s="100">
        <v>519.37647058820005</v>
      </c>
      <c r="M353" s="100">
        <v>-783.41428571430004</v>
      </c>
      <c r="N353" s="100">
        <f t="shared" si="30"/>
        <v>2202.6875</v>
      </c>
      <c r="O353" s="100">
        <f t="shared" si="31"/>
        <v>-264.03781512609999</v>
      </c>
    </row>
    <row r="354" spans="1:15">
      <c r="A354" s="99" t="s">
        <v>419</v>
      </c>
      <c r="B354" s="100">
        <v>2500</v>
      </c>
      <c r="C354" s="100">
        <v>1662.5</v>
      </c>
      <c r="D354" s="100">
        <v>2912.5</v>
      </c>
      <c r="E354" s="100">
        <v>2800</v>
      </c>
      <c r="F354" s="100">
        <f t="shared" si="27"/>
        <v>-1662.5</v>
      </c>
      <c r="G354" s="100">
        <f t="shared" si="28"/>
        <v>-2800</v>
      </c>
      <c r="H354" s="94" t="str">
        <f t="shared" si="29"/>
        <v/>
      </c>
      <c r="I354" s="101" t="s">
        <v>419</v>
      </c>
      <c r="J354" s="100">
        <v>2380.2249999999999</v>
      </c>
      <c r="K354" s="100">
        <v>-690.25714285710001</v>
      </c>
      <c r="L354" s="100">
        <v>767.37619047620001</v>
      </c>
      <c r="M354" s="100">
        <v>-126.4833333333</v>
      </c>
      <c r="N354" s="100">
        <f t="shared" si="30"/>
        <v>1689.9678571428999</v>
      </c>
      <c r="O354" s="100">
        <f t="shared" si="31"/>
        <v>640.89285714289997</v>
      </c>
    </row>
    <row r="355" spans="1:15">
      <c r="A355" s="99" t="s">
        <v>420</v>
      </c>
      <c r="B355" s="100">
        <v>2425</v>
      </c>
      <c r="C355" s="100">
        <v>1662.5</v>
      </c>
      <c r="D355" s="100">
        <v>2912.5</v>
      </c>
      <c r="E355" s="100">
        <v>2800</v>
      </c>
      <c r="F355" s="100">
        <f t="shared" si="27"/>
        <v>-1662.5</v>
      </c>
      <c r="G355" s="100">
        <f t="shared" si="28"/>
        <v>-2800</v>
      </c>
      <c r="H355" s="94" t="str">
        <f t="shared" si="29"/>
        <v/>
      </c>
      <c r="I355" s="101" t="s">
        <v>420</v>
      </c>
      <c r="J355" s="100">
        <v>1834.8904761905001</v>
      </c>
      <c r="K355" s="100">
        <v>-306.31111111109999</v>
      </c>
      <c r="L355" s="100">
        <v>778.73684210529996</v>
      </c>
      <c r="M355" s="100">
        <v>-308.37142857139997</v>
      </c>
      <c r="N355" s="100">
        <f t="shared" si="30"/>
        <v>1528.5793650794001</v>
      </c>
      <c r="O355" s="100">
        <f t="shared" si="31"/>
        <v>470.36541353389998</v>
      </c>
    </row>
    <row r="356" spans="1:15">
      <c r="A356" s="99" t="s">
        <v>421</v>
      </c>
      <c r="B356" s="100">
        <v>2425</v>
      </c>
      <c r="C356" s="100">
        <v>1843.75</v>
      </c>
      <c r="D356" s="100">
        <v>2933.3333333332998</v>
      </c>
      <c r="E356" s="100">
        <v>2733.3333333332998</v>
      </c>
      <c r="F356" s="100">
        <f t="shared" si="27"/>
        <v>-1843.75</v>
      </c>
      <c r="G356" s="100">
        <f t="shared" si="28"/>
        <v>-2733.3333333332998</v>
      </c>
      <c r="H356" s="94" t="str">
        <f t="shared" si="29"/>
        <v/>
      </c>
      <c r="I356" s="101" t="s">
        <v>421</v>
      </c>
      <c r="J356" s="100">
        <v>1435.9181818182001</v>
      </c>
      <c r="K356" s="100">
        <v>-199.1</v>
      </c>
      <c r="L356" s="100">
        <v>395.82857142860001</v>
      </c>
      <c r="M356" s="100">
        <v>-763.52352941180004</v>
      </c>
      <c r="N356" s="100">
        <f t="shared" si="30"/>
        <v>1236.8181818182002</v>
      </c>
      <c r="O356" s="100">
        <f t="shared" si="31"/>
        <v>-367.69495798320003</v>
      </c>
    </row>
    <row r="357" spans="1:15">
      <c r="A357" s="99" t="s">
        <v>422</v>
      </c>
      <c r="B357" s="100">
        <v>2287.5</v>
      </c>
      <c r="C357" s="100">
        <v>2216.6666666667002</v>
      </c>
      <c r="D357" s="100">
        <v>2787.5</v>
      </c>
      <c r="E357" s="100">
        <v>2208.3333333332998</v>
      </c>
      <c r="F357" s="100">
        <f t="shared" si="27"/>
        <v>-2216.6666666667002</v>
      </c>
      <c r="G357" s="100">
        <f t="shared" si="28"/>
        <v>-2208.3333333332998</v>
      </c>
      <c r="H357" s="94" t="str">
        <f t="shared" si="29"/>
        <v/>
      </c>
      <c r="I357" s="101" t="s">
        <v>422</v>
      </c>
      <c r="J357" s="100">
        <v>2273.0708333333</v>
      </c>
      <c r="K357" s="100">
        <v>-500</v>
      </c>
      <c r="L357" s="102" t="s">
        <v>244</v>
      </c>
      <c r="M357" s="100">
        <v>-1038.125</v>
      </c>
      <c r="N357" s="100">
        <f t="shared" si="30"/>
        <v>1773.0708333333</v>
      </c>
      <c r="O357" s="100">
        <f t="shared" si="31"/>
        <v>-1038.125</v>
      </c>
    </row>
    <row r="358" spans="1:15">
      <c r="A358" s="99" t="s">
        <v>423</v>
      </c>
      <c r="B358" s="100">
        <v>2425</v>
      </c>
      <c r="C358" s="100">
        <v>1843.75</v>
      </c>
      <c r="D358" s="100">
        <v>2929.1666666667002</v>
      </c>
      <c r="E358" s="100">
        <v>2633.3333333332998</v>
      </c>
      <c r="F358" s="100">
        <f t="shared" si="27"/>
        <v>-1843.75</v>
      </c>
      <c r="G358" s="100">
        <f t="shared" si="28"/>
        <v>-2633.3333333332998</v>
      </c>
      <c r="H358" s="94" t="str">
        <f t="shared" si="29"/>
        <v/>
      </c>
      <c r="I358" s="101" t="s">
        <v>423</v>
      </c>
      <c r="J358" s="100">
        <v>1671.0470588235</v>
      </c>
      <c r="K358" s="100">
        <v>-910.54285714289995</v>
      </c>
      <c r="L358" s="100">
        <v>1134.0999999999999</v>
      </c>
      <c r="M358" s="100">
        <v>-1431.2166666666999</v>
      </c>
      <c r="N358" s="100">
        <f t="shared" si="30"/>
        <v>760.50420168060009</v>
      </c>
      <c r="O358" s="100">
        <f t="shared" si="31"/>
        <v>-297.11666666669998</v>
      </c>
    </row>
    <row r="359" spans="1:15">
      <c r="A359" s="99" t="s">
        <v>424</v>
      </c>
      <c r="B359" s="100">
        <v>2425</v>
      </c>
      <c r="C359" s="100">
        <v>1681.25</v>
      </c>
      <c r="D359" s="100">
        <v>2962.5</v>
      </c>
      <c r="E359" s="100">
        <v>2829.1666666667002</v>
      </c>
      <c r="F359" s="100">
        <f t="shared" si="27"/>
        <v>-1681.25</v>
      </c>
      <c r="G359" s="100">
        <f t="shared" si="28"/>
        <v>-2829.1666666667002</v>
      </c>
      <c r="H359" s="94" t="str">
        <f t="shared" si="29"/>
        <v/>
      </c>
      <c r="I359" s="101" t="s">
        <v>424</v>
      </c>
      <c r="J359" s="100">
        <v>1763.63</v>
      </c>
      <c r="K359" s="100">
        <v>-1315.7266666667001</v>
      </c>
      <c r="L359" s="100">
        <v>869.21333333330006</v>
      </c>
      <c r="M359" s="100">
        <v>-535.28888888890003</v>
      </c>
      <c r="N359" s="100">
        <f t="shared" si="30"/>
        <v>447.9033333333</v>
      </c>
      <c r="O359" s="100">
        <f t="shared" si="31"/>
        <v>333.92444444440002</v>
      </c>
    </row>
    <row r="360" spans="1:15">
      <c r="A360" s="99" t="s">
        <v>425</v>
      </c>
      <c r="B360" s="100">
        <v>2425</v>
      </c>
      <c r="C360" s="100">
        <v>1681.25</v>
      </c>
      <c r="D360" s="100">
        <v>2962.5</v>
      </c>
      <c r="E360" s="100">
        <v>2850</v>
      </c>
      <c r="F360" s="100">
        <f t="shared" si="27"/>
        <v>-1681.25</v>
      </c>
      <c r="G360" s="100">
        <f t="shared" si="28"/>
        <v>-2850</v>
      </c>
      <c r="H360" s="94" t="str">
        <f t="shared" si="29"/>
        <v/>
      </c>
      <c r="I360" s="101" t="s">
        <v>425</v>
      </c>
      <c r="J360" s="100">
        <v>1771.2375</v>
      </c>
      <c r="K360" s="100">
        <v>-1200.7</v>
      </c>
      <c r="L360" s="100">
        <v>805.43529411760005</v>
      </c>
      <c r="M360" s="100">
        <v>-786.97777777780004</v>
      </c>
      <c r="N360" s="100">
        <f t="shared" si="30"/>
        <v>570.53749999999991</v>
      </c>
      <c r="O360" s="100">
        <f t="shared" si="31"/>
        <v>18.457516339800009</v>
      </c>
    </row>
    <row r="361" spans="1:15">
      <c r="A361" s="99" t="s">
        <v>426</v>
      </c>
      <c r="B361" s="100">
        <v>2425</v>
      </c>
      <c r="C361" s="100">
        <v>1681.25</v>
      </c>
      <c r="D361" s="100">
        <v>2962.5</v>
      </c>
      <c r="E361" s="100">
        <v>2933.3333333332998</v>
      </c>
      <c r="F361" s="100">
        <f t="shared" si="27"/>
        <v>-1681.25</v>
      </c>
      <c r="G361" s="100">
        <f t="shared" si="28"/>
        <v>-2933.3333333332998</v>
      </c>
      <c r="H361" s="94" t="str">
        <f t="shared" si="29"/>
        <v/>
      </c>
      <c r="I361" s="101" t="s">
        <v>426</v>
      </c>
      <c r="J361" s="100">
        <v>1681.4833333332999</v>
      </c>
      <c r="K361" s="100">
        <v>-1465.2916666666999</v>
      </c>
      <c r="L361" s="100">
        <v>886.07777777779995</v>
      </c>
      <c r="M361" s="100">
        <v>-480.21666666670001</v>
      </c>
      <c r="N361" s="100">
        <f t="shared" si="30"/>
        <v>216.19166666659999</v>
      </c>
      <c r="O361" s="100">
        <f t="shared" si="31"/>
        <v>405.86111111109994</v>
      </c>
    </row>
    <row r="362" spans="1:15">
      <c r="A362" s="99" t="s">
        <v>427</v>
      </c>
      <c r="B362" s="100">
        <v>2616.6666666667002</v>
      </c>
      <c r="C362" s="100">
        <v>2062.5</v>
      </c>
      <c r="D362" s="100">
        <v>2962.5</v>
      </c>
      <c r="E362" s="100">
        <v>2933.3333333332998</v>
      </c>
      <c r="F362" s="100">
        <f t="shared" si="27"/>
        <v>-2062.5</v>
      </c>
      <c r="G362" s="100">
        <f t="shared" si="28"/>
        <v>-2933.3333333332998</v>
      </c>
      <c r="H362" s="94" t="str">
        <f t="shared" si="29"/>
        <v/>
      </c>
      <c r="I362" s="101" t="s">
        <v>427</v>
      </c>
      <c r="J362" s="100">
        <v>1898.5761904762001</v>
      </c>
      <c r="K362" s="100">
        <v>-788.96666666670001</v>
      </c>
      <c r="L362" s="100">
        <v>722.25263157890004</v>
      </c>
      <c r="M362" s="100">
        <v>-426.21666666670001</v>
      </c>
      <c r="N362" s="100">
        <f t="shared" si="30"/>
        <v>1109.6095238094999</v>
      </c>
      <c r="O362" s="100">
        <f t="shared" si="31"/>
        <v>296.03596491220003</v>
      </c>
    </row>
    <row r="363" spans="1:15">
      <c r="A363" s="99" t="s">
        <v>428</v>
      </c>
      <c r="B363" s="100">
        <v>2775</v>
      </c>
      <c r="C363" s="100">
        <v>2329.1666666667002</v>
      </c>
      <c r="D363" s="100">
        <v>3337.5</v>
      </c>
      <c r="E363" s="100">
        <v>2866.6666666667002</v>
      </c>
      <c r="F363" s="100">
        <f t="shared" si="27"/>
        <v>-2329.1666666667002</v>
      </c>
      <c r="G363" s="100">
        <f t="shared" si="28"/>
        <v>-2866.6666666667002</v>
      </c>
      <c r="H363" s="94" t="str">
        <f t="shared" si="29"/>
        <v/>
      </c>
      <c r="I363" s="101" t="s">
        <v>428</v>
      </c>
      <c r="J363" s="100">
        <v>2131.3041666667</v>
      </c>
      <c r="K363" s="100">
        <v>-400</v>
      </c>
      <c r="L363" s="100">
        <v>874.2</v>
      </c>
      <c r="M363" s="100">
        <v>-75</v>
      </c>
      <c r="N363" s="100">
        <f t="shared" si="30"/>
        <v>1731.3041666667</v>
      </c>
      <c r="O363" s="100">
        <f t="shared" si="31"/>
        <v>799.2</v>
      </c>
    </row>
    <row r="364" spans="1:15">
      <c r="A364" s="99" t="s">
        <v>429</v>
      </c>
      <c r="B364" s="100">
        <v>2475</v>
      </c>
      <c r="C364" s="100">
        <v>2956.25</v>
      </c>
      <c r="D364" s="100">
        <v>3222.9166666667002</v>
      </c>
      <c r="E364" s="100">
        <v>2379.1666666667002</v>
      </c>
      <c r="F364" s="100">
        <f t="shared" si="27"/>
        <v>-2956.25</v>
      </c>
      <c r="G364" s="100">
        <f t="shared" si="28"/>
        <v>-2379.1666666667002</v>
      </c>
      <c r="H364" s="94" t="str">
        <f t="shared" si="29"/>
        <v/>
      </c>
      <c r="I364" s="101" t="s">
        <v>429</v>
      </c>
      <c r="J364" s="100">
        <v>2463.0291666666999</v>
      </c>
      <c r="K364" s="102" t="s">
        <v>244</v>
      </c>
      <c r="L364" s="100">
        <v>348.75454545449998</v>
      </c>
      <c r="M364" s="100">
        <v>-374.8615384615</v>
      </c>
      <c r="N364" s="100">
        <f t="shared" si="30"/>
        <v>2463.0291666666999</v>
      </c>
      <c r="O364" s="100">
        <f t="shared" si="31"/>
        <v>-26.106993007000028</v>
      </c>
    </row>
    <row r="365" spans="1:15">
      <c r="A365" s="99" t="s">
        <v>430</v>
      </c>
      <c r="B365" s="100">
        <v>2258.3333333332998</v>
      </c>
      <c r="C365" s="100">
        <v>2293.75</v>
      </c>
      <c r="D365" s="100">
        <v>3237.5</v>
      </c>
      <c r="E365" s="100">
        <v>2866.6666666667002</v>
      </c>
      <c r="F365" s="100">
        <f t="shared" si="27"/>
        <v>-2293.75</v>
      </c>
      <c r="G365" s="100">
        <f t="shared" si="28"/>
        <v>-2866.6666666667002</v>
      </c>
      <c r="H365" s="94" t="str">
        <f t="shared" si="29"/>
        <v/>
      </c>
      <c r="I365" s="101" t="s">
        <v>430</v>
      </c>
      <c r="J365" s="100">
        <v>1925.0368421052999</v>
      </c>
      <c r="K365" s="100">
        <v>-1330.82</v>
      </c>
      <c r="L365" s="100">
        <v>1455.7263157894999</v>
      </c>
      <c r="M365" s="100">
        <v>-486.1666666667</v>
      </c>
      <c r="N365" s="100">
        <f t="shared" si="30"/>
        <v>594.21684210529997</v>
      </c>
      <c r="O365" s="100">
        <f t="shared" si="31"/>
        <v>969.55964912280001</v>
      </c>
    </row>
    <row r="366" spans="1:15">
      <c r="A366" s="99" t="s">
        <v>431</v>
      </c>
      <c r="B366" s="100">
        <v>2200</v>
      </c>
      <c r="C366" s="100">
        <v>1981.25</v>
      </c>
      <c r="D366" s="100">
        <v>3225</v>
      </c>
      <c r="E366" s="100">
        <v>2866.6666666667002</v>
      </c>
      <c r="F366" s="100">
        <f t="shared" si="27"/>
        <v>-1981.25</v>
      </c>
      <c r="G366" s="100">
        <f t="shared" si="28"/>
        <v>-2866.6666666667002</v>
      </c>
      <c r="H366" s="94" t="str">
        <f t="shared" si="29"/>
        <v/>
      </c>
      <c r="I366" s="101" t="s">
        <v>431</v>
      </c>
      <c r="J366" s="100">
        <v>1761.7888888888999</v>
      </c>
      <c r="K366" s="100">
        <v>-1520.70625</v>
      </c>
      <c r="L366" s="100">
        <v>1708.9761904761999</v>
      </c>
      <c r="M366" s="100">
        <v>-207.78333333329999</v>
      </c>
      <c r="N366" s="100">
        <f t="shared" si="30"/>
        <v>241.08263888889996</v>
      </c>
      <c r="O366" s="100">
        <f t="shared" si="31"/>
        <v>1501.1928571428998</v>
      </c>
    </row>
    <row r="367" spans="1:15">
      <c r="A367" s="99" t="s">
        <v>432</v>
      </c>
      <c r="B367" s="100">
        <v>2283.3333333332998</v>
      </c>
      <c r="C367" s="100">
        <v>2043.75</v>
      </c>
      <c r="D367" s="100">
        <v>3095.8333333332998</v>
      </c>
      <c r="E367" s="100">
        <v>2866.6666666667002</v>
      </c>
      <c r="F367" s="100">
        <f t="shared" si="27"/>
        <v>-2043.75</v>
      </c>
      <c r="G367" s="100">
        <f t="shared" si="28"/>
        <v>-2866.6666666667002</v>
      </c>
      <c r="H367" s="94" t="str">
        <f t="shared" si="29"/>
        <v/>
      </c>
      <c r="I367" s="101" t="s">
        <v>432</v>
      </c>
      <c r="J367" s="100">
        <v>1520.8470588235</v>
      </c>
      <c r="K367" s="100">
        <v>-1145.79</v>
      </c>
      <c r="L367" s="100">
        <v>1407.5125</v>
      </c>
      <c r="M367" s="102" t="s">
        <v>244</v>
      </c>
      <c r="N367" s="100">
        <f t="shared" si="30"/>
        <v>375.05705882350003</v>
      </c>
      <c r="O367" s="100">
        <f t="shared" si="31"/>
        <v>1407.5125</v>
      </c>
    </row>
    <row r="368" spans="1:15">
      <c r="A368" s="99" t="s">
        <v>433</v>
      </c>
      <c r="B368" s="100">
        <v>2466.6666666667002</v>
      </c>
      <c r="C368" s="100">
        <v>2410.4166666667002</v>
      </c>
      <c r="D368" s="100">
        <v>3225</v>
      </c>
      <c r="E368" s="100">
        <v>2866.6666666667002</v>
      </c>
      <c r="F368" s="100">
        <f t="shared" si="27"/>
        <v>-2410.4166666667002</v>
      </c>
      <c r="G368" s="100">
        <f t="shared" si="28"/>
        <v>-2866.6666666667002</v>
      </c>
      <c r="H368" s="94" t="str">
        <f t="shared" si="29"/>
        <v/>
      </c>
      <c r="I368" s="101" t="s">
        <v>433</v>
      </c>
      <c r="J368" s="100">
        <v>1546.1</v>
      </c>
      <c r="K368" s="100">
        <v>-1434.34</v>
      </c>
      <c r="L368" s="100">
        <v>1287.2874999999999</v>
      </c>
      <c r="M368" s="100">
        <v>-116.6666666667</v>
      </c>
      <c r="N368" s="100">
        <f t="shared" si="30"/>
        <v>111.75999999999999</v>
      </c>
      <c r="O368" s="100">
        <f t="shared" si="31"/>
        <v>1170.6208333333</v>
      </c>
    </row>
    <row r="369" spans="1:15">
      <c r="A369" s="99" t="s">
        <v>434</v>
      </c>
      <c r="B369" s="100">
        <v>2570.8333333332998</v>
      </c>
      <c r="C369" s="100">
        <v>2485.4166666667002</v>
      </c>
      <c r="D369" s="100">
        <v>3281.25</v>
      </c>
      <c r="E369" s="100">
        <v>2866.6666666667002</v>
      </c>
      <c r="F369" s="100">
        <f t="shared" si="27"/>
        <v>-2485.4166666667002</v>
      </c>
      <c r="G369" s="100">
        <f t="shared" si="28"/>
        <v>-2866.6666666667002</v>
      </c>
      <c r="H369" s="94" t="str">
        <f t="shared" si="29"/>
        <v/>
      </c>
      <c r="I369" s="101" t="s">
        <v>434</v>
      </c>
      <c r="J369" s="100">
        <v>2018.15</v>
      </c>
      <c r="K369" s="100">
        <v>-756</v>
      </c>
      <c r="L369" s="100">
        <v>1082.6461538461999</v>
      </c>
      <c r="M369" s="100">
        <v>-191.95454545449999</v>
      </c>
      <c r="N369" s="100">
        <f t="shared" si="30"/>
        <v>1262.1500000000001</v>
      </c>
      <c r="O369" s="100">
        <f t="shared" si="31"/>
        <v>890.6916083916999</v>
      </c>
    </row>
    <row r="370" spans="1:15">
      <c r="A370" s="99" t="s">
        <v>457</v>
      </c>
      <c r="B370" s="100">
        <v>2962.5</v>
      </c>
      <c r="C370" s="100">
        <v>2341.6666666667002</v>
      </c>
      <c r="D370" s="100">
        <v>3700</v>
      </c>
      <c r="E370" s="100">
        <v>2666.6666666667002</v>
      </c>
      <c r="F370" s="100">
        <f t="shared" si="27"/>
        <v>-2341.6666666667002</v>
      </c>
      <c r="G370" s="100">
        <f t="shared" si="28"/>
        <v>-2666.6666666667002</v>
      </c>
      <c r="H370" s="94" t="str">
        <f t="shared" si="29"/>
        <v>S</v>
      </c>
      <c r="I370" s="101" t="s">
        <v>457</v>
      </c>
      <c r="J370" s="100">
        <v>2689.7333333332999</v>
      </c>
      <c r="K370" s="100">
        <v>-366.6666666667</v>
      </c>
      <c r="L370" s="100">
        <v>789.8</v>
      </c>
      <c r="M370" s="100">
        <v>-396.99374999999998</v>
      </c>
      <c r="N370" s="100">
        <f t="shared" si="30"/>
        <v>2323.0666666665998</v>
      </c>
      <c r="O370" s="100">
        <f t="shared" si="31"/>
        <v>392.80624999999998</v>
      </c>
    </row>
    <row r="371" spans="1:15">
      <c r="A371" s="99" t="s">
        <v>458</v>
      </c>
      <c r="B371" s="100">
        <v>2512.5</v>
      </c>
      <c r="C371" s="100">
        <v>2920.8333333332998</v>
      </c>
      <c r="D371" s="100">
        <v>3883.3333333332998</v>
      </c>
      <c r="E371" s="100">
        <v>2516.6666666667002</v>
      </c>
      <c r="F371" s="100">
        <f t="shared" si="27"/>
        <v>-2920.8333333332998</v>
      </c>
      <c r="G371" s="100">
        <f t="shared" si="28"/>
        <v>-2516.6666666667002</v>
      </c>
      <c r="H371" s="94" t="str">
        <f t="shared" si="29"/>
        <v/>
      </c>
      <c r="I371" s="101" t="s">
        <v>458</v>
      </c>
      <c r="J371" s="100">
        <v>2467.1291666666998</v>
      </c>
      <c r="K371" s="100">
        <v>-425</v>
      </c>
      <c r="L371" s="100">
        <v>246.5588235294</v>
      </c>
      <c r="M371" s="100">
        <v>-304.5625</v>
      </c>
      <c r="N371" s="100">
        <f t="shared" si="30"/>
        <v>2042.1291666666998</v>
      </c>
      <c r="O371" s="100">
        <f t="shared" si="31"/>
        <v>-58.003676470599999</v>
      </c>
    </row>
    <row r="372" spans="1:15">
      <c r="A372" s="99" t="s">
        <v>459</v>
      </c>
      <c r="B372" s="100">
        <v>2308.3333333332998</v>
      </c>
      <c r="C372" s="100">
        <v>1650</v>
      </c>
      <c r="D372" s="100">
        <v>3600</v>
      </c>
      <c r="E372" s="100">
        <v>2537.5</v>
      </c>
      <c r="F372" s="100">
        <f t="shared" si="27"/>
        <v>-1650</v>
      </c>
      <c r="G372" s="100">
        <f t="shared" si="28"/>
        <v>-2537.5</v>
      </c>
      <c r="H372" s="94" t="str">
        <f t="shared" si="29"/>
        <v/>
      </c>
      <c r="I372" s="101" t="s">
        <v>459</v>
      </c>
      <c r="J372" s="100">
        <v>1980.5652173912999</v>
      </c>
      <c r="K372" s="100">
        <v>-318.7</v>
      </c>
      <c r="L372" s="100">
        <v>798.46666666670001</v>
      </c>
      <c r="M372" s="100">
        <v>-563.1692307692</v>
      </c>
      <c r="N372" s="100">
        <f t="shared" si="30"/>
        <v>1661.8652173912999</v>
      </c>
      <c r="O372" s="100">
        <f t="shared" si="31"/>
        <v>235.29743589750001</v>
      </c>
    </row>
    <row r="373" spans="1:15">
      <c r="A373" s="99" t="s">
        <v>460</v>
      </c>
      <c r="B373" s="100">
        <v>2187.5</v>
      </c>
      <c r="C373" s="100">
        <v>1262.5</v>
      </c>
      <c r="D373" s="100">
        <v>3487.5</v>
      </c>
      <c r="E373" s="100">
        <v>2500</v>
      </c>
      <c r="F373" s="100">
        <f t="shared" si="27"/>
        <v>-1262.5</v>
      </c>
      <c r="G373" s="100">
        <f t="shared" si="28"/>
        <v>-2500</v>
      </c>
      <c r="H373" s="94" t="str">
        <f t="shared" si="29"/>
        <v/>
      </c>
      <c r="I373" s="101" t="s">
        <v>460</v>
      </c>
      <c r="J373" s="100">
        <v>1922.3619047619</v>
      </c>
      <c r="K373" s="100">
        <v>-391.02499999999998</v>
      </c>
      <c r="L373" s="100">
        <v>661.21666666670001</v>
      </c>
      <c r="M373" s="100">
        <v>-501.54615384620001</v>
      </c>
      <c r="N373" s="100">
        <f t="shared" si="30"/>
        <v>1531.3369047618999</v>
      </c>
      <c r="O373" s="100">
        <f t="shared" si="31"/>
        <v>159.67051282049999</v>
      </c>
    </row>
    <row r="374" spans="1:15">
      <c r="A374" s="99" t="s">
        <v>461</v>
      </c>
      <c r="B374" s="100">
        <v>2170.8333333332998</v>
      </c>
      <c r="C374" s="100">
        <v>1262.5</v>
      </c>
      <c r="D374" s="100">
        <v>3487.5</v>
      </c>
      <c r="E374" s="100">
        <v>2500</v>
      </c>
      <c r="F374" s="100">
        <f t="shared" si="27"/>
        <v>-1262.5</v>
      </c>
      <c r="G374" s="100">
        <f t="shared" si="28"/>
        <v>-2500</v>
      </c>
      <c r="H374" s="94" t="str">
        <f t="shared" si="29"/>
        <v/>
      </c>
      <c r="I374" s="101" t="s">
        <v>461</v>
      </c>
      <c r="J374" s="100">
        <v>1946.5666666667</v>
      </c>
      <c r="K374" s="100">
        <v>-854.88571428570003</v>
      </c>
      <c r="L374" s="100">
        <v>544.00833333330002</v>
      </c>
      <c r="M374" s="100">
        <v>-607.44615384619999</v>
      </c>
      <c r="N374" s="100">
        <f t="shared" si="30"/>
        <v>1091.680952381</v>
      </c>
      <c r="O374" s="100">
        <f t="shared" si="31"/>
        <v>-63.437820512899975</v>
      </c>
    </row>
    <row r="375" spans="1:15">
      <c r="A375" s="99" t="s">
        <v>462</v>
      </c>
      <c r="B375" s="100">
        <v>2558.3333333332998</v>
      </c>
      <c r="C375" s="100">
        <v>1352.0833333333001</v>
      </c>
      <c r="D375" s="100">
        <v>3487.5</v>
      </c>
      <c r="E375" s="100">
        <v>2500</v>
      </c>
      <c r="F375" s="100">
        <f t="shared" si="27"/>
        <v>-1352.0833333333001</v>
      </c>
      <c r="G375" s="100">
        <f t="shared" si="28"/>
        <v>-2500</v>
      </c>
      <c r="H375" s="94" t="str">
        <f t="shared" si="29"/>
        <v/>
      </c>
      <c r="I375" s="101" t="s">
        <v>462</v>
      </c>
      <c r="J375" s="100">
        <v>1891.7049999999999</v>
      </c>
      <c r="K375" s="100">
        <v>-582.16250000000002</v>
      </c>
      <c r="L375" s="100">
        <v>431.28571428570001</v>
      </c>
      <c r="M375" s="100">
        <v>-526.78235294119997</v>
      </c>
      <c r="N375" s="100">
        <f t="shared" si="30"/>
        <v>1309.5425</v>
      </c>
      <c r="O375" s="100">
        <f t="shared" si="31"/>
        <v>-95.496638655499964</v>
      </c>
    </row>
    <row r="376" spans="1:15">
      <c r="A376" s="99" t="s">
        <v>463</v>
      </c>
      <c r="B376" s="100">
        <v>2416.6666666667002</v>
      </c>
      <c r="C376" s="100">
        <v>1731.25</v>
      </c>
      <c r="D376" s="100">
        <v>3518.75</v>
      </c>
      <c r="E376" s="100">
        <v>2550</v>
      </c>
      <c r="F376" s="100">
        <f t="shared" si="27"/>
        <v>-1731.25</v>
      </c>
      <c r="G376" s="100">
        <f t="shared" si="28"/>
        <v>-2550</v>
      </c>
      <c r="H376" s="94" t="str">
        <f t="shared" si="29"/>
        <v/>
      </c>
      <c r="I376" s="101" t="s">
        <v>463</v>
      </c>
      <c r="J376" s="100">
        <v>2393.0263157895001</v>
      </c>
      <c r="K376" s="100">
        <v>-474.33846153849998</v>
      </c>
      <c r="L376" s="100">
        <v>632.05555555559999</v>
      </c>
      <c r="M376" s="100">
        <v>-496.41250000000002</v>
      </c>
      <c r="N376" s="100">
        <f t="shared" si="30"/>
        <v>1918.6878542510001</v>
      </c>
      <c r="O376" s="100">
        <f t="shared" si="31"/>
        <v>135.64305555559997</v>
      </c>
    </row>
    <row r="377" spans="1:15">
      <c r="A377" s="99" t="s">
        <v>464</v>
      </c>
      <c r="B377" s="100">
        <v>2266.6666666667002</v>
      </c>
      <c r="C377" s="100">
        <v>2175</v>
      </c>
      <c r="D377" s="100">
        <v>3612.5</v>
      </c>
      <c r="E377" s="100">
        <v>2433.3333333332998</v>
      </c>
      <c r="F377" s="100">
        <f t="shared" si="27"/>
        <v>-2175</v>
      </c>
      <c r="G377" s="100">
        <f t="shared" si="28"/>
        <v>-2433.3333333332998</v>
      </c>
      <c r="H377" s="94" t="str">
        <f t="shared" si="29"/>
        <v/>
      </c>
      <c r="I377" s="101" t="s">
        <v>464</v>
      </c>
      <c r="J377" s="100">
        <v>2311.0208333332998</v>
      </c>
      <c r="K377" s="100">
        <v>-200</v>
      </c>
      <c r="L377" s="100">
        <v>655.68666666670003</v>
      </c>
      <c r="M377" s="100">
        <v>-101.1285714286</v>
      </c>
      <c r="N377" s="100">
        <f t="shared" si="30"/>
        <v>2111.0208333332998</v>
      </c>
      <c r="O377" s="100">
        <f t="shared" si="31"/>
        <v>554.55809523810001</v>
      </c>
    </row>
    <row r="378" spans="1:15">
      <c r="A378" s="99" t="s">
        <v>465</v>
      </c>
      <c r="B378" s="100">
        <v>2208.3333333332998</v>
      </c>
      <c r="C378" s="100">
        <v>2956.25</v>
      </c>
      <c r="D378" s="100">
        <v>3543.75</v>
      </c>
      <c r="E378" s="100">
        <v>2133.3333333332998</v>
      </c>
      <c r="F378" s="100">
        <f t="shared" si="27"/>
        <v>-2956.25</v>
      </c>
      <c r="G378" s="100">
        <f t="shared" si="28"/>
        <v>-2133.3333333332998</v>
      </c>
      <c r="H378" s="94" t="str">
        <f t="shared" si="29"/>
        <v/>
      </c>
      <c r="I378" s="101" t="s">
        <v>465</v>
      </c>
      <c r="J378" s="100">
        <v>2007.2458333333</v>
      </c>
      <c r="K378" s="100">
        <v>-200</v>
      </c>
      <c r="L378" s="100">
        <v>204.52222222220001</v>
      </c>
      <c r="M378" s="100">
        <v>-388.43333333330003</v>
      </c>
      <c r="N378" s="100">
        <f t="shared" si="30"/>
        <v>1807.2458333333</v>
      </c>
      <c r="O378" s="100">
        <f t="shared" si="31"/>
        <v>-183.91111111110001</v>
      </c>
    </row>
    <row r="379" spans="1:15">
      <c r="A379" s="99" t="s">
        <v>466</v>
      </c>
      <c r="B379" s="100">
        <v>2300</v>
      </c>
      <c r="C379" s="100">
        <v>2268.75</v>
      </c>
      <c r="D379" s="100">
        <v>3193.75</v>
      </c>
      <c r="E379" s="100">
        <v>2433.3333333332998</v>
      </c>
      <c r="F379" s="100">
        <f t="shared" si="27"/>
        <v>-2268.75</v>
      </c>
      <c r="G379" s="100">
        <f t="shared" si="28"/>
        <v>-2433.3333333332998</v>
      </c>
      <c r="H379" s="94" t="str">
        <f t="shared" si="29"/>
        <v/>
      </c>
      <c r="I379" s="101" t="s">
        <v>466</v>
      </c>
      <c r="J379" s="100">
        <v>1949.7</v>
      </c>
      <c r="K379" s="100">
        <v>-536.45555555559997</v>
      </c>
      <c r="L379" s="100">
        <v>636.2214285714</v>
      </c>
      <c r="M379" s="100">
        <v>-311.41000000000003</v>
      </c>
      <c r="N379" s="100">
        <f t="shared" si="30"/>
        <v>1413.2444444444</v>
      </c>
      <c r="O379" s="100">
        <f t="shared" si="31"/>
        <v>324.81142857139997</v>
      </c>
    </row>
    <row r="380" spans="1:15">
      <c r="A380" s="99" t="s">
        <v>467</v>
      </c>
      <c r="B380" s="100">
        <v>2275</v>
      </c>
      <c r="C380" s="100">
        <v>2266.6666666667002</v>
      </c>
      <c r="D380" s="100">
        <v>3060.4166666667002</v>
      </c>
      <c r="E380" s="100">
        <v>2433.3333333332998</v>
      </c>
      <c r="F380" s="100">
        <f t="shared" si="27"/>
        <v>-2266.6666666667002</v>
      </c>
      <c r="G380" s="100">
        <f t="shared" si="28"/>
        <v>-2433.3333333332998</v>
      </c>
      <c r="H380" s="94" t="str">
        <f t="shared" si="29"/>
        <v/>
      </c>
      <c r="I380" s="101" t="s">
        <v>467</v>
      </c>
      <c r="J380" s="100">
        <v>2150.2454545454998</v>
      </c>
      <c r="K380" s="100">
        <v>-634.96249999999998</v>
      </c>
      <c r="L380" s="100">
        <v>848.38125000000002</v>
      </c>
      <c r="M380" s="100">
        <v>-203.5</v>
      </c>
      <c r="N380" s="100">
        <f t="shared" si="30"/>
        <v>1515.2829545454997</v>
      </c>
      <c r="O380" s="100">
        <f t="shared" si="31"/>
        <v>644.88125000000002</v>
      </c>
    </row>
    <row r="381" spans="1:15">
      <c r="A381" s="99" t="s">
        <v>468</v>
      </c>
      <c r="B381" s="100">
        <v>2241.6666666667002</v>
      </c>
      <c r="C381" s="100">
        <v>2266.6666666667002</v>
      </c>
      <c r="D381" s="100">
        <v>3059.1666666667002</v>
      </c>
      <c r="E381" s="100">
        <v>2433.3333333332998</v>
      </c>
      <c r="F381" s="100">
        <f t="shared" si="27"/>
        <v>-2266.6666666667002</v>
      </c>
      <c r="G381" s="100">
        <f t="shared" si="28"/>
        <v>-2433.3333333332998</v>
      </c>
      <c r="H381" s="94" t="str">
        <f t="shared" si="29"/>
        <v/>
      </c>
      <c r="I381" s="101" t="s">
        <v>468</v>
      </c>
      <c r="J381" s="100">
        <v>2215.8681818181999</v>
      </c>
      <c r="K381" s="100">
        <v>-320.47500000000002</v>
      </c>
      <c r="L381" s="100">
        <v>1144.7055555556001</v>
      </c>
      <c r="M381" s="100">
        <v>-375.36666666669998</v>
      </c>
      <c r="N381" s="100">
        <f t="shared" si="30"/>
        <v>1895.3931818182</v>
      </c>
      <c r="O381" s="100">
        <f t="shared" si="31"/>
        <v>769.3388888889001</v>
      </c>
    </row>
    <row r="382" spans="1:15">
      <c r="A382" s="99" t="s">
        <v>469</v>
      </c>
      <c r="B382" s="100">
        <v>2333.3333333332998</v>
      </c>
      <c r="C382" s="100">
        <v>2266.6666666667002</v>
      </c>
      <c r="D382" s="100">
        <v>3212.5</v>
      </c>
      <c r="E382" s="100">
        <v>2433.3333333332998</v>
      </c>
      <c r="F382" s="100">
        <f t="shared" si="27"/>
        <v>-2266.6666666667002</v>
      </c>
      <c r="G382" s="100">
        <f t="shared" si="28"/>
        <v>-2433.3333333332998</v>
      </c>
      <c r="H382" s="94" t="str">
        <f t="shared" si="29"/>
        <v/>
      </c>
      <c r="I382" s="101" t="s">
        <v>469</v>
      </c>
      <c r="J382" s="100">
        <v>1850.6555555555999</v>
      </c>
      <c r="K382" s="100">
        <v>-1410.15</v>
      </c>
      <c r="L382" s="100">
        <v>1014.8818181818</v>
      </c>
      <c r="M382" s="100">
        <v>-334.32307692310002</v>
      </c>
      <c r="N382" s="100">
        <f t="shared" si="30"/>
        <v>440.50555555559981</v>
      </c>
      <c r="O382" s="100">
        <f t="shared" si="31"/>
        <v>680.55874125869991</v>
      </c>
    </row>
    <row r="383" spans="1:15">
      <c r="A383" s="99" t="s">
        <v>470</v>
      </c>
      <c r="B383" s="100">
        <v>2333.3333333332998</v>
      </c>
      <c r="C383" s="100">
        <v>2270.8333333332998</v>
      </c>
      <c r="D383" s="100">
        <v>3212.5</v>
      </c>
      <c r="E383" s="100">
        <v>2433.3333333332998</v>
      </c>
      <c r="F383" s="100">
        <f t="shared" si="27"/>
        <v>-2270.8333333332998</v>
      </c>
      <c r="G383" s="100">
        <f t="shared" si="28"/>
        <v>-2433.3333333332998</v>
      </c>
      <c r="H383" s="94" t="str">
        <f t="shared" si="29"/>
        <v/>
      </c>
      <c r="I383" s="101" t="s">
        <v>470</v>
      </c>
      <c r="J383" s="100">
        <v>2118.6086956521999</v>
      </c>
      <c r="K383" s="100">
        <v>-448.68</v>
      </c>
      <c r="L383" s="100">
        <v>464.50769230769998</v>
      </c>
      <c r="M383" s="100">
        <v>-359.45454545450002</v>
      </c>
      <c r="N383" s="100">
        <f t="shared" si="30"/>
        <v>1669.9286956521998</v>
      </c>
      <c r="O383" s="100">
        <f t="shared" si="31"/>
        <v>105.05314685319996</v>
      </c>
    </row>
    <row r="384" spans="1:15">
      <c r="A384" s="99" t="s">
        <v>471</v>
      </c>
      <c r="B384" s="100">
        <v>2212.5</v>
      </c>
      <c r="C384" s="100">
        <v>2581.25</v>
      </c>
      <c r="D384" s="100">
        <v>3175</v>
      </c>
      <c r="E384" s="100">
        <v>2466.6666666667002</v>
      </c>
      <c r="F384" s="100">
        <f t="shared" si="27"/>
        <v>-2581.25</v>
      </c>
      <c r="G384" s="100">
        <f t="shared" si="28"/>
        <v>-2466.6666666667002</v>
      </c>
      <c r="H384" s="94" t="str">
        <f t="shared" si="29"/>
        <v/>
      </c>
      <c r="I384" s="101" t="s">
        <v>471</v>
      </c>
      <c r="J384" s="100">
        <v>2244.0124999999998</v>
      </c>
      <c r="K384" s="100">
        <v>-325.45</v>
      </c>
      <c r="L384" s="100">
        <v>336.2</v>
      </c>
      <c r="M384" s="100">
        <v>-502.95555555559997</v>
      </c>
      <c r="N384" s="100">
        <f t="shared" si="30"/>
        <v>1918.5624999999998</v>
      </c>
      <c r="O384" s="100">
        <f t="shared" si="31"/>
        <v>-166.75555555559998</v>
      </c>
    </row>
    <row r="385" spans="1:15">
      <c r="A385" s="99" t="s">
        <v>472</v>
      </c>
      <c r="B385" s="100">
        <v>1464.5833333333001</v>
      </c>
      <c r="C385" s="100">
        <v>2725</v>
      </c>
      <c r="D385" s="100">
        <v>3495.8333333332998</v>
      </c>
      <c r="E385" s="100">
        <v>2091.6666666667002</v>
      </c>
      <c r="F385" s="100">
        <f t="shared" si="27"/>
        <v>-2725</v>
      </c>
      <c r="G385" s="100">
        <f t="shared" si="28"/>
        <v>-2091.6666666667002</v>
      </c>
      <c r="H385" s="94" t="str">
        <f t="shared" si="29"/>
        <v/>
      </c>
      <c r="I385" s="101" t="s">
        <v>472</v>
      </c>
      <c r="J385" s="100">
        <v>1319.1583333333001</v>
      </c>
      <c r="K385" s="100">
        <v>-16.3</v>
      </c>
      <c r="L385" s="100">
        <v>458.65</v>
      </c>
      <c r="M385" s="100">
        <v>-432.55</v>
      </c>
      <c r="N385" s="100">
        <f t="shared" si="30"/>
        <v>1302.8583333333002</v>
      </c>
      <c r="O385" s="100">
        <f t="shared" si="31"/>
        <v>26.099999999999966</v>
      </c>
    </row>
    <row r="386" spans="1:15">
      <c r="A386" s="99" t="s">
        <v>473</v>
      </c>
      <c r="B386" s="100">
        <v>2350</v>
      </c>
      <c r="C386" s="100">
        <v>2250</v>
      </c>
      <c r="D386" s="100">
        <v>3166.6666666667002</v>
      </c>
      <c r="E386" s="100">
        <v>2466.6666666667002</v>
      </c>
      <c r="F386" s="100">
        <f t="shared" si="27"/>
        <v>-2250</v>
      </c>
      <c r="G386" s="100">
        <f t="shared" si="28"/>
        <v>-2466.6666666667002</v>
      </c>
      <c r="H386" s="94" t="str">
        <f t="shared" si="29"/>
        <v/>
      </c>
      <c r="I386" s="101" t="s">
        <v>473</v>
      </c>
      <c r="J386" s="100">
        <v>1955.7473684211</v>
      </c>
      <c r="K386" s="100">
        <v>-634.93636363639996</v>
      </c>
      <c r="L386" s="100">
        <v>1376.28</v>
      </c>
      <c r="M386" s="100">
        <v>-402.17857142859998</v>
      </c>
      <c r="N386" s="100">
        <f t="shared" si="30"/>
        <v>1320.8110047846999</v>
      </c>
      <c r="O386" s="100">
        <f t="shared" si="31"/>
        <v>974.10142857139999</v>
      </c>
    </row>
    <row r="387" spans="1:15">
      <c r="A387" s="99" t="s">
        <v>474</v>
      </c>
      <c r="B387" s="100">
        <v>2358.3333333332998</v>
      </c>
      <c r="C387" s="100">
        <v>2218.75</v>
      </c>
      <c r="D387" s="100">
        <v>3454.1666666667002</v>
      </c>
      <c r="E387" s="100">
        <v>2466.6666666667002</v>
      </c>
      <c r="F387" s="100">
        <f t="shared" si="27"/>
        <v>-2218.75</v>
      </c>
      <c r="G387" s="100">
        <f t="shared" si="28"/>
        <v>-2466.6666666667002</v>
      </c>
      <c r="H387" s="94" t="str">
        <f t="shared" si="29"/>
        <v/>
      </c>
      <c r="I387" s="101" t="s">
        <v>474</v>
      </c>
      <c r="J387" s="100">
        <v>2112.1541666666999</v>
      </c>
      <c r="K387" s="100">
        <v>-279.59090909090003</v>
      </c>
      <c r="L387" s="100">
        <v>994.11904761899996</v>
      </c>
      <c r="M387" s="100">
        <v>-282.1666666667</v>
      </c>
      <c r="N387" s="100">
        <f t="shared" si="30"/>
        <v>1832.5632575758</v>
      </c>
      <c r="O387" s="100">
        <f t="shared" si="31"/>
        <v>711.95238095230002</v>
      </c>
    </row>
    <row r="388" spans="1:15">
      <c r="A388" s="99" t="s">
        <v>475</v>
      </c>
      <c r="B388" s="100">
        <v>2425</v>
      </c>
      <c r="C388" s="100">
        <v>2218.75</v>
      </c>
      <c r="D388" s="100">
        <v>3550</v>
      </c>
      <c r="E388" s="100">
        <v>2466.6666666667002</v>
      </c>
      <c r="F388" s="100">
        <f t="shared" si="27"/>
        <v>-2218.75</v>
      </c>
      <c r="G388" s="100">
        <f t="shared" si="28"/>
        <v>-2466.6666666667002</v>
      </c>
      <c r="H388" s="94" t="str">
        <f t="shared" si="29"/>
        <v/>
      </c>
      <c r="I388" s="101" t="s">
        <v>475</v>
      </c>
      <c r="J388" s="100">
        <v>2248.6916666666998</v>
      </c>
      <c r="K388" s="100">
        <v>-225</v>
      </c>
      <c r="L388" s="100">
        <v>803.56666666670003</v>
      </c>
      <c r="M388" s="100">
        <v>-85.5</v>
      </c>
      <c r="N388" s="100">
        <f t="shared" si="30"/>
        <v>2023.6916666666998</v>
      </c>
      <c r="O388" s="100">
        <f t="shared" si="31"/>
        <v>718.06666666670003</v>
      </c>
    </row>
    <row r="389" spans="1:15">
      <c r="A389" s="99" t="s">
        <v>476</v>
      </c>
      <c r="B389" s="100">
        <v>2433.3333333332998</v>
      </c>
      <c r="C389" s="100">
        <v>2218.75</v>
      </c>
      <c r="D389" s="100">
        <v>3550</v>
      </c>
      <c r="E389" s="100">
        <v>2466.6666666667002</v>
      </c>
      <c r="F389" s="100">
        <f t="shared" si="27"/>
        <v>-2218.75</v>
      </c>
      <c r="G389" s="100">
        <f t="shared" si="28"/>
        <v>-2466.6666666667002</v>
      </c>
      <c r="H389" s="94" t="str">
        <f t="shared" si="29"/>
        <v/>
      </c>
      <c r="I389" s="101" t="s">
        <v>476</v>
      </c>
      <c r="J389" s="100">
        <v>1944.1238095238</v>
      </c>
      <c r="K389" s="100">
        <v>-1075.7</v>
      </c>
      <c r="L389" s="100">
        <v>1240.365</v>
      </c>
      <c r="M389" s="100">
        <v>-44.55</v>
      </c>
      <c r="N389" s="100">
        <f t="shared" si="30"/>
        <v>868.42380952379995</v>
      </c>
      <c r="O389" s="100">
        <f t="shared" si="31"/>
        <v>1195.8150000000001</v>
      </c>
    </row>
    <row r="390" spans="1:15">
      <c r="A390" s="99" t="s">
        <v>477</v>
      </c>
      <c r="B390" s="100">
        <v>2354.1666666667002</v>
      </c>
      <c r="C390" s="100">
        <v>2368.75</v>
      </c>
      <c r="D390" s="100">
        <v>3550</v>
      </c>
      <c r="E390" s="100">
        <v>2466.6666666667002</v>
      </c>
      <c r="F390" s="100">
        <f t="shared" ref="F390:F453" si="32">-C390</f>
        <v>-2368.75</v>
      </c>
      <c r="G390" s="100">
        <f t="shared" ref="G390:G397" si="33">-E390</f>
        <v>-2466.6666666667002</v>
      </c>
      <c r="H390" s="94" t="str">
        <f t="shared" ref="H390:H397" si="34">IF(TEXT(I390,"d")+0=1,UPPER(LEFT(TEXT(I390,"mmm"),1)),"")</f>
        <v/>
      </c>
      <c r="I390" s="101" t="s">
        <v>477</v>
      </c>
      <c r="J390" s="100">
        <v>2270.7624999999998</v>
      </c>
      <c r="K390" s="100">
        <v>-254.54545454550001</v>
      </c>
      <c r="L390" s="100">
        <v>1122.9208333332999</v>
      </c>
      <c r="M390" s="102" t="s">
        <v>244</v>
      </c>
      <c r="N390" s="100">
        <f t="shared" si="30"/>
        <v>2016.2170454544998</v>
      </c>
      <c r="O390" s="100">
        <f t="shared" si="31"/>
        <v>1122.9208333332999</v>
      </c>
    </row>
    <row r="391" spans="1:15">
      <c r="A391" s="99" t="s">
        <v>478</v>
      </c>
      <c r="B391" s="100">
        <v>2279.1666666667002</v>
      </c>
      <c r="C391" s="100">
        <v>2575</v>
      </c>
      <c r="D391" s="100">
        <v>3525</v>
      </c>
      <c r="E391" s="100">
        <v>2366.6666666667002</v>
      </c>
      <c r="F391" s="100">
        <f t="shared" si="32"/>
        <v>-2575</v>
      </c>
      <c r="G391" s="100">
        <f t="shared" si="33"/>
        <v>-2366.6666666667002</v>
      </c>
      <c r="H391" s="94" t="str">
        <f t="shared" si="34"/>
        <v/>
      </c>
      <c r="I391" s="101" t="s">
        <v>478</v>
      </c>
      <c r="J391" s="100">
        <v>2061.5391304348</v>
      </c>
      <c r="K391" s="100">
        <v>-408.5833333333</v>
      </c>
      <c r="L391" s="100">
        <v>381.82857142860001</v>
      </c>
      <c r="M391" s="100">
        <v>-286.83999999999997</v>
      </c>
      <c r="N391" s="100">
        <f t="shared" si="30"/>
        <v>1652.9557971014999</v>
      </c>
      <c r="O391" s="100">
        <f t="shared" si="31"/>
        <v>94.988571428600039</v>
      </c>
    </row>
    <row r="392" spans="1:15">
      <c r="A392" s="99" t="s">
        <v>479</v>
      </c>
      <c r="B392" s="100">
        <v>1662.5</v>
      </c>
      <c r="C392" s="100">
        <v>3079.1666666667002</v>
      </c>
      <c r="D392" s="100">
        <v>3754.1666666667002</v>
      </c>
      <c r="E392" s="100">
        <v>2104.1666666667002</v>
      </c>
      <c r="F392" s="100">
        <f t="shared" si="32"/>
        <v>-3079.1666666667002</v>
      </c>
      <c r="G392" s="100">
        <f t="shared" si="33"/>
        <v>-2104.1666666667002</v>
      </c>
      <c r="H392" s="94" t="str">
        <f t="shared" si="34"/>
        <v/>
      </c>
      <c r="I392" s="101" t="s">
        <v>479</v>
      </c>
      <c r="J392" s="100">
        <v>1581.5625</v>
      </c>
      <c r="K392" s="102" t="s">
        <v>244</v>
      </c>
      <c r="L392" s="102" t="s">
        <v>244</v>
      </c>
      <c r="M392" s="100">
        <v>-518.84583333329999</v>
      </c>
      <c r="N392" s="100">
        <f t="shared" si="30"/>
        <v>1581.5625</v>
      </c>
      <c r="O392" s="100">
        <f t="shared" si="31"/>
        <v>-518.84583333329999</v>
      </c>
    </row>
    <row r="393" spans="1:15">
      <c r="A393" s="99" t="s">
        <v>480</v>
      </c>
      <c r="B393" s="100">
        <v>2366.6666666667002</v>
      </c>
      <c r="C393" s="100">
        <v>2522.9166666667002</v>
      </c>
      <c r="D393" s="100">
        <v>3525</v>
      </c>
      <c r="E393" s="100">
        <v>2366.6666666667002</v>
      </c>
      <c r="F393" s="100">
        <f t="shared" si="32"/>
        <v>-2522.9166666667002</v>
      </c>
      <c r="G393" s="100">
        <f t="shared" si="33"/>
        <v>-2366.6666666667002</v>
      </c>
      <c r="H393" s="94" t="str">
        <f t="shared" si="34"/>
        <v/>
      </c>
      <c r="I393" s="101" t="s">
        <v>480</v>
      </c>
      <c r="J393" s="100">
        <v>1217.16875</v>
      </c>
      <c r="K393" s="100">
        <v>-1488.4444444444</v>
      </c>
      <c r="L393" s="100">
        <v>856.68571428569999</v>
      </c>
      <c r="M393" s="100">
        <v>-1047.9526315789999</v>
      </c>
      <c r="N393" s="100">
        <f t="shared" ref="N393:N456" si="35">IFERROR(J393+0,0)+IFERROR(K393+0,0)</f>
        <v>-271.27569444439996</v>
      </c>
      <c r="O393" s="100">
        <f t="shared" ref="O393:O456" si="36">IFERROR(L393+0,0)+IFERROR(M393+0,0)</f>
        <v>-191.26691729329991</v>
      </c>
    </row>
    <row r="394" spans="1:15">
      <c r="A394" s="99" t="s">
        <v>481</v>
      </c>
      <c r="B394" s="100">
        <v>2366.6666666667002</v>
      </c>
      <c r="C394" s="100">
        <v>2527.0833333332998</v>
      </c>
      <c r="D394" s="100">
        <v>3525</v>
      </c>
      <c r="E394" s="100">
        <v>2366.6666666667002</v>
      </c>
      <c r="F394" s="100">
        <f t="shared" si="32"/>
        <v>-2527.0833333332998</v>
      </c>
      <c r="G394" s="100">
        <f t="shared" si="33"/>
        <v>-2366.6666666667002</v>
      </c>
      <c r="H394" s="94" t="str">
        <f t="shared" si="34"/>
        <v/>
      </c>
      <c r="I394" s="101" t="s">
        <v>481</v>
      </c>
      <c r="J394" s="100">
        <v>2090.9842105263001</v>
      </c>
      <c r="K394" s="100">
        <v>-1163.06</v>
      </c>
      <c r="L394" s="100">
        <v>1615.4357142857</v>
      </c>
      <c r="M394" s="100">
        <v>-940.32307692309996</v>
      </c>
      <c r="N394" s="100">
        <f t="shared" si="35"/>
        <v>927.92421052630016</v>
      </c>
      <c r="O394" s="100">
        <f t="shared" si="36"/>
        <v>675.11263736260003</v>
      </c>
    </row>
    <row r="395" spans="1:15">
      <c r="A395" s="99" t="s">
        <v>482</v>
      </c>
      <c r="B395" s="100">
        <v>2366.6666666667002</v>
      </c>
      <c r="C395" s="100">
        <v>2527.0833333332998</v>
      </c>
      <c r="D395" s="100">
        <v>3525</v>
      </c>
      <c r="E395" s="100">
        <v>2366.6666666667002</v>
      </c>
      <c r="F395" s="100">
        <f t="shared" si="32"/>
        <v>-2527.0833333332998</v>
      </c>
      <c r="G395" s="100">
        <f t="shared" si="33"/>
        <v>-2366.6666666667002</v>
      </c>
      <c r="H395" s="94" t="str">
        <f t="shared" si="34"/>
        <v/>
      </c>
      <c r="I395" s="101" t="s">
        <v>482</v>
      </c>
      <c r="J395" s="100">
        <v>1714.2368421053</v>
      </c>
      <c r="K395" s="100">
        <v>-1060.2</v>
      </c>
      <c r="L395" s="100">
        <v>1271.4411764706001</v>
      </c>
      <c r="M395" s="100">
        <v>-679.7</v>
      </c>
      <c r="N395" s="100">
        <f t="shared" si="35"/>
        <v>654.03684210529991</v>
      </c>
      <c r="O395" s="100">
        <f t="shared" si="36"/>
        <v>591.74117647060007</v>
      </c>
    </row>
    <row r="396" spans="1:15">
      <c r="A396" s="99" t="s">
        <v>483</v>
      </c>
      <c r="B396" s="100">
        <v>2366.6666666667002</v>
      </c>
      <c r="C396" s="100">
        <v>2527.0833333332998</v>
      </c>
      <c r="D396" s="100">
        <v>3135</v>
      </c>
      <c r="E396" s="100">
        <v>2366.6666666667002</v>
      </c>
      <c r="F396" s="100">
        <f t="shared" si="32"/>
        <v>-2527.0833333332998</v>
      </c>
      <c r="G396" s="100">
        <f t="shared" si="33"/>
        <v>-2366.6666666667002</v>
      </c>
      <c r="H396" s="94" t="str">
        <f t="shared" si="34"/>
        <v/>
      </c>
      <c r="I396" s="101" t="s">
        <v>483</v>
      </c>
      <c r="J396" s="100">
        <v>1905.3947368421</v>
      </c>
      <c r="K396" s="100">
        <v>-746.24285714289999</v>
      </c>
      <c r="L396" s="100">
        <v>1010.3318181818</v>
      </c>
      <c r="M396" s="100">
        <v>-173.55</v>
      </c>
      <c r="N396" s="100">
        <f t="shared" si="35"/>
        <v>1159.1518796992</v>
      </c>
      <c r="O396" s="100">
        <f t="shared" si="36"/>
        <v>836.78181818179996</v>
      </c>
    </row>
    <row r="397" spans="1:15">
      <c r="A397" s="99" t="s">
        <v>484</v>
      </c>
      <c r="B397" s="100">
        <v>2508.3333333332998</v>
      </c>
      <c r="C397" s="100">
        <v>2527.0833333332998</v>
      </c>
      <c r="D397" s="100">
        <v>3175</v>
      </c>
      <c r="E397" s="100">
        <v>2366.6666666667002</v>
      </c>
      <c r="F397" s="100">
        <f t="shared" si="32"/>
        <v>-2527.0833333332998</v>
      </c>
      <c r="G397" s="100">
        <f t="shared" si="33"/>
        <v>-2366.6666666667002</v>
      </c>
      <c r="H397" s="94" t="str">
        <f t="shared" si="34"/>
        <v/>
      </c>
      <c r="I397" s="101" t="s">
        <v>484</v>
      </c>
      <c r="J397" s="100">
        <v>2463.9499999999998</v>
      </c>
      <c r="K397" s="100">
        <v>-300</v>
      </c>
      <c r="L397" s="100">
        <v>554.24444444439996</v>
      </c>
      <c r="M397" s="100">
        <v>-269.5277777778</v>
      </c>
      <c r="N397" s="100">
        <f t="shared" si="35"/>
        <v>2163.9499999999998</v>
      </c>
      <c r="O397" s="100">
        <f t="shared" si="36"/>
        <v>284.71666666659996</v>
      </c>
    </row>
    <row r="398" spans="1:15">
      <c r="A398" s="99" t="s">
        <v>485</v>
      </c>
      <c r="B398" s="100">
        <v>2900</v>
      </c>
      <c r="C398" s="100">
        <v>2477.0833333332998</v>
      </c>
      <c r="D398" s="100">
        <v>3666.6666666667002</v>
      </c>
      <c r="E398" s="100">
        <v>2166.6666666667002</v>
      </c>
      <c r="F398" s="100">
        <f t="shared" si="32"/>
        <v>-2477.0833333332998</v>
      </c>
      <c r="G398" s="100">
        <f t="shared" ref="G398:G453" si="37">-E398</f>
        <v>-2166.6666666667002</v>
      </c>
      <c r="H398" s="94" t="str">
        <f>IF(TEXT(I398,"d")+0=1,UPPER(LEFT(TEXT(I398,"mmm"),1)),"")</f>
        <v/>
      </c>
      <c r="I398" s="101" t="s">
        <v>485</v>
      </c>
      <c r="J398" s="100">
        <v>2806.4375</v>
      </c>
      <c r="K398" s="100">
        <v>-320.37777777780002</v>
      </c>
      <c r="L398" s="102" t="s">
        <v>244</v>
      </c>
      <c r="M398" s="100">
        <v>-1148.5833333333001</v>
      </c>
      <c r="N398" s="100">
        <f t="shared" si="35"/>
        <v>2486.0597222222</v>
      </c>
      <c r="O398" s="100">
        <f t="shared" si="36"/>
        <v>-1148.5833333333001</v>
      </c>
    </row>
    <row r="399" spans="1:15">
      <c r="A399" s="99" t="s">
        <v>454</v>
      </c>
      <c r="B399" s="100">
        <v>2620.8333333332998</v>
      </c>
      <c r="C399" s="100">
        <v>3004.1666666667002</v>
      </c>
      <c r="D399" s="100">
        <v>3558.3333333332998</v>
      </c>
      <c r="E399" s="100">
        <v>1904.1666666666999</v>
      </c>
      <c r="F399" s="100">
        <f t="shared" si="32"/>
        <v>-3004.1666666667002</v>
      </c>
      <c r="G399" s="100">
        <f t="shared" si="37"/>
        <v>-1904.1666666666999</v>
      </c>
      <c r="H399" s="94" t="str">
        <f t="shared" ref="H399:H462" si="38">IF(TEXT(I399,"d")+0=1,UPPER(LEFT(TEXT(I399,"mmm"),1)),"")</f>
        <v/>
      </c>
      <c r="I399" s="101" t="s">
        <v>454</v>
      </c>
      <c r="J399" s="100">
        <v>2392.8782608696001</v>
      </c>
      <c r="K399" s="100">
        <v>-671.96666666670001</v>
      </c>
      <c r="L399" s="100">
        <v>916.23333333330004</v>
      </c>
      <c r="M399" s="100">
        <v>-885.72857142860005</v>
      </c>
      <c r="N399" s="100">
        <f t="shared" si="35"/>
        <v>1720.9115942029002</v>
      </c>
      <c r="O399" s="100">
        <f t="shared" si="36"/>
        <v>30.50476190469999</v>
      </c>
    </row>
    <row r="400" spans="1:15">
      <c r="F400" s="100">
        <f t="shared" si="32"/>
        <v>0</v>
      </c>
      <c r="G400" s="100">
        <f t="shared" si="37"/>
        <v>0</v>
      </c>
      <c r="H400" s="94" t="str">
        <f t="shared" si="38"/>
        <v/>
      </c>
      <c r="N400" s="100">
        <f t="shared" si="35"/>
        <v>0</v>
      </c>
      <c r="O400" s="100">
        <f t="shared" si="36"/>
        <v>0</v>
      </c>
    </row>
    <row r="401" spans="6:15">
      <c r="F401" s="100">
        <f t="shared" si="32"/>
        <v>0</v>
      </c>
      <c r="G401" s="100">
        <f t="shared" si="37"/>
        <v>0</v>
      </c>
      <c r="H401" s="94" t="str">
        <f t="shared" si="38"/>
        <v/>
      </c>
      <c r="N401" s="100">
        <f t="shared" si="35"/>
        <v>0</v>
      </c>
      <c r="O401" s="100">
        <f t="shared" si="36"/>
        <v>0</v>
      </c>
    </row>
    <row r="402" spans="6:15">
      <c r="F402" s="100">
        <f t="shared" si="32"/>
        <v>0</v>
      </c>
      <c r="G402" s="100">
        <f t="shared" si="37"/>
        <v>0</v>
      </c>
      <c r="H402" s="94" t="str">
        <f t="shared" si="38"/>
        <v/>
      </c>
      <c r="N402" s="100">
        <f t="shared" si="35"/>
        <v>0</v>
      </c>
      <c r="O402" s="100">
        <f t="shared" si="36"/>
        <v>0</v>
      </c>
    </row>
    <row r="403" spans="6:15">
      <c r="F403" s="100">
        <f t="shared" si="32"/>
        <v>0</v>
      </c>
      <c r="G403" s="100">
        <f t="shared" si="37"/>
        <v>0</v>
      </c>
      <c r="H403" s="94" t="str">
        <f t="shared" si="38"/>
        <v/>
      </c>
      <c r="N403" s="100">
        <f t="shared" si="35"/>
        <v>0</v>
      </c>
      <c r="O403" s="100">
        <f t="shared" si="36"/>
        <v>0</v>
      </c>
    </row>
    <row r="404" spans="6:15">
      <c r="F404" s="100">
        <f t="shared" si="32"/>
        <v>0</v>
      </c>
      <c r="G404" s="100">
        <f t="shared" si="37"/>
        <v>0</v>
      </c>
      <c r="H404" s="94" t="str">
        <f t="shared" si="38"/>
        <v/>
      </c>
      <c r="N404" s="100">
        <f t="shared" si="35"/>
        <v>0</v>
      </c>
      <c r="O404" s="100">
        <f t="shared" si="36"/>
        <v>0</v>
      </c>
    </row>
    <row r="405" spans="6:15">
      <c r="F405" s="100">
        <f t="shared" si="32"/>
        <v>0</v>
      </c>
      <c r="G405" s="100">
        <f t="shared" si="37"/>
        <v>0</v>
      </c>
      <c r="H405" s="94" t="str">
        <f t="shared" si="38"/>
        <v/>
      </c>
      <c r="N405" s="100">
        <f t="shared" si="35"/>
        <v>0</v>
      </c>
      <c r="O405" s="100">
        <f t="shared" si="36"/>
        <v>0</v>
      </c>
    </row>
    <row r="406" spans="6:15">
      <c r="F406" s="100">
        <f t="shared" si="32"/>
        <v>0</v>
      </c>
      <c r="G406" s="100">
        <f t="shared" si="37"/>
        <v>0</v>
      </c>
      <c r="H406" s="94" t="str">
        <f t="shared" si="38"/>
        <v/>
      </c>
      <c r="N406" s="100">
        <f t="shared" si="35"/>
        <v>0</v>
      </c>
      <c r="O406" s="100">
        <f t="shared" si="36"/>
        <v>0</v>
      </c>
    </row>
    <row r="407" spans="6:15">
      <c r="F407" s="100">
        <f t="shared" si="32"/>
        <v>0</v>
      </c>
      <c r="G407" s="100">
        <f t="shared" si="37"/>
        <v>0</v>
      </c>
      <c r="H407" s="94" t="str">
        <f t="shared" si="38"/>
        <v/>
      </c>
      <c r="N407" s="100">
        <f t="shared" si="35"/>
        <v>0</v>
      </c>
      <c r="O407" s="100">
        <f t="shared" si="36"/>
        <v>0</v>
      </c>
    </row>
    <row r="408" spans="6:15">
      <c r="F408" s="100">
        <f t="shared" si="32"/>
        <v>0</v>
      </c>
      <c r="G408" s="100">
        <f t="shared" si="37"/>
        <v>0</v>
      </c>
      <c r="H408" s="94" t="str">
        <f t="shared" si="38"/>
        <v/>
      </c>
      <c r="N408" s="100">
        <f t="shared" si="35"/>
        <v>0</v>
      </c>
      <c r="O408" s="100">
        <f t="shared" si="36"/>
        <v>0</v>
      </c>
    </row>
    <row r="409" spans="6:15">
      <c r="F409" s="100">
        <f t="shared" si="32"/>
        <v>0</v>
      </c>
      <c r="G409" s="100">
        <f t="shared" si="37"/>
        <v>0</v>
      </c>
      <c r="H409" s="94" t="str">
        <f t="shared" si="38"/>
        <v/>
      </c>
      <c r="N409" s="100">
        <f t="shared" si="35"/>
        <v>0</v>
      </c>
      <c r="O409" s="100">
        <f t="shared" si="36"/>
        <v>0</v>
      </c>
    </row>
    <row r="410" spans="6:15">
      <c r="F410" s="100">
        <f t="shared" si="32"/>
        <v>0</v>
      </c>
      <c r="G410" s="100">
        <f t="shared" si="37"/>
        <v>0</v>
      </c>
      <c r="H410" s="94" t="str">
        <f t="shared" si="38"/>
        <v/>
      </c>
      <c r="N410" s="100">
        <f t="shared" si="35"/>
        <v>0</v>
      </c>
      <c r="O410" s="100">
        <f t="shared" si="36"/>
        <v>0</v>
      </c>
    </row>
    <row r="411" spans="6:15">
      <c r="F411" s="100">
        <f t="shared" si="32"/>
        <v>0</v>
      </c>
      <c r="G411" s="100">
        <f t="shared" si="37"/>
        <v>0</v>
      </c>
      <c r="H411" s="94" t="str">
        <f t="shared" si="38"/>
        <v/>
      </c>
      <c r="N411" s="100">
        <f t="shared" si="35"/>
        <v>0</v>
      </c>
      <c r="O411" s="100">
        <f t="shared" si="36"/>
        <v>0</v>
      </c>
    </row>
    <row r="412" spans="6:15">
      <c r="F412" s="100">
        <f t="shared" si="32"/>
        <v>0</v>
      </c>
      <c r="G412" s="100">
        <f t="shared" si="37"/>
        <v>0</v>
      </c>
      <c r="H412" s="94" t="str">
        <f t="shared" si="38"/>
        <v/>
      </c>
      <c r="N412" s="100">
        <f t="shared" si="35"/>
        <v>0</v>
      </c>
      <c r="O412" s="100">
        <f t="shared" si="36"/>
        <v>0</v>
      </c>
    </row>
    <row r="413" spans="6:15">
      <c r="F413" s="100">
        <f t="shared" si="32"/>
        <v>0</v>
      </c>
      <c r="G413" s="100">
        <f t="shared" si="37"/>
        <v>0</v>
      </c>
      <c r="H413" s="94" t="str">
        <f t="shared" si="38"/>
        <v/>
      </c>
      <c r="N413" s="100">
        <f t="shared" si="35"/>
        <v>0</v>
      </c>
      <c r="O413" s="100">
        <f t="shared" si="36"/>
        <v>0</v>
      </c>
    </row>
    <row r="414" spans="6:15">
      <c r="F414" s="100">
        <f t="shared" si="32"/>
        <v>0</v>
      </c>
      <c r="G414" s="100">
        <f t="shared" si="37"/>
        <v>0</v>
      </c>
      <c r="H414" s="94" t="str">
        <f t="shared" si="38"/>
        <v/>
      </c>
      <c r="N414" s="100">
        <f t="shared" si="35"/>
        <v>0</v>
      </c>
      <c r="O414" s="100">
        <f t="shared" si="36"/>
        <v>0</v>
      </c>
    </row>
    <row r="415" spans="6:15">
      <c r="F415" s="100">
        <f t="shared" si="32"/>
        <v>0</v>
      </c>
      <c r="G415" s="100">
        <f t="shared" si="37"/>
        <v>0</v>
      </c>
      <c r="H415" s="94" t="str">
        <f t="shared" si="38"/>
        <v/>
      </c>
      <c r="N415" s="100">
        <f t="shared" si="35"/>
        <v>0</v>
      </c>
      <c r="O415" s="100">
        <f t="shared" si="36"/>
        <v>0</v>
      </c>
    </row>
    <row r="416" spans="6:15">
      <c r="F416" s="100">
        <f t="shared" si="32"/>
        <v>0</v>
      </c>
      <c r="G416" s="100">
        <f t="shared" si="37"/>
        <v>0</v>
      </c>
      <c r="H416" s="94" t="str">
        <f t="shared" si="38"/>
        <v/>
      </c>
      <c r="N416" s="100">
        <f t="shared" si="35"/>
        <v>0</v>
      </c>
      <c r="O416" s="100">
        <f t="shared" si="36"/>
        <v>0</v>
      </c>
    </row>
    <row r="417" spans="6:15">
      <c r="F417" s="100">
        <f t="shared" si="32"/>
        <v>0</v>
      </c>
      <c r="G417" s="100">
        <f t="shared" si="37"/>
        <v>0</v>
      </c>
      <c r="H417" s="94" t="str">
        <f t="shared" si="38"/>
        <v/>
      </c>
      <c r="N417" s="100">
        <f t="shared" si="35"/>
        <v>0</v>
      </c>
      <c r="O417" s="100">
        <f t="shared" si="36"/>
        <v>0</v>
      </c>
    </row>
    <row r="418" spans="6:15">
      <c r="F418" s="100">
        <f t="shared" si="32"/>
        <v>0</v>
      </c>
      <c r="G418" s="100">
        <f t="shared" si="37"/>
        <v>0</v>
      </c>
      <c r="H418" s="94" t="str">
        <f t="shared" si="38"/>
        <v/>
      </c>
      <c r="N418" s="100">
        <f t="shared" si="35"/>
        <v>0</v>
      </c>
      <c r="O418" s="100">
        <f t="shared" si="36"/>
        <v>0</v>
      </c>
    </row>
    <row r="419" spans="6:15">
      <c r="F419" s="100">
        <f t="shared" si="32"/>
        <v>0</v>
      </c>
      <c r="G419" s="100">
        <f t="shared" si="37"/>
        <v>0</v>
      </c>
      <c r="H419" s="94" t="str">
        <f t="shared" si="38"/>
        <v/>
      </c>
      <c r="N419" s="100">
        <f t="shared" si="35"/>
        <v>0</v>
      </c>
      <c r="O419" s="100">
        <f t="shared" si="36"/>
        <v>0</v>
      </c>
    </row>
    <row r="420" spans="6:15">
      <c r="F420" s="100">
        <f t="shared" si="32"/>
        <v>0</v>
      </c>
      <c r="G420" s="100">
        <f t="shared" si="37"/>
        <v>0</v>
      </c>
      <c r="H420" s="94" t="str">
        <f t="shared" si="38"/>
        <v/>
      </c>
      <c r="N420" s="100">
        <f t="shared" si="35"/>
        <v>0</v>
      </c>
      <c r="O420" s="100">
        <f t="shared" si="36"/>
        <v>0</v>
      </c>
    </row>
    <row r="421" spans="6:15">
      <c r="F421" s="100">
        <f t="shared" si="32"/>
        <v>0</v>
      </c>
      <c r="G421" s="100">
        <f t="shared" si="37"/>
        <v>0</v>
      </c>
      <c r="H421" s="94" t="str">
        <f t="shared" si="38"/>
        <v/>
      </c>
      <c r="N421" s="100">
        <f t="shared" si="35"/>
        <v>0</v>
      </c>
      <c r="O421" s="100">
        <f t="shared" si="36"/>
        <v>0</v>
      </c>
    </row>
    <row r="422" spans="6:15">
      <c r="F422" s="100">
        <f t="shared" si="32"/>
        <v>0</v>
      </c>
      <c r="G422" s="100">
        <f t="shared" si="37"/>
        <v>0</v>
      </c>
      <c r="H422" s="94" t="str">
        <f t="shared" si="38"/>
        <v/>
      </c>
      <c r="N422" s="100">
        <f t="shared" si="35"/>
        <v>0</v>
      </c>
      <c r="O422" s="100">
        <f t="shared" si="36"/>
        <v>0</v>
      </c>
    </row>
    <row r="423" spans="6:15">
      <c r="F423" s="100">
        <f t="shared" si="32"/>
        <v>0</v>
      </c>
      <c r="G423" s="100">
        <f t="shared" si="37"/>
        <v>0</v>
      </c>
      <c r="H423" s="94" t="str">
        <f t="shared" si="38"/>
        <v/>
      </c>
      <c r="N423" s="100">
        <f t="shared" si="35"/>
        <v>0</v>
      </c>
      <c r="O423" s="100">
        <f t="shared" si="36"/>
        <v>0</v>
      </c>
    </row>
    <row r="424" spans="6:15">
      <c r="F424" s="100">
        <f t="shared" si="32"/>
        <v>0</v>
      </c>
      <c r="G424" s="100">
        <f t="shared" si="37"/>
        <v>0</v>
      </c>
      <c r="H424" s="94" t="str">
        <f t="shared" si="38"/>
        <v/>
      </c>
      <c r="N424" s="100">
        <f t="shared" si="35"/>
        <v>0</v>
      </c>
      <c r="O424" s="100">
        <f t="shared" si="36"/>
        <v>0</v>
      </c>
    </row>
    <row r="425" spans="6:15">
      <c r="F425" s="100">
        <f t="shared" si="32"/>
        <v>0</v>
      </c>
      <c r="G425" s="100">
        <f t="shared" si="37"/>
        <v>0</v>
      </c>
      <c r="H425" s="94" t="str">
        <f t="shared" si="38"/>
        <v/>
      </c>
      <c r="N425" s="100">
        <f t="shared" si="35"/>
        <v>0</v>
      </c>
      <c r="O425" s="100">
        <f t="shared" si="36"/>
        <v>0</v>
      </c>
    </row>
    <row r="426" spans="6:15">
      <c r="F426" s="100">
        <f t="shared" si="32"/>
        <v>0</v>
      </c>
      <c r="G426" s="100">
        <f t="shared" si="37"/>
        <v>0</v>
      </c>
      <c r="H426" s="94" t="str">
        <f t="shared" si="38"/>
        <v/>
      </c>
      <c r="N426" s="100">
        <f t="shared" si="35"/>
        <v>0</v>
      </c>
      <c r="O426" s="100">
        <f t="shared" si="36"/>
        <v>0</v>
      </c>
    </row>
    <row r="427" spans="6:15">
      <c r="F427" s="100">
        <f t="shared" si="32"/>
        <v>0</v>
      </c>
      <c r="G427" s="100">
        <f t="shared" si="37"/>
        <v>0</v>
      </c>
      <c r="H427" s="94" t="str">
        <f t="shared" si="38"/>
        <v/>
      </c>
      <c r="N427" s="100">
        <f t="shared" si="35"/>
        <v>0</v>
      </c>
      <c r="O427" s="100">
        <f t="shared" si="36"/>
        <v>0</v>
      </c>
    </row>
    <row r="428" spans="6:15">
      <c r="F428" s="100">
        <f t="shared" si="32"/>
        <v>0</v>
      </c>
      <c r="G428" s="100">
        <f t="shared" si="37"/>
        <v>0</v>
      </c>
      <c r="H428" s="94" t="str">
        <f t="shared" si="38"/>
        <v/>
      </c>
      <c r="N428" s="100">
        <f t="shared" si="35"/>
        <v>0</v>
      </c>
      <c r="O428" s="100">
        <f t="shared" si="36"/>
        <v>0</v>
      </c>
    </row>
    <row r="429" spans="6:15">
      <c r="F429" s="100">
        <f t="shared" si="32"/>
        <v>0</v>
      </c>
      <c r="G429" s="100">
        <f t="shared" si="37"/>
        <v>0</v>
      </c>
      <c r="H429" s="94" t="str">
        <f t="shared" si="38"/>
        <v/>
      </c>
      <c r="N429" s="100">
        <f t="shared" si="35"/>
        <v>0</v>
      </c>
      <c r="O429" s="100">
        <f t="shared" si="36"/>
        <v>0</v>
      </c>
    </row>
    <row r="430" spans="6:15">
      <c r="F430" s="100">
        <f t="shared" si="32"/>
        <v>0</v>
      </c>
      <c r="G430" s="100">
        <f t="shared" si="37"/>
        <v>0</v>
      </c>
      <c r="H430" s="94" t="str">
        <f t="shared" si="38"/>
        <v/>
      </c>
      <c r="N430" s="100">
        <f t="shared" si="35"/>
        <v>0</v>
      </c>
      <c r="O430" s="100">
        <f t="shared" si="36"/>
        <v>0</v>
      </c>
    </row>
    <row r="431" spans="6:15">
      <c r="F431" s="100">
        <f t="shared" si="32"/>
        <v>0</v>
      </c>
      <c r="G431" s="100">
        <f t="shared" si="37"/>
        <v>0</v>
      </c>
      <c r="H431" s="94" t="str">
        <f t="shared" si="38"/>
        <v/>
      </c>
      <c r="N431" s="100">
        <f t="shared" si="35"/>
        <v>0</v>
      </c>
      <c r="O431" s="100">
        <f t="shared" si="36"/>
        <v>0</v>
      </c>
    </row>
    <row r="432" spans="6:15">
      <c r="F432" s="100">
        <f t="shared" si="32"/>
        <v>0</v>
      </c>
      <c r="G432" s="100">
        <f t="shared" si="37"/>
        <v>0</v>
      </c>
      <c r="H432" s="94" t="str">
        <f t="shared" si="38"/>
        <v/>
      </c>
      <c r="N432" s="100">
        <f t="shared" si="35"/>
        <v>0</v>
      </c>
      <c r="O432" s="100">
        <f t="shared" si="36"/>
        <v>0</v>
      </c>
    </row>
    <row r="433" spans="6:15">
      <c r="F433" s="100">
        <f t="shared" si="32"/>
        <v>0</v>
      </c>
      <c r="G433" s="100">
        <f t="shared" si="37"/>
        <v>0</v>
      </c>
      <c r="H433" s="94" t="str">
        <f t="shared" si="38"/>
        <v/>
      </c>
      <c r="N433" s="100">
        <f t="shared" si="35"/>
        <v>0</v>
      </c>
      <c r="O433" s="100">
        <f t="shared" si="36"/>
        <v>0</v>
      </c>
    </row>
    <row r="434" spans="6:15">
      <c r="F434" s="100">
        <f t="shared" si="32"/>
        <v>0</v>
      </c>
      <c r="G434" s="100">
        <f t="shared" si="37"/>
        <v>0</v>
      </c>
      <c r="H434" s="94" t="str">
        <f t="shared" si="38"/>
        <v/>
      </c>
      <c r="N434" s="100">
        <f t="shared" si="35"/>
        <v>0</v>
      </c>
      <c r="O434" s="100">
        <f t="shared" si="36"/>
        <v>0</v>
      </c>
    </row>
    <row r="435" spans="6:15">
      <c r="F435" s="100">
        <f t="shared" si="32"/>
        <v>0</v>
      </c>
      <c r="G435" s="100">
        <f t="shared" si="37"/>
        <v>0</v>
      </c>
      <c r="H435" s="94" t="str">
        <f t="shared" si="38"/>
        <v/>
      </c>
      <c r="N435" s="100">
        <f t="shared" si="35"/>
        <v>0</v>
      </c>
      <c r="O435" s="100">
        <f t="shared" si="36"/>
        <v>0</v>
      </c>
    </row>
    <row r="436" spans="6:15">
      <c r="F436" s="100">
        <f t="shared" si="32"/>
        <v>0</v>
      </c>
      <c r="G436" s="100">
        <f t="shared" si="37"/>
        <v>0</v>
      </c>
      <c r="H436" s="94" t="str">
        <f t="shared" si="38"/>
        <v/>
      </c>
      <c r="N436" s="100">
        <f t="shared" si="35"/>
        <v>0</v>
      </c>
      <c r="O436" s="100">
        <f t="shared" si="36"/>
        <v>0</v>
      </c>
    </row>
    <row r="437" spans="6:15">
      <c r="F437" s="100">
        <f t="shared" si="32"/>
        <v>0</v>
      </c>
      <c r="G437" s="100">
        <f t="shared" si="37"/>
        <v>0</v>
      </c>
      <c r="H437" s="94" t="str">
        <f t="shared" si="38"/>
        <v/>
      </c>
      <c r="N437" s="100">
        <f t="shared" si="35"/>
        <v>0</v>
      </c>
      <c r="O437" s="100">
        <f t="shared" si="36"/>
        <v>0</v>
      </c>
    </row>
    <row r="438" spans="6:15">
      <c r="F438" s="100">
        <f t="shared" si="32"/>
        <v>0</v>
      </c>
      <c r="G438" s="100">
        <f t="shared" si="37"/>
        <v>0</v>
      </c>
      <c r="H438" s="94" t="str">
        <f t="shared" si="38"/>
        <v/>
      </c>
      <c r="N438" s="100">
        <f t="shared" si="35"/>
        <v>0</v>
      </c>
      <c r="O438" s="100">
        <f t="shared" si="36"/>
        <v>0</v>
      </c>
    </row>
    <row r="439" spans="6:15">
      <c r="F439" s="100">
        <f t="shared" si="32"/>
        <v>0</v>
      </c>
      <c r="G439" s="100">
        <f t="shared" si="37"/>
        <v>0</v>
      </c>
      <c r="H439" s="94" t="str">
        <f t="shared" si="38"/>
        <v/>
      </c>
      <c r="N439" s="100">
        <f t="shared" si="35"/>
        <v>0</v>
      </c>
      <c r="O439" s="100">
        <f t="shared" si="36"/>
        <v>0</v>
      </c>
    </row>
    <row r="440" spans="6:15">
      <c r="F440" s="100">
        <f t="shared" si="32"/>
        <v>0</v>
      </c>
      <c r="G440" s="100">
        <f t="shared" si="37"/>
        <v>0</v>
      </c>
      <c r="H440" s="94" t="str">
        <f t="shared" si="38"/>
        <v/>
      </c>
      <c r="N440" s="100">
        <f t="shared" si="35"/>
        <v>0</v>
      </c>
      <c r="O440" s="100">
        <f t="shared" si="36"/>
        <v>0</v>
      </c>
    </row>
    <row r="441" spans="6:15">
      <c r="F441" s="100">
        <f t="shared" si="32"/>
        <v>0</v>
      </c>
      <c r="G441" s="100">
        <f t="shared" si="37"/>
        <v>0</v>
      </c>
      <c r="H441" s="94" t="str">
        <f t="shared" si="38"/>
        <v/>
      </c>
      <c r="N441" s="100">
        <f t="shared" si="35"/>
        <v>0</v>
      </c>
      <c r="O441" s="100">
        <f t="shared" si="36"/>
        <v>0</v>
      </c>
    </row>
    <row r="442" spans="6:15">
      <c r="F442" s="100">
        <f t="shared" si="32"/>
        <v>0</v>
      </c>
      <c r="G442" s="100">
        <f t="shared" si="37"/>
        <v>0</v>
      </c>
      <c r="H442" s="94" t="str">
        <f t="shared" si="38"/>
        <v/>
      </c>
      <c r="N442" s="100">
        <f t="shared" si="35"/>
        <v>0</v>
      </c>
      <c r="O442" s="100">
        <f t="shared" si="36"/>
        <v>0</v>
      </c>
    </row>
    <row r="443" spans="6:15">
      <c r="F443" s="100">
        <f t="shared" si="32"/>
        <v>0</v>
      </c>
      <c r="G443" s="100">
        <f t="shared" si="37"/>
        <v>0</v>
      </c>
      <c r="H443" s="94" t="str">
        <f t="shared" si="38"/>
        <v/>
      </c>
      <c r="N443" s="100">
        <f t="shared" si="35"/>
        <v>0</v>
      </c>
      <c r="O443" s="100">
        <f t="shared" si="36"/>
        <v>0</v>
      </c>
    </row>
    <row r="444" spans="6:15">
      <c r="F444" s="100">
        <f t="shared" si="32"/>
        <v>0</v>
      </c>
      <c r="G444" s="100">
        <f t="shared" si="37"/>
        <v>0</v>
      </c>
      <c r="H444" s="94" t="str">
        <f t="shared" si="38"/>
        <v/>
      </c>
      <c r="N444" s="100">
        <f t="shared" si="35"/>
        <v>0</v>
      </c>
      <c r="O444" s="100">
        <f t="shared" si="36"/>
        <v>0</v>
      </c>
    </row>
    <row r="445" spans="6:15">
      <c r="F445" s="100">
        <f t="shared" si="32"/>
        <v>0</v>
      </c>
      <c r="G445" s="100">
        <f t="shared" si="37"/>
        <v>0</v>
      </c>
      <c r="H445" s="94" t="str">
        <f t="shared" si="38"/>
        <v/>
      </c>
      <c r="N445" s="100">
        <f t="shared" si="35"/>
        <v>0</v>
      </c>
      <c r="O445" s="100">
        <f t="shared" si="36"/>
        <v>0</v>
      </c>
    </row>
    <row r="446" spans="6:15">
      <c r="F446" s="100">
        <f t="shared" si="32"/>
        <v>0</v>
      </c>
      <c r="G446" s="100">
        <f t="shared" si="37"/>
        <v>0</v>
      </c>
      <c r="H446" s="94" t="str">
        <f t="shared" si="38"/>
        <v/>
      </c>
      <c r="N446" s="100">
        <f t="shared" si="35"/>
        <v>0</v>
      </c>
      <c r="O446" s="100">
        <f t="shared" si="36"/>
        <v>0</v>
      </c>
    </row>
    <row r="447" spans="6:15">
      <c r="F447" s="100">
        <f t="shared" si="32"/>
        <v>0</v>
      </c>
      <c r="G447" s="100">
        <f t="shared" si="37"/>
        <v>0</v>
      </c>
      <c r="H447" s="94" t="str">
        <f t="shared" si="38"/>
        <v/>
      </c>
      <c r="N447" s="100">
        <f t="shared" si="35"/>
        <v>0</v>
      </c>
      <c r="O447" s="100">
        <f t="shared" si="36"/>
        <v>0</v>
      </c>
    </row>
    <row r="448" spans="6:15">
      <c r="F448" s="100">
        <f t="shared" si="32"/>
        <v>0</v>
      </c>
      <c r="G448" s="100">
        <f t="shared" si="37"/>
        <v>0</v>
      </c>
      <c r="H448" s="94" t="str">
        <f t="shared" si="38"/>
        <v/>
      </c>
      <c r="N448" s="100">
        <f t="shared" si="35"/>
        <v>0</v>
      </c>
      <c r="O448" s="100">
        <f t="shared" si="36"/>
        <v>0</v>
      </c>
    </row>
    <row r="449" spans="6:15">
      <c r="F449" s="100">
        <f t="shared" si="32"/>
        <v>0</v>
      </c>
      <c r="G449" s="100">
        <f t="shared" si="37"/>
        <v>0</v>
      </c>
      <c r="H449" s="94" t="str">
        <f t="shared" si="38"/>
        <v/>
      </c>
      <c r="N449" s="100">
        <f t="shared" si="35"/>
        <v>0</v>
      </c>
      <c r="O449" s="100">
        <f t="shared" si="36"/>
        <v>0</v>
      </c>
    </row>
    <row r="450" spans="6:15">
      <c r="F450" s="100">
        <f t="shared" si="32"/>
        <v>0</v>
      </c>
      <c r="G450" s="100">
        <f t="shared" si="37"/>
        <v>0</v>
      </c>
      <c r="H450" s="94" t="str">
        <f t="shared" si="38"/>
        <v/>
      </c>
      <c r="N450" s="100">
        <f t="shared" si="35"/>
        <v>0</v>
      </c>
      <c r="O450" s="100">
        <f t="shared" si="36"/>
        <v>0</v>
      </c>
    </row>
    <row r="451" spans="6:15">
      <c r="F451" s="100">
        <f t="shared" si="32"/>
        <v>0</v>
      </c>
      <c r="G451" s="100">
        <f t="shared" si="37"/>
        <v>0</v>
      </c>
      <c r="H451" s="94" t="str">
        <f t="shared" si="38"/>
        <v/>
      </c>
      <c r="N451" s="100">
        <f t="shared" si="35"/>
        <v>0</v>
      </c>
      <c r="O451" s="100">
        <f t="shared" si="36"/>
        <v>0</v>
      </c>
    </row>
    <row r="452" spans="6:15">
      <c r="F452" s="100">
        <f t="shared" si="32"/>
        <v>0</v>
      </c>
      <c r="G452" s="100">
        <f t="shared" si="37"/>
        <v>0</v>
      </c>
      <c r="H452" s="94" t="str">
        <f t="shared" si="38"/>
        <v/>
      </c>
      <c r="N452" s="100">
        <f t="shared" si="35"/>
        <v>0</v>
      </c>
      <c r="O452" s="100">
        <f t="shared" si="36"/>
        <v>0</v>
      </c>
    </row>
    <row r="453" spans="6:15">
      <c r="F453" s="100">
        <f t="shared" si="32"/>
        <v>0</v>
      </c>
      <c r="G453" s="100">
        <f t="shared" si="37"/>
        <v>0</v>
      </c>
      <c r="H453" s="94" t="str">
        <f t="shared" si="38"/>
        <v/>
      </c>
      <c r="N453" s="100">
        <f t="shared" si="35"/>
        <v>0</v>
      </c>
      <c r="O453" s="100">
        <f t="shared" si="36"/>
        <v>0</v>
      </c>
    </row>
    <row r="454" spans="6:15">
      <c r="F454" s="100">
        <f t="shared" ref="F454:F517" si="39">-C454</f>
        <v>0</v>
      </c>
      <c r="G454" s="100">
        <f t="shared" ref="G454:G517" si="40">-E454</f>
        <v>0</v>
      </c>
      <c r="H454" s="94" t="str">
        <f t="shared" si="38"/>
        <v/>
      </c>
      <c r="N454" s="100">
        <f t="shared" si="35"/>
        <v>0</v>
      </c>
      <c r="O454" s="100">
        <f t="shared" si="36"/>
        <v>0</v>
      </c>
    </row>
    <row r="455" spans="6:15">
      <c r="F455" s="100">
        <f t="shared" si="39"/>
        <v>0</v>
      </c>
      <c r="G455" s="100">
        <f t="shared" si="40"/>
        <v>0</v>
      </c>
      <c r="H455" s="94" t="str">
        <f t="shared" si="38"/>
        <v/>
      </c>
      <c r="N455" s="100">
        <f t="shared" si="35"/>
        <v>0</v>
      </c>
      <c r="O455" s="100">
        <f t="shared" si="36"/>
        <v>0</v>
      </c>
    </row>
    <row r="456" spans="6:15">
      <c r="F456" s="100">
        <f t="shared" si="39"/>
        <v>0</v>
      </c>
      <c r="G456" s="100">
        <f t="shared" si="40"/>
        <v>0</v>
      </c>
      <c r="H456" s="94" t="str">
        <f t="shared" si="38"/>
        <v/>
      </c>
      <c r="N456" s="100">
        <f t="shared" si="35"/>
        <v>0</v>
      </c>
      <c r="O456" s="100">
        <f t="shared" si="36"/>
        <v>0</v>
      </c>
    </row>
    <row r="457" spans="6:15">
      <c r="F457" s="100">
        <f t="shared" si="39"/>
        <v>0</v>
      </c>
      <c r="G457" s="100">
        <f t="shared" si="40"/>
        <v>0</v>
      </c>
      <c r="H457" s="94" t="str">
        <f t="shared" si="38"/>
        <v/>
      </c>
      <c r="N457" s="100">
        <f t="shared" ref="N457:N520" si="41">IFERROR(J457+0,0)+IFERROR(K457+0,0)</f>
        <v>0</v>
      </c>
      <c r="O457" s="100">
        <f t="shared" ref="O457:O520" si="42">IFERROR(L457+0,0)+IFERROR(M457+0,0)</f>
        <v>0</v>
      </c>
    </row>
    <row r="458" spans="6:15">
      <c r="F458" s="100">
        <f t="shared" si="39"/>
        <v>0</v>
      </c>
      <c r="G458" s="100">
        <f t="shared" si="40"/>
        <v>0</v>
      </c>
      <c r="H458" s="94" t="str">
        <f t="shared" si="38"/>
        <v/>
      </c>
      <c r="N458" s="100">
        <f t="shared" si="41"/>
        <v>0</v>
      </c>
      <c r="O458" s="100">
        <f t="shared" si="42"/>
        <v>0</v>
      </c>
    </row>
    <row r="459" spans="6:15">
      <c r="F459" s="100">
        <f t="shared" si="39"/>
        <v>0</v>
      </c>
      <c r="G459" s="100">
        <f t="shared" si="40"/>
        <v>0</v>
      </c>
      <c r="H459" s="94" t="str">
        <f t="shared" si="38"/>
        <v/>
      </c>
      <c r="N459" s="100">
        <f t="shared" si="41"/>
        <v>0</v>
      </c>
      <c r="O459" s="100">
        <f t="shared" si="42"/>
        <v>0</v>
      </c>
    </row>
    <row r="460" spans="6:15">
      <c r="F460" s="100">
        <f t="shared" si="39"/>
        <v>0</v>
      </c>
      <c r="G460" s="100">
        <f t="shared" si="40"/>
        <v>0</v>
      </c>
      <c r="H460" s="94" t="str">
        <f t="shared" si="38"/>
        <v/>
      </c>
      <c r="N460" s="100">
        <f t="shared" si="41"/>
        <v>0</v>
      </c>
      <c r="O460" s="100">
        <f t="shared" si="42"/>
        <v>0</v>
      </c>
    </row>
    <row r="461" spans="6:15">
      <c r="F461" s="100">
        <f t="shared" si="39"/>
        <v>0</v>
      </c>
      <c r="G461" s="100">
        <f t="shared" si="40"/>
        <v>0</v>
      </c>
      <c r="H461" s="94" t="str">
        <f t="shared" si="38"/>
        <v/>
      </c>
      <c r="N461" s="100">
        <f t="shared" si="41"/>
        <v>0</v>
      </c>
      <c r="O461" s="100">
        <f t="shared" si="42"/>
        <v>0</v>
      </c>
    </row>
    <row r="462" spans="6:15">
      <c r="F462" s="100">
        <f t="shared" si="39"/>
        <v>0</v>
      </c>
      <c r="G462" s="100">
        <f t="shared" si="40"/>
        <v>0</v>
      </c>
      <c r="H462" s="94" t="str">
        <f t="shared" si="38"/>
        <v/>
      </c>
      <c r="N462" s="100">
        <f t="shared" si="41"/>
        <v>0</v>
      </c>
      <c r="O462" s="100">
        <f t="shared" si="42"/>
        <v>0</v>
      </c>
    </row>
    <row r="463" spans="6:15">
      <c r="F463" s="100">
        <f t="shared" si="39"/>
        <v>0</v>
      </c>
      <c r="G463" s="100">
        <f t="shared" si="40"/>
        <v>0</v>
      </c>
      <c r="H463" s="94" t="str">
        <f t="shared" ref="H463:H526" si="43">IF(TEXT(I463,"d")+0=1,UPPER(LEFT(TEXT(I463,"mmm"),1)),"")</f>
        <v/>
      </c>
      <c r="N463" s="100">
        <f t="shared" si="41"/>
        <v>0</v>
      </c>
      <c r="O463" s="100">
        <f t="shared" si="42"/>
        <v>0</v>
      </c>
    </row>
    <row r="464" spans="6:15">
      <c r="F464" s="100">
        <f t="shared" si="39"/>
        <v>0</v>
      </c>
      <c r="G464" s="100">
        <f t="shared" si="40"/>
        <v>0</v>
      </c>
      <c r="H464" s="94" t="str">
        <f t="shared" si="43"/>
        <v/>
      </c>
      <c r="N464" s="100">
        <f t="shared" si="41"/>
        <v>0</v>
      </c>
      <c r="O464" s="100">
        <f t="shared" si="42"/>
        <v>0</v>
      </c>
    </row>
    <row r="465" spans="6:15">
      <c r="F465" s="100">
        <f t="shared" si="39"/>
        <v>0</v>
      </c>
      <c r="G465" s="100">
        <f t="shared" si="40"/>
        <v>0</v>
      </c>
      <c r="H465" s="94" t="str">
        <f t="shared" si="43"/>
        <v/>
      </c>
      <c r="N465" s="100">
        <f t="shared" si="41"/>
        <v>0</v>
      </c>
      <c r="O465" s="100">
        <f t="shared" si="42"/>
        <v>0</v>
      </c>
    </row>
    <row r="466" spans="6:15">
      <c r="F466" s="100">
        <f t="shared" si="39"/>
        <v>0</v>
      </c>
      <c r="G466" s="100">
        <f t="shared" si="40"/>
        <v>0</v>
      </c>
      <c r="H466" s="94" t="str">
        <f t="shared" si="43"/>
        <v/>
      </c>
      <c r="N466" s="100">
        <f t="shared" si="41"/>
        <v>0</v>
      </c>
      <c r="O466" s="100">
        <f t="shared" si="42"/>
        <v>0</v>
      </c>
    </row>
    <row r="467" spans="6:15">
      <c r="F467" s="100">
        <f t="shared" si="39"/>
        <v>0</v>
      </c>
      <c r="G467" s="100">
        <f t="shared" si="40"/>
        <v>0</v>
      </c>
      <c r="H467" s="94" t="str">
        <f t="shared" si="43"/>
        <v/>
      </c>
      <c r="N467" s="100">
        <f t="shared" si="41"/>
        <v>0</v>
      </c>
      <c r="O467" s="100">
        <f t="shared" si="42"/>
        <v>0</v>
      </c>
    </row>
    <row r="468" spans="6:15">
      <c r="F468" s="100">
        <f t="shared" si="39"/>
        <v>0</v>
      </c>
      <c r="G468" s="100">
        <f t="shared" si="40"/>
        <v>0</v>
      </c>
      <c r="H468" s="94" t="str">
        <f t="shared" si="43"/>
        <v/>
      </c>
      <c r="N468" s="100">
        <f t="shared" si="41"/>
        <v>0</v>
      </c>
      <c r="O468" s="100">
        <f t="shared" si="42"/>
        <v>0</v>
      </c>
    </row>
    <row r="469" spans="6:15">
      <c r="F469" s="100">
        <f t="shared" si="39"/>
        <v>0</v>
      </c>
      <c r="G469" s="100">
        <f t="shared" si="40"/>
        <v>0</v>
      </c>
      <c r="H469" s="94" t="str">
        <f t="shared" si="43"/>
        <v/>
      </c>
      <c r="N469" s="100">
        <f t="shared" si="41"/>
        <v>0</v>
      </c>
      <c r="O469" s="100">
        <f t="shared" si="42"/>
        <v>0</v>
      </c>
    </row>
    <row r="470" spans="6:15">
      <c r="F470" s="100">
        <f t="shared" si="39"/>
        <v>0</v>
      </c>
      <c r="G470" s="100">
        <f t="shared" si="40"/>
        <v>0</v>
      </c>
      <c r="H470" s="94" t="str">
        <f t="shared" si="43"/>
        <v/>
      </c>
      <c r="N470" s="100">
        <f t="shared" si="41"/>
        <v>0</v>
      </c>
      <c r="O470" s="100">
        <f t="shared" si="42"/>
        <v>0</v>
      </c>
    </row>
    <row r="471" spans="6:15">
      <c r="F471" s="100">
        <f t="shared" si="39"/>
        <v>0</v>
      </c>
      <c r="G471" s="100">
        <f t="shared" si="40"/>
        <v>0</v>
      </c>
      <c r="H471" s="94" t="str">
        <f t="shared" si="43"/>
        <v/>
      </c>
      <c r="N471" s="100">
        <f t="shared" si="41"/>
        <v>0</v>
      </c>
      <c r="O471" s="100">
        <f t="shared" si="42"/>
        <v>0</v>
      </c>
    </row>
    <row r="472" spans="6:15">
      <c r="F472" s="100">
        <f t="shared" si="39"/>
        <v>0</v>
      </c>
      <c r="G472" s="100">
        <f t="shared" si="40"/>
        <v>0</v>
      </c>
      <c r="H472" s="94" t="str">
        <f t="shared" si="43"/>
        <v/>
      </c>
      <c r="N472" s="100">
        <f t="shared" si="41"/>
        <v>0</v>
      </c>
      <c r="O472" s="100">
        <f t="shared" si="42"/>
        <v>0</v>
      </c>
    </row>
    <row r="473" spans="6:15">
      <c r="F473" s="100">
        <f t="shared" si="39"/>
        <v>0</v>
      </c>
      <c r="G473" s="100">
        <f t="shared" si="40"/>
        <v>0</v>
      </c>
      <c r="H473" s="94" t="str">
        <f t="shared" si="43"/>
        <v/>
      </c>
      <c r="N473" s="100">
        <f t="shared" si="41"/>
        <v>0</v>
      </c>
      <c r="O473" s="100">
        <f t="shared" si="42"/>
        <v>0</v>
      </c>
    </row>
    <row r="474" spans="6:15">
      <c r="F474" s="100">
        <f t="shared" si="39"/>
        <v>0</v>
      </c>
      <c r="G474" s="100">
        <f t="shared" si="40"/>
        <v>0</v>
      </c>
      <c r="H474" s="94" t="str">
        <f t="shared" si="43"/>
        <v/>
      </c>
      <c r="N474" s="100">
        <f t="shared" si="41"/>
        <v>0</v>
      </c>
      <c r="O474" s="100">
        <f t="shared" si="42"/>
        <v>0</v>
      </c>
    </row>
    <row r="475" spans="6:15">
      <c r="F475" s="100">
        <f t="shared" si="39"/>
        <v>0</v>
      </c>
      <c r="G475" s="100">
        <f t="shared" si="40"/>
        <v>0</v>
      </c>
      <c r="H475" s="94" t="str">
        <f t="shared" si="43"/>
        <v/>
      </c>
      <c r="N475" s="100">
        <f t="shared" si="41"/>
        <v>0</v>
      </c>
      <c r="O475" s="100">
        <f t="shared" si="42"/>
        <v>0</v>
      </c>
    </row>
    <row r="476" spans="6:15">
      <c r="F476" s="100">
        <f t="shared" si="39"/>
        <v>0</v>
      </c>
      <c r="G476" s="100">
        <f t="shared" si="40"/>
        <v>0</v>
      </c>
      <c r="H476" s="94" t="str">
        <f t="shared" si="43"/>
        <v/>
      </c>
      <c r="N476" s="100">
        <f t="shared" si="41"/>
        <v>0</v>
      </c>
      <c r="O476" s="100">
        <f t="shared" si="42"/>
        <v>0</v>
      </c>
    </row>
    <row r="477" spans="6:15">
      <c r="F477" s="100">
        <f t="shared" si="39"/>
        <v>0</v>
      </c>
      <c r="G477" s="100">
        <f t="shared" si="40"/>
        <v>0</v>
      </c>
      <c r="H477" s="94" t="str">
        <f t="shared" si="43"/>
        <v/>
      </c>
      <c r="N477" s="100">
        <f t="shared" si="41"/>
        <v>0</v>
      </c>
      <c r="O477" s="100">
        <f t="shared" si="42"/>
        <v>0</v>
      </c>
    </row>
    <row r="478" spans="6:15">
      <c r="F478" s="100">
        <f t="shared" si="39"/>
        <v>0</v>
      </c>
      <c r="G478" s="100">
        <f t="shared" si="40"/>
        <v>0</v>
      </c>
      <c r="H478" s="94" t="str">
        <f t="shared" si="43"/>
        <v/>
      </c>
      <c r="N478" s="100">
        <f t="shared" si="41"/>
        <v>0</v>
      </c>
      <c r="O478" s="100">
        <f t="shared" si="42"/>
        <v>0</v>
      </c>
    </row>
    <row r="479" spans="6:15">
      <c r="F479" s="100">
        <f t="shared" si="39"/>
        <v>0</v>
      </c>
      <c r="G479" s="100">
        <f t="shared" si="40"/>
        <v>0</v>
      </c>
      <c r="H479" s="94" t="str">
        <f t="shared" si="43"/>
        <v/>
      </c>
      <c r="N479" s="100">
        <f t="shared" si="41"/>
        <v>0</v>
      </c>
      <c r="O479" s="100">
        <f t="shared" si="42"/>
        <v>0</v>
      </c>
    </row>
    <row r="480" spans="6:15">
      <c r="F480" s="100">
        <f t="shared" si="39"/>
        <v>0</v>
      </c>
      <c r="G480" s="100">
        <f t="shared" si="40"/>
        <v>0</v>
      </c>
      <c r="H480" s="94" t="str">
        <f t="shared" si="43"/>
        <v/>
      </c>
      <c r="N480" s="100">
        <f t="shared" si="41"/>
        <v>0</v>
      </c>
      <c r="O480" s="100">
        <f t="shared" si="42"/>
        <v>0</v>
      </c>
    </row>
    <row r="481" spans="6:15">
      <c r="F481" s="100">
        <f t="shared" si="39"/>
        <v>0</v>
      </c>
      <c r="G481" s="100">
        <f t="shared" si="40"/>
        <v>0</v>
      </c>
      <c r="H481" s="94" t="str">
        <f t="shared" si="43"/>
        <v/>
      </c>
      <c r="N481" s="100">
        <f t="shared" si="41"/>
        <v>0</v>
      </c>
      <c r="O481" s="100">
        <f t="shared" si="42"/>
        <v>0</v>
      </c>
    </row>
    <row r="482" spans="6:15">
      <c r="F482" s="100">
        <f t="shared" si="39"/>
        <v>0</v>
      </c>
      <c r="G482" s="100">
        <f t="shared" si="40"/>
        <v>0</v>
      </c>
      <c r="H482" s="94" t="str">
        <f t="shared" si="43"/>
        <v/>
      </c>
      <c r="N482" s="100">
        <f t="shared" si="41"/>
        <v>0</v>
      </c>
      <c r="O482" s="100">
        <f t="shared" si="42"/>
        <v>0</v>
      </c>
    </row>
    <row r="483" spans="6:15">
      <c r="F483" s="100">
        <f t="shared" si="39"/>
        <v>0</v>
      </c>
      <c r="G483" s="100">
        <f t="shared" si="40"/>
        <v>0</v>
      </c>
      <c r="H483" s="94" t="str">
        <f t="shared" si="43"/>
        <v/>
      </c>
      <c r="N483" s="100">
        <f t="shared" si="41"/>
        <v>0</v>
      </c>
      <c r="O483" s="100">
        <f t="shared" si="42"/>
        <v>0</v>
      </c>
    </row>
    <row r="484" spans="6:15">
      <c r="F484" s="100">
        <f t="shared" si="39"/>
        <v>0</v>
      </c>
      <c r="G484" s="100">
        <f t="shared" si="40"/>
        <v>0</v>
      </c>
      <c r="H484" s="94" t="str">
        <f t="shared" si="43"/>
        <v/>
      </c>
      <c r="N484" s="100">
        <f t="shared" si="41"/>
        <v>0</v>
      </c>
      <c r="O484" s="100">
        <f t="shared" si="42"/>
        <v>0</v>
      </c>
    </row>
    <row r="485" spans="6:15">
      <c r="F485" s="100">
        <f t="shared" si="39"/>
        <v>0</v>
      </c>
      <c r="G485" s="100">
        <f t="shared" si="40"/>
        <v>0</v>
      </c>
      <c r="H485" s="94" t="str">
        <f t="shared" si="43"/>
        <v/>
      </c>
      <c r="N485" s="100">
        <f t="shared" si="41"/>
        <v>0</v>
      </c>
      <c r="O485" s="100">
        <f t="shared" si="42"/>
        <v>0</v>
      </c>
    </row>
    <row r="486" spans="6:15">
      <c r="F486" s="100">
        <f t="shared" si="39"/>
        <v>0</v>
      </c>
      <c r="G486" s="100">
        <f t="shared" si="40"/>
        <v>0</v>
      </c>
      <c r="H486" s="94" t="str">
        <f t="shared" si="43"/>
        <v/>
      </c>
      <c r="N486" s="100">
        <f t="shared" si="41"/>
        <v>0</v>
      </c>
      <c r="O486" s="100">
        <f t="shared" si="42"/>
        <v>0</v>
      </c>
    </row>
    <row r="487" spans="6:15">
      <c r="F487" s="100">
        <f t="shared" si="39"/>
        <v>0</v>
      </c>
      <c r="G487" s="100">
        <f t="shared" si="40"/>
        <v>0</v>
      </c>
      <c r="H487" s="94" t="str">
        <f t="shared" si="43"/>
        <v/>
      </c>
      <c r="N487" s="100">
        <f t="shared" si="41"/>
        <v>0</v>
      </c>
      <c r="O487" s="100">
        <f t="shared" si="42"/>
        <v>0</v>
      </c>
    </row>
    <row r="488" spans="6:15">
      <c r="F488" s="100">
        <f t="shared" si="39"/>
        <v>0</v>
      </c>
      <c r="G488" s="100">
        <f t="shared" si="40"/>
        <v>0</v>
      </c>
      <c r="H488" s="94" t="str">
        <f t="shared" si="43"/>
        <v/>
      </c>
      <c r="N488" s="100">
        <f t="shared" si="41"/>
        <v>0</v>
      </c>
      <c r="O488" s="100">
        <f t="shared" si="42"/>
        <v>0</v>
      </c>
    </row>
    <row r="489" spans="6:15">
      <c r="F489" s="100">
        <f t="shared" si="39"/>
        <v>0</v>
      </c>
      <c r="G489" s="100">
        <f t="shared" si="40"/>
        <v>0</v>
      </c>
      <c r="H489" s="94" t="str">
        <f t="shared" si="43"/>
        <v/>
      </c>
      <c r="N489" s="100">
        <f t="shared" si="41"/>
        <v>0</v>
      </c>
      <c r="O489" s="100">
        <f t="shared" si="42"/>
        <v>0</v>
      </c>
    </row>
    <row r="490" spans="6:15">
      <c r="F490" s="100">
        <f t="shared" si="39"/>
        <v>0</v>
      </c>
      <c r="G490" s="100">
        <f t="shared" si="40"/>
        <v>0</v>
      </c>
      <c r="H490" s="94" t="str">
        <f t="shared" si="43"/>
        <v/>
      </c>
      <c r="N490" s="100">
        <f t="shared" si="41"/>
        <v>0</v>
      </c>
      <c r="O490" s="100">
        <f t="shared" si="42"/>
        <v>0</v>
      </c>
    </row>
    <row r="491" spans="6:15">
      <c r="F491" s="100">
        <f t="shared" si="39"/>
        <v>0</v>
      </c>
      <c r="G491" s="100">
        <f t="shared" si="40"/>
        <v>0</v>
      </c>
      <c r="H491" s="94" t="str">
        <f t="shared" si="43"/>
        <v/>
      </c>
      <c r="N491" s="100">
        <f t="shared" si="41"/>
        <v>0</v>
      </c>
      <c r="O491" s="100">
        <f t="shared" si="42"/>
        <v>0</v>
      </c>
    </row>
    <row r="492" spans="6:15">
      <c r="F492" s="100">
        <f t="shared" si="39"/>
        <v>0</v>
      </c>
      <c r="G492" s="100">
        <f t="shared" si="40"/>
        <v>0</v>
      </c>
      <c r="H492" s="94" t="str">
        <f t="shared" si="43"/>
        <v/>
      </c>
      <c r="N492" s="100">
        <f t="shared" si="41"/>
        <v>0</v>
      </c>
      <c r="O492" s="100">
        <f t="shared" si="42"/>
        <v>0</v>
      </c>
    </row>
    <row r="493" spans="6:15">
      <c r="F493" s="100">
        <f t="shared" si="39"/>
        <v>0</v>
      </c>
      <c r="G493" s="100">
        <f t="shared" si="40"/>
        <v>0</v>
      </c>
      <c r="H493" s="94" t="str">
        <f t="shared" si="43"/>
        <v/>
      </c>
      <c r="N493" s="100">
        <f t="shared" si="41"/>
        <v>0</v>
      </c>
      <c r="O493" s="100">
        <f t="shared" si="42"/>
        <v>0</v>
      </c>
    </row>
    <row r="494" spans="6:15">
      <c r="F494" s="100">
        <f t="shared" si="39"/>
        <v>0</v>
      </c>
      <c r="G494" s="100">
        <f t="shared" si="40"/>
        <v>0</v>
      </c>
      <c r="H494" s="94" t="str">
        <f t="shared" si="43"/>
        <v/>
      </c>
      <c r="N494" s="100">
        <f t="shared" si="41"/>
        <v>0</v>
      </c>
      <c r="O494" s="100">
        <f t="shared" si="42"/>
        <v>0</v>
      </c>
    </row>
    <row r="495" spans="6:15">
      <c r="F495" s="100">
        <f t="shared" si="39"/>
        <v>0</v>
      </c>
      <c r="G495" s="100">
        <f t="shared" si="40"/>
        <v>0</v>
      </c>
      <c r="H495" s="94" t="str">
        <f t="shared" si="43"/>
        <v/>
      </c>
      <c r="N495" s="100">
        <f t="shared" si="41"/>
        <v>0</v>
      </c>
      <c r="O495" s="100">
        <f t="shared" si="42"/>
        <v>0</v>
      </c>
    </row>
    <row r="496" spans="6:15">
      <c r="F496" s="100">
        <f t="shared" si="39"/>
        <v>0</v>
      </c>
      <c r="G496" s="100">
        <f t="shared" si="40"/>
        <v>0</v>
      </c>
      <c r="H496" s="94" t="str">
        <f t="shared" si="43"/>
        <v/>
      </c>
      <c r="N496" s="100">
        <f t="shared" si="41"/>
        <v>0</v>
      </c>
      <c r="O496" s="100">
        <f t="shared" si="42"/>
        <v>0</v>
      </c>
    </row>
    <row r="497" spans="6:15">
      <c r="F497" s="100">
        <f t="shared" si="39"/>
        <v>0</v>
      </c>
      <c r="G497" s="100">
        <f t="shared" si="40"/>
        <v>0</v>
      </c>
      <c r="H497" s="94" t="str">
        <f t="shared" si="43"/>
        <v/>
      </c>
      <c r="N497" s="100">
        <f t="shared" si="41"/>
        <v>0</v>
      </c>
      <c r="O497" s="100">
        <f t="shared" si="42"/>
        <v>0</v>
      </c>
    </row>
    <row r="498" spans="6:15">
      <c r="F498" s="100">
        <f t="shared" si="39"/>
        <v>0</v>
      </c>
      <c r="G498" s="100">
        <f t="shared" si="40"/>
        <v>0</v>
      </c>
      <c r="H498" s="94" t="str">
        <f t="shared" si="43"/>
        <v/>
      </c>
      <c r="N498" s="100">
        <f t="shared" si="41"/>
        <v>0</v>
      </c>
      <c r="O498" s="100">
        <f t="shared" si="42"/>
        <v>0</v>
      </c>
    </row>
    <row r="499" spans="6:15">
      <c r="F499" s="100">
        <f t="shared" si="39"/>
        <v>0</v>
      </c>
      <c r="G499" s="100">
        <f t="shared" si="40"/>
        <v>0</v>
      </c>
      <c r="H499" s="94" t="str">
        <f t="shared" si="43"/>
        <v/>
      </c>
      <c r="N499" s="100">
        <f t="shared" si="41"/>
        <v>0</v>
      </c>
      <c r="O499" s="100">
        <f t="shared" si="42"/>
        <v>0</v>
      </c>
    </row>
    <row r="500" spans="6:15">
      <c r="F500" s="100">
        <f t="shared" si="39"/>
        <v>0</v>
      </c>
      <c r="G500" s="100">
        <f t="shared" si="40"/>
        <v>0</v>
      </c>
      <c r="H500" s="94" t="str">
        <f t="shared" si="43"/>
        <v/>
      </c>
      <c r="N500" s="100">
        <f t="shared" si="41"/>
        <v>0</v>
      </c>
      <c r="O500" s="100">
        <f t="shared" si="42"/>
        <v>0</v>
      </c>
    </row>
    <row r="501" spans="6:15">
      <c r="F501" s="100">
        <f t="shared" si="39"/>
        <v>0</v>
      </c>
      <c r="G501" s="100">
        <f t="shared" si="40"/>
        <v>0</v>
      </c>
      <c r="H501" s="94" t="str">
        <f t="shared" si="43"/>
        <v/>
      </c>
      <c r="N501" s="100">
        <f t="shared" si="41"/>
        <v>0</v>
      </c>
      <c r="O501" s="100">
        <f t="shared" si="42"/>
        <v>0</v>
      </c>
    </row>
    <row r="502" spans="6:15">
      <c r="F502" s="100">
        <f t="shared" si="39"/>
        <v>0</v>
      </c>
      <c r="G502" s="100">
        <f t="shared" si="40"/>
        <v>0</v>
      </c>
      <c r="H502" s="94" t="str">
        <f t="shared" si="43"/>
        <v/>
      </c>
      <c r="N502" s="100">
        <f t="shared" si="41"/>
        <v>0</v>
      </c>
      <c r="O502" s="100">
        <f t="shared" si="42"/>
        <v>0</v>
      </c>
    </row>
    <row r="503" spans="6:15">
      <c r="F503" s="100">
        <f t="shared" si="39"/>
        <v>0</v>
      </c>
      <c r="G503" s="100">
        <f t="shared" si="40"/>
        <v>0</v>
      </c>
      <c r="H503" s="94" t="str">
        <f t="shared" si="43"/>
        <v/>
      </c>
      <c r="N503" s="100">
        <f t="shared" si="41"/>
        <v>0</v>
      </c>
      <c r="O503" s="100">
        <f t="shared" si="42"/>
        <v>0</v>
      </c>
    </row>
    <row r="504" spans="6:15">
      <c r="F504" s="100">
        <f t="shared" si="39"/>
        <v>0</v>
      </c>
      <c r="G504" s="100">
        <f t="shared" si="40"/>
        <v>0</v>
      </c>
      <c r="H504" s="94" t="str">
        <f t="shared" si="43"/>
        <v/>
      </c>
      <c r="N504" s="100">
        <f t="shared" si="41"/>
        <v>0</v>
      </c>
      <c r="O504" s="100">
        <f t="shared" si="42"/>
        <v>0</v>
      </c>
    </row>
    <row r="505" spans="6:15">
      <c r="F505" s="100">
        <f t="shared" si="39"/>
        <v>0</v>
      </c>
      <c r="G505" s="100">
        <f t="shared" si="40"/>
        <v>0</v>
      </c>
      <c r="H505" s="94" t="str">
        <f t="shared" si="43"/>
        <v/>
      </c>
      <c r="N505" s="100">
        <f t="shared" si="41"/>
        <v>0</v>
      </c>
      <c r="O505" s="100">
        <f t="shared" si="42"/>
        <v>0</v>
      </c>
    </row>
    <row r="506" spans="6:15">
      <c r="F506" s="100">
        <f t="shared" si="39"/>
        <v>0</v>
      </c>
      <c r="G506" s="100">
        <f t="shared" si="40"/>
        <v>0</v>
      </c>
      <c r="H506" s="94" t="str">
        <f t="shared" si="43"/>
        <v/>
      </c>
      <c r="N506" s="100">
        <f t="shared" si="41"/>
        <v>0</v>
      </c>
      <c r="O506" s="100">
        <f t="shared" si="42"/>
        <v>0</v>
      </c>
    </row>
    <row r="507" spans="6:15">
      <c r="F507" s="100">
        <f t="shared" si="39"/>
        <v>0</v>
      </c>
      <c r="G507" s="100">
        <f t="shared" si="40"/>
        <v>0</v>
      </c>
      <c r="H507" s="94" t="str">
        <f t="shared" si="43"/>
        <v/>
      </c>
      <c r="N507" s="100">
        <f t="shared" si="41"/>
        <v>0</v>
      </c>
      <c r="O507" s="100">
        <f t="shared" si="42"/>
        <v>0</v>
      </c>
    </row>
    <row r="508" spans="6:15">
      <c r="F508" s="100">
        <f t="shared" si="39"/>
        <v>0</v>
      </c>
      <c r="G508" s="100">
        <f t="shared" si="40"/>
        <v>0</v>
      </c>
      <c r="H508" s="94" t="str">
        <f t="shared" si="43"/>
        <v/>
      </c>
      <c r="N508" s="100">
        <f t="shared" si="41"/>
        <v>0</v>
      </c>
      <c r="O508" s="100">
        <f t="shared" si="42"/>
        <v>0</v>
      </c>
    </row>
    <row r="509" spans="6:15">
      <c r="F509" s="100">
        <f t="shared" si="39"/>
        <v>0</v>
      </c>
      <c r="G509" s="100">
        <f t="shared" si="40"/>
        <v>0</v>
      </c>
      <c r="H509" s="94" t="str">
        <f t="shared" si="43"/>
        <v/>
      </c>
      <c r="N509" s="100">
        <f t="shared" si="41"/>
        <v>0</v>
      </c>
      <c r="O509" s="100">
        <f t="shared" si="42"/>
        <v>0</v>
      </c>
    </row>
    <row r="510" spans="6:15">
      <c r="F510" s="100">
        <f t="shared" si="39"/>
        <v>0</v>
      </c>
      <c r="G510" s="100">
        <f t="shared" si="40"/>
        <v>0</v>
      </c>
      <c r="H510" s="94" t="str">
        <f t="shared" si="43"/>
        <v/>
      </c>
      <c r="N510" s="100">
        <f t="shared" si="41"/>
        <v>0</v>
      </c>
      <c r="O510" s="100">
        <f t="shared" si="42"/>
        <v>0</v>
      </c>
    </row>
    <row r="511" spans="6:15">
      <c r="F511" s="100">
        <f t="shared" si="39"/>
        <v>0</v>
      </c>
      <c r="G511" s="100">
        <f t="shared" si="40"/>
        <v>0</v>
      </c>
      <c r="H511" s="94" t="str">
        <f t="shared" si="43"/>
        <v/>
      </c>
      <c r="N511" s="100">
        <f t="shared" si="41"/>
        <v>0</v>
      </c>
      <c r="O511" s="100">
        <f t="shared" si="42"/>
        <v>0</v>
      </c>
    </row>
    <row r="512" spans="6:15">
      <c r="F512" s="100">
        <f t="shared" si="39"/>
        <v>0</v>
      </c>
      <c r="G512" s="100">
        <f t="shared" si="40"/>
        <v>0</v>
      </c>
      <c r="H512" s="94" t="str">
        <f t="shared" si="43"/>
        <v/>
      </c>
      <c r="N512" s="100">
        <f t="shared" si="41"/>
        <v>0</v>
      </c>
      <c r="O512" s="100">
        <f t="shared" si="42"/>
        <v>0</v>
      </c>
    </row>
    <row r="513" spans="6:15">
      <c r="F513" s="100">
        <f t="shared" si="39"/>
        <v>0</v>
      </c>
      <c r="G513" s="100">
        <f t="shared" si="40"/>
        <v>0</v>
      </c>
      <c r="H513" s="94" t="str">
        <f t="shared" si="43"/>
        <v/>
      </c>
      <c r="N513" s="100">
        <f t="shared" si="41"/>
        <v>0</v>
      </c>
      <c r="O513" s="100">
        <f t="shared" si="42"/>
        <v>0</v>
      </c>
    </row>
    <row r="514" spans="6:15">
      <c r="F514" s="100">
        <f t="shared" si="39"/>
        <v>0</v>
      </c>
      <c r="G514" s="100">
        <f t="shared" si="40"/>
        <v>0</v>
      </c>
      <c r="H514" s="94" t="str">
        <f t="shared" si="43"/>
        <v/>
      </c>
      <c r="N514" s="100">
        <f t="shared" si="41"/>
        <v>0</v>
      </c>
      <c r="O514" s="100">
        <f t="shared" si="42"/>
        <v>0</v>
      </c>
    </row>
    <row r="515" spans="6:15">
      <c r="F515" s="100">
        <f t="shared" si="39"/>
        <v>0</v>
      </c>
      <c r="G515" s="100">
        <f t="shared" si="40"/>
        <v>0</v>
      </c>
      <c r="H515" s="94" t="str">
        <f t="shared" si="43"/>
        <v/>
      </c>
      <c r="N515" s="100">
        <f t="shared" si="41"/>
        <v>0</v>
      </c>
      <c r="O515" s="100">
        <f t="shared" si="42"/>
        <v>0</v>
      </c>
    </row>
    <row r="516" spans="6:15">
      <c r="F516" s="100">
        <f t="shared" si="39"/>
        <v>0</v>
      </c>
      <c r="G516" s="100">
        <f t="shared" si="40"/>
        <v>0</v>
      </c>
      <c r="H516" s="94" t="str">
        <f t="shared" si="43"/>
        <v/>
      </c>
      <c r="N516" s="100">
        <f t="shared" si="41"/>
        <v>0</v>
      </c>
      <c r="O516" s="100">
        <f t="shared" si="42"/>
        <v>0</v>
      </c>
    </row>
    <row r="517" spans="6:15">
      <c r="F517" s="100">
        <f t="shared" si="39"/>
        <v>0</v>
      </c>
      <c r="G517" s="100">
        <f t="shared" si="40"/>
        <v>0</v>
      </c>
      <c r="H517" s="94" t="str">
        <f t="shared" si="43"/>
        <v/>
      </c>
      <c r="N517" s="100">
        <f t="shared" si="41"/>
        <v>0</v>
      </c>
      <c r="O517" s="100">
        <f t="shared" si="42"/>
        <v>0</v>
      </c>
    </row>
    <row r="518" spans="6:15">
      <c r="F518" s="100">
        <f t="shared" ref="F518:F581" si="44">-C518</f>
        <v>0</v>
      </c>
      <c r="G518" s="100">
        <f t="shared" ref="G518:G581" si="45">-E518</f>
        <v>0</v>
      </c>
      <c r="H518" s="94" t="str">
        <f t="shared" si="43"/>
        <v/>
      </c>
      <c r="N518" s="100">
        <f t="shared" si="41"/>
        <v>0</v>
      </c>
      <c r="O518" s="100">
        <f t="shared" si="42"/>
        <v>0</v>
      </c>
    </row>
    <row r="519" spans="6:15">
      <c r="F519" s="100">
        <f t="shared" si="44"/>
        <v>0</v>
      </c>
      <c r="G519" s="100">
        <f t="shared" si="45"/>
        <v>0</v>
      </c>
      <c r="H519" s="94" t="str">
        <f t="shared" si="43"/>
        <v/>
      </c>
      <c r="N519" s="100">
        <f t="shared" si="41"/>
        <v>0</v>
      </c>
      <c r="O519" s="100">
        <f t="shared" si="42"/>
        <v>0</v>
      </c>
    </row>
    <row r="520" spans="6:15">
      <c r="F520" s="100">
        <f t="shared" si="44"/>
        <v>0</v>
      </c>
      <c r="G520" s="100">
        <f t="shared" si="45"/>
        <v>0</v>
      </c>
      <c r="H520" s="94" t="str">
        <f t="shared" si="43"/>
        <v/>
      </c>
      <c r="N520" s="100">
        <f t="shared" si="41"/>
        <v>0</v>
      </c>
      <c r="O520" s="100">
        <f t="shared" si="42"/>
        <v>0</v>
      </c>
    </row>
    <row r="521" spans="6:15">
      <c r="F521" s="100">
        <f t="shared" si="44"/>
        <v>0</v>
      </c>
      <c r="G521" s="100">
        <f t="shared" si="45"/>
        <v>0</v>
      </c>
      <c r="H521" s="94" t="str">
        <f t="shared" si="43"/>
        <v/>
      </c>
      <c r="N521" s="100">
        <f t="shared" ref="N521:N584" si="46">IFERROR(J521+0,0)+IFERROR(K521+0,0)</f>
        <v>0</v>
      </c>
      <c r="O521" s="100">
        <f t="shared" ref="O521:O584" si="47">IFERROR(L521+0,0)+IFERROR(M521+0,0)</f>
        <v>0</v>
      </c>
    </row>
    <row r="522" spans="6:15">
      <c r="F522" s="100">
        <f t="shared" si="44"/>
        <v>0</v>
      </c>
      <c r="G522" s="100">
        <f t="shared" si="45"/>
        <v>0</v>
      </c>
      <c r="H522" s="94" t="str">
        <f t="shared" si="43"/>
        <v/>
      </c>
      <c r="N522" s="100">
        <f t="shared" si="46"/>
        <v>0</v>
      </c>
      <c r="O522" s="100">
        <f t="shared" si="47"/>
        <v>0</v>
      </c>
    </row>
    <row r="523" spans="6:15">
      <c r="F523" s="100">
        <f t="shared" si="44"/>
        <v>0</v>
      </c>
      <c r="G523" s="100">
        <f t="shared" si="45"/>
        <v>0</v>
      </c>
      <c r="H523" s="94" t="str">
        <f t="shared" si="43"/>
        <v/>
      </c>
      <c r="N523" s="100">
        <f t="shared" si="46"/>
        <v>0</v>
      </c>
      <c r="O523" s="100">
        <f t="shared" si="47"/>
        <v>0</v>
      </c>
    </row>
    <row r="524" spans="6:15">
      <c r="F524" s="100">
        <f t="shared" si="44"/>
        <v>0</v>
      </c>
      <c r="G524" s="100">
        <f t="shared" si="45"/>
        <v>0</v>
      </c>
      <c r="H524" s="94" t="str">
        <f t="shared" si="43"/>
        <v/>
      </c>
      <c r="N524" s="100">
        <f t="shared" si="46"/>
        <v>0</v>
      </c>
      <c r="O524" s="100">
        <f t="shared" si="47"/>
        <v>0</v>
      </c>
    </row>
    <row r="525" spans="6:15">
      <c r="F525" s="100">
        <f t="shared" si="44"/>
        <v>0</v>
      </c>
      <c r="G525" s="100">
        <f t="shared" si="45"/>
        <v>0</v>
      </c>
      <c r="H525" s="94" t="str">
        <f t="shared" si="43"/>
        <v/>
      </c>
      <c r="N525" s="100">
        <f t="shared" si="46"/>
        <v>0</v>
      </c>
      <c r="O525" s="100">
        <f t="shared" si="47"/>
        <v>0</v>
      </c>
    </row>
    <row r="526" spans="6:15">
      <c r="F526" s="100">
        <f t="shared" si="44"/>
        <v>0</v>
      </c>
      <c r="G526" s="100">
        <f t="shared" si="45"/>
        <v>0</v>
      </c>
      <c r="H526" s="94" t="str">
        <f t="shared" si="43"/>
        <v/>
      </c>
      <c r="N526" s="100">
        <f t="shared" si="46"/>
        <v>0</v>
      </c>
      <c r="O526" s="100">
        <f t="shared" si="47"/>
        <v>0</v>
      </c>
    </row>
    <row r="527" spans="6:15">
      <c r="F527" s="100">
        <f t="shared" si="44"/>
        <v>0</v>
      </c>
      <c r="G527" s="100">
        <f t="shared" si="45"/>
        <v>0</v>
      </c>
      <c r="H527" s="94" t="str">
        <f t="shared" ref="H527:H590" si="48">IF(TEXT(I527,"d")+0=1,UPPER(LEFT(TEXT(I527,"mmm"),1)),"")</f>
        <v/>
      </c>
      <c r="N527" s="100">
        <f t="shared" si="46"/>
        <v>0</v>
      </c>
      <c r="O527" s="100">
        <f t="shared" si="47"/>
        <v>0</v>
      </c>
    </row>
    <row r="528" spans="6:15">
      <c r="F528" s="100">
        <f t="shared" si="44"/>
        <v>0</v>
      </c>
      <c r="G528" s="100">
        <f t="shared" si="45"/>
        <v>0</v>
      </c>
      <c r="H528" s="94" t="str">
        <f t="shared" si="48"/>
        <v/>
      </c>
      <c r="N528" s="100">
        <f t="shared" si="46"/>
        <v>0</v>
      </c>
      <c r="O528" s="100">
        <f t="shared" si="47"/>
        <v>0</v>
      </c>
    </row>
    <row r="529" spans="6:15">
      <c r="F529" s="100">
        <f t="shared" si="44"/>
        <v>0</v>
      </c>
      <c r="G529" s="100">
        <f t="shared" si="45"/>
        <v>0</v>
      </c>
      <c r="H529" s="94" t="str">
        <f t="shared" si="48"/>
        <v/>
      </c>
      <c r="N529" s="100">
        <f t="shared" si="46"/>
        <v>0</v>
      </c>
      <c r="O529" s="100">
        <f t="shared" si="47"/>
        <v>0</v>
      </c>
    </row>
    <row r="530" spans="6:15">
      <c r="F530" s="100">
        <f t="shared" si="44"/>
        <v>0</v>
      </c>
      <c r="G530" s="100">
        <f t="shared" si="45"/>
        <v>0</v>
      </c>
      <c r="H530" s="94" t="str">
        <f t="shared" si="48"/>
        <v/>
      </c>
      <c r="N530" s="100">
        <f t="shared" si="46"/>
        <v>0</v>
      </c>
      <c r="O530" s="100">
        <f t="shared" si="47"/>
        <v>0</v>
      </c>
    </row>
    <row r="531" spans="6:15">
      <c r="F531" s="100">
        <f t="shared" si="44"/>
        <v>0</v>
      </c>
      <c r="G531" s="100">
        <f t="shared" si="45"/>
        <v>0</v>
      </c>
      <c r="H531" s="94" t="str">
        <f t="shared" si="48"/>
        <v/>
      </c>
      <c r="N531" s="100">
        <f t="shared" si="46"/>
        <v>0</v>
      </c>
      <c r="O531" s="100">
        <f t="shared" si="47"/>
        <v>0</v>
      </c>
    </row>
    <row r="532" spans="6:15">
      <c r="F532" s="100">
        <f t="shared" si="44"/>
        <v>0</v>
      </c>
      <c r="G532" s="100">
        <f t="shared" si="45"/>
        <v>0</v>
      </c>
      <c r="H532" s="94" t="str">
        <f t="shared" si="48"/>
        <v/>
      </c>
      <c r="N532" s="100">
        <f t="shared" si="46"/>
        <v>0</v>
      </c>
      <c r="O532" s="100">
        <f t="shared" si="47"/>
        <v>0</v>
      </c>
    </row>
    <row r="533" spans="6:15">
      <c r="F533" s="100">
        <f t="shared" si="44"/>
        <v>0</v>
      </c>
      <c r="G533" s="100">
        <f t="shared" si="45"/>
        <v>0</v>
      </c>
      <c r="H533" s="94" t="str">
        <f t="shared" si="48"/>
        <v/>
      </c>
      <c r="N533" s="100">
        <f t="shared" si="46"/>
        <v>0</v>
      </c>
      <c r="O533" s="100">
        <f t="shared" si="47"/>
        <v>0</v>
      </c>
    </row>
    <row r="534" spans="6:15">
      <c r="F534" s="100">
        <f t="shared" si="44"/>
        <v>0</v>
      </c>
      <c r="G534" s="100">
        <f t="shared" si="45"/>
        <v>0</v>
      </c>
      <c r="H534" s="94" t="str">
        <f t="shared" si="48"/>
        <v/>
      </c>
      <c r="N534" s="100">
        <f t="shared" si="46"/>
        <v>0</v>
      </c>
      <c r="O534" s="100">
        <f t="shared" si="47"/>
        <v>0</v>
      </c>
    </row>
    <row r="535" spans="6:15">
      <c r="F535" s="100">
        <f t="shared" si="44"/>
        <v>0</v>
      </c>
      <c r="G535" s="100">
        <f t="shared" si="45"/>
        <v>0</v>
      </c>
      <c r="H535" s="94" t="str">
        <f t="shared" si="48"/>
        <v/>
      </c>
      <c r="N535" s="100">
        <f t="shared" si="46"/>
        <v>0</v>
      </c>
      <c r="O535" s="100">
        <f t="shared" si="47"/>
        <v>0</v>
      </c>
    </row>
    <row r="536" spans="6:15">
      <c r="F536" s="100">
        <f t="shared" si="44"/>
        <v>0</v>
      </c>
      <c r="G536" s="100">
        <f t="shared" si="45"/>
        <v>0</v>
      </c>
      <c r="H536" s="94" t="str">
        <f t="shared" si="48"/>
        <v/>
      </c>
      <c r="N536" s="100">
        <f t="shared" si="46"/>
        <v>0</v>
      </c>
      <c r="O536" s="100">
        <f t="shared" si="47"/>
        <v>0</v>
      </c>
    </row>
    <row r="537" spans="6:15">
      <c r="F537" s="100">
        <f t="shared" si="44"/>
        <v>0</v>
      </c>
      <c r="G537" s="100">
        <f t="shared" si="45"/>
        <v>0</v>
      </c>
      <c r="H537" s="94" t="str">
        <f t="shared" si="48"/>
        <v/>
      </c>
      <c r="N537" s="100">
        <f t="shared" si="46"/>
        <v>0</v>
      </c>
      <c r="O537" s="100">
        <f t="shared" si="47"/>
        <v>0</v>
      </c>
    </row>
    <row r="538" spans="6:15">
      <c r="F538" s="100">
        <f t="shared" si="44"/>
        <v>0</v>
      </c>
      <c r="G538" s="100">
        <f t="shared" si="45"/>
        <v>0</v>
      </c>
      <c r="H538" s="94" t="str">
        <f t="shared" si="48"/>
        <v/>
      </c>
      <c r="N538" s="100">
        <f t="shared" si="46"/>
        <v>0</v>
      </c>
      <c r="O538" s="100">
        <f t="shared" si="47"/>
        <v>0</v>
      </c>
    </row>
    <row r="539" spans="6:15">
      <c r="F539" s="100">
        <f t="shared" si="44"/>
        <v>0</v>
      </c>
      <c r="G539" s="100">
        <f t="shared" si="45"/>
        <v>0</v>
      </c>
      <c r="H539" s="94" t="str">
        <f t="shared" si="48"/>
        <v/>
      </c>
      <c r="N539" s="100">
        <f t="shared" si="46"/>
        <v>0</v>
      </c>
      <c r="O539" s="100">
        <f t="shared" si="47"/>
        <v>0</v>
      </c>
    </row>
    <row r="540" spans="6:15">
      <c r="F540" s="100">
        <f t="shared" si="44"/>
        <v>0</v>
      </c>
      <c r="G540" s="100">
        <f t="shared" si="45"/>
        <v>0</v>
      </c>
      <c r="H540" s="94" t="str">
        <f t="shared" si="48"/>
        <v/>
      </c>
      <c r="N540" s="100">
        <f t="shared" si="46"/>
        <v>0</v>
      </c>
      <c r="O540" s="100">
        <f t="shared" si="47"/>
        <v>0</v>
      </c>
    </row>
    <row r="541" spans="6:15">
      <c r="F541" s="100">
        <f t="shared" si="44"/>
        <v>0</v>
      </c>
      <c r="G541" s="100">
        <f t="shared" si="45"/>
        <v>0</v>
      </c>
      <c r="H541" s="94" t="str">
        <f t="shared" si="48"/>
        <v/>
      </c>
      <c r="N541" s="100">
        <f t="shared" si="46"/>
        <v>0</v>
      </c>
      <c r="O541" s="100">
        <f t="shared" si="47"/>
        <v>0</v>
      </c>
    </row>
    <row r="542" spans="6:15">
      <c r="F542" s="100">
        <f t="shared" si="44"/>
        <v>0</v>
      </c>
      <c r="G542" s="100">
        <f t="shared" si="45"/>
        <v>0</v>
      </c>
      <c r="H542" s="94" t="str">
        <f t="shared" si="48"/>
        <v/>
      </c>
      <c r="N542" s="100">
        <f t="shared" si="46"/>
        <v>0</v>
      </c>
      <c r="O542" s="100">
        <f t="shared" si="47"/>
        <v>0</v>
      </c>
    </row>
    <row r="543" spans="6:15">
      <c r="F543" s="100">
        <f t="shared" si="44"/>
        <v>0</v>
      </c>
      <c r="G543" s="100">
        <f t="shared" si="45"/>
        <v>0</v>
      </c>
      <c r="H543" s="94" t="str">
        <f t="shared" si="48"/>
        <v/>
      </c>
      <c r="N543" s="100">
        <f t="shared" si="46"/>
        <v>0</v>
      </c>
      <c r="O543" s="100">
        <f t="shared" si="47"/>
        <v>0</v>
      </c>
    </row>
    <row r="544" spans="6:15">
      <c r="F544" s="100">
        <f t="shared" si="44"/>
        <v>0</v>
      </c>
      <c r="G544" s="100">
        <f t="shared" si="45"/>
        <v>0</v>
      </c>
      <c r="H544" s="94" t="str">
        <f t="shared" si="48"/>
        <v/>
      </c>
      <c r="N544" s="100">
        <f t="shared" si="46"/>
        <v>0</v>
      </c>
      <c r="O544" s="100">
        <f t="shared" si="47"/>
        <v>0</v>
      </c>
    </row>
    <row r="545" spans="6:15">
      <c r="F545" s="100">
        <f t="shared" si="44"/>
        <v>0</v>
      </c>
      <c r="G545" s="100">
        <f t="shared" si="45"/>
        <v>0</v>
      </c>
      <c r="H545" s="94" t="str">
        <f t="shared" si="48"/>
        <v/>
      </c>
      <c r="N545" s="100">
        <f t="shared" si="46"/>
        <v>0</v>
      </c>
      <c r="O545" s="100">
        <f t="shared" si="47"/>
        <v>0</v>
      </c>
    </row>
    <row r="546" spans="6:15">
      <c r="F546" s="100">
        <f t="shared" si="44"/>
        <v>0</v>
      </c>
      <c r="G546" s="100">
        <f t="shared" si="45"/>
        <v>0</v>
      </c>
      <c r="H546" s="94" t="str">
        <f t="shared" si="48"/>
        <v/>
      </c>
      <c r="N546" s="100">
        <f t="shared" si="46"/>
        <v>0</v>
      </c>
      <c r="O546" s="100">
        <f t="shared" si="47"/>
        <v>0</v>
      </c>
    </row>
    <row r="547" spans="6:15">
      <c r="F547" s="100">
        <f t="shared" si="44"/>
        <v>0</v>
      </c>
      <c r="G547" s="100">
        <f t="shared" si="45"/>
        <v>0</v>
      </c>
      <c r="H547" s="94" t="str">
        <f t="shared" si="48"/>
        <v/>
      </c>
      <c r="N547" s="100">
        <f t="shared" si="46"/>
        <v>0</v>
      </c>
      <c r="O547" s="100">
        <f t="shared" si="47"/>
        <v>0</v>
      </c>
    </row>
    <row r="548" spans="6:15">
      <c r="F548" s="100">
        <f t="shared" si="44"/>
        <v>0</v>
      </c>
      <c r="G548" s="100">
        <f t="shared" si="45"/>
        <v>0</v>
      </c>
      <c r="H548" s="94" t="str">
        <f t="shared" si="48"/>
        <v/>
      </c>
      <c r="N548" s="100">
        <f t="shared" si="46"/>
        <v>0</v>
      </c>
      <c r="O548" s="100">
        <f t="shared" si="47"/>
        <v>0</v>
      </c>
    </row>
    <row r="549" spans="6:15">
      <c r="F549" s="100">
        <f t="shared" si="44"/>
        <v>0</v>
      </c>
      <c r="G549" s="100">
        <f t="shared" si="45"/>
        <v>0</v>
      </c>
      <c r="H549" s="94" t="str">
        <f t="shared" si="48"/>
        <v/>
      </c>
      <c r="N549" s="100">
        <f t="shared" si="46"/>
        <v>0</v>
      </c>
      <c r="O549" s="100">
        <f t="shared" si="47"/>
        <v>0</v>
      </c>
    </row>
    <row r="550" spans="6:15">
      <c r="F550" s="100">
        <f t="shared" si="44"/>
        <v>0</v>
      </c>
      <c r="G550" s="100">
        <f t="shared" si="45"/>
        <v>0</v>
      </c>
      <c r="H550" s="94" t="str">
        <f t="shared" si="48"/>
        <v/>
      </c>
      <c r="N550" s="100">
        <f t="shared" si="46"/>
        <v>0</v>
      </c>
      <c r="O550" s="100">
        <f t="shared" si="47"/>
        <v>0</v>
      </c>
    </row>
    <row r="551" spans="6:15">
      <c r="F551" s="100">
        <f t="shared" si="44"/>
        <v>0</v>
      </c>
      <c r="G551" s="100">
        <f t="shared" si="45"/>
        <v>0</v>
      </c>
      <c r="H551" s="94" t="str">
        <f t="shared" si="48"/>
        <v/>
      </c>
      <c r="N551" s="100">
        <f t="shared" si="46"/>
        <v>0</v>
      </c>
      <c r="O551" s="100">
        <f t="shared" si="47"/>
        <v>0</v>
      </c>
    </row>
    <row r="552" spans="6:15">
      <c r="F552" s="100">
        <f t="shared" si="44"/>
        <v>0</v>
      </c>
      <c r="G552" s="100">
        <f t="shared" si="45"/>
        <v>0</v>
      </c>
      <c r="H552" s="94" t="str">
        <f t="shared" si="48"/>
        <v/>
      </c>
      <c r="N552" s="100">
        <f t="shared" si="46"/>
        <v>0</v>
      </c>
      <c r="O552" s="100">
        <f t="shared" si="47"/>
        <v>0</v>
      </c>
    </row>
    <row r="553" spans="6:15">
      <c r="F553" s="100">
        <f t="shared" si="44"/>
        <v>0</v>
      </c>
      <c r="G553" s="100">
        <f t="shared" si="45"/>
        <v>0</v>
      </c>
      <c r="H553" s="94" t="str">
        <f t="shared" si="48"/>
        <v/>
      </c>
      <c r="N553" s="100">
        <f t="shared" si="46"/>
        <v>0</v>
      </c>
      <c r="O553" s="100">
        <f t="shared" si="47"/>
        <v>0</v>
      </c>
    </row>
    <row r="554" spans="6:15">
      <c r="F554" s="100">
        <f t="shared" si="44"/>
        <v>0</v>
      </c>
      <c r="G554" s="100">
        <f t="shared" si="45"/>
        <v>0</v>
      </c>
      <c r="H554" s="94" t="str">
        <f t="shared" si="48"/>
        <v/>
      </c>
      <c r="N554" s="100">
        <f t="shared" si="46"/>
        <v>0</v>
      </c>
      <c r="O554" s="100">
        <f t="shared" si="47"/>
        <v>0</v>
      </c>
    </row>
    <row r="555" spans="6:15">
      <c r="F555" s="100">
        <f t="shared" si="44"/>
        <v>0</v>
      </c>
      <c r="G555" s="100">
        <f t="shared" si="45"/>
        <v>0</v>
      </c>
      <c r="H555" s="94" t="str">
        <f t="shared" si="48"/>
        <v/>
      </c>
      <c r="N555" s="100">
        <f t="shared" si="46"/>
        <v>0</v>
      </c>
      <c r="O555" s="100">
        <f t="shared" si="47"/>
        <v>0</v>
      </c>
    </row>
    <row r="556" spans="6:15">
      <c r="F556" s="100">
        <f t="shared" si="44"/>
        <v>0</v>
      </c>
      <c r="G556" s="100">
        <f t="shared" si="45"/>
        <v>0</v>
      </c>
      <c r="H556" s="94" t="str">
        <f t="shared" si="48"/>
        <v/>
      </c>
      <c r="N556" s="100">
        <f t="shared" si="46"/>
        <v>0</v>
      </c>
      <c r="O556" s="100">
        <f t="shared" si="47"/>
        <v>0</v>
      </c>
    </row>
    <row r="557" spans="6:15">
      <c r="F557" s="100">
        <f t="shared" si="44"/>
        <v>0</v>
      </c>
      <c r="G557" s="100">
        <f t="shared" si="45"/>
        <v>0</v>
      </c>
      <c r="H557" s="94" t="str">
        <f t="shared" si="48"/>
        <v/>
      </c>
      <c r="N557" s="100">
        <f t="shared" si="46"/>
        <v>0</v>
      </c>
      <c r="O557" s="100">
        <f t="shared" si="47"/>
        <v>0</v>
      </c>
    </row>
    <row r="558" spans="6:15">
      <c r="F558" s="100">
        <f t="shared" si="44"/>
        <v>0</v>
      </c>
      <c r="G558" s="100">
        <f t="shared" si="45"/>
        <v>0</v>
      </c>
      <c r="H558" s="94" t="str">
        <f t="shared" si="48"/>
        <v/>
      </c>
      <c r="N558" s="100">
        <f t="shared" si="46"/>
        <v>0</v>
      </c>
      <c r="O558" s="100">
        <f t="shared" si="47"/>
        <v>0</v>
      </c>
    </row>
    <row r="559" spans="6:15">
      <c r="F559" s="100">
        <f t="shared" si="44"/>
        <v>0</v>
      </c>
      <c r="G559" s="100">
        <f t="shared" si="45"/>
        <v>0</v>
      </c>
      <c r="H559" s="94" t="str">
        <f t="shared" si="48"/>
        <v/>
      </c>
      <c r="N559" s="100">
        <f t="shared" si="46"/>
        <v>0</v>
      </c>
      <c r="O559" s="100">
        <f t="shared" si="47"/>
        <v>0</v>
      </c>
    </row>
    <row r="560" spans="6:15">
      <c r="F560" s="100">
        <f t="shared" si="44"/>
        <v>0</v>
      </c>
      <c r="G560" s="100">
        <f t="shared" si="45"/>
        <v>0</v>
      </c>
      <c r="H560" s="94" t="str">
        <f t="shared" si="48"/>
        <v/>
      </c>
      <c r="N560" s="100">
        <f t="shared" si="46"/>
        <v>0</v>
      </c>
      <c r="O560" s="100">
        <f t="shared" si="47"/>
        <v>0</v>
      </c>
    </row>
    <row r="561" spans="6:15">
      <c r="F561" s="100">
        <f t="shared" si="44"/>
        <v>0</v>
      </c>
      <c r="G561" s="100">
        <f t="shared" si="45"/>
        <v>0</v>
      </c>
      <c r="H561" s="94" t="str">
        <f t="shared" si="48"/>
        <v/>
      </c>
      <c r="N561" s="100">
        <f t="shared" si="46"/>
        <v>0</v>
      </c>
      <c r="O561" s="100">
        <f t="shared" si="47"/>
        <v>0</v>
      </c>
    </row>
    <row r="562" spans="6:15">
      <c r="F562" s="100">
        <f t="shared" si="44"/>
        <v>0</v>
      </c>
      <c r="G562" s="100">
        <f t="shared" si="45"/>
        <v>0</v>
      </c>
      <c r="H562" s="94" t="str">
        <f t="shared" si="48"/>
        <v/>
      </c>
      <c r="N562" s="100">
        <f t="shared" si="46"/>
        <v>0</v>
      </c>
      <c r="O562" s="100">
        <f t="shared" si="47"/>
        <v>0</v>
      </c>
    </row>
    <row r="563" spans="6:15">
      <c r="F563" s="100">
        <f t="shared" si="44"/>
        <v>0</v>
      </c>
      <c r="G563" s="100">
        <f t="shared" si="45"/>
        <v>0</v>
      </c>
      <c r="H563" s="94" t="str">
        <f t="shared" si="48"/>
        <v/>
      </c>
      <c r="N563" s="100">
        <f t="shared" si="46"/>
        <v>0</v>
      </c>
      <c r="O563" s="100">
        <f t="shared" si="47"/>
        <v>0</v>
      </c>
    </row>
    <row r="564" spans="6:15">
      <c r="F564" s="100">
        <f t="shared" si="44"/>
        <v>0</v>
      </c>
      <c r="G564" s="100">
        <f t="shared" si="45"/>
        <v>0</v>
      </c>
      <c r="H564" s="94" t="str">
        <f t="shared" si="48"/>
        <v/>
      </c>
      <c r="N564" s="100">
        <f t="shared" si="46"/>
        <v>0</v>
      </c>
      <c r="O564" s="100">
        <f t="shared" si="47"/>
        <v>0</v>
      </c>
    </row>
    <row r="565" spans="6:15">
      <c r="F565" s="100">
        <f t="shared" si="44"/>
        <v>0</v>
      </c>
      <c r="G565" s="100">
        <f t="shared" si="45"/>
        <v>0</v>
      </c>
      <c r="H565" s="94" t="str">
        <f t="shared" si="48"/>
        <v/>
      </c>
      <c r="N565" s="100">
        <f t="shared" si="46"/>
        <v>0</v>
      </c>
      <c r="O565" s="100">
        <f t="shared" si="47"/>
        <v>0</v>
      </c>
    </row>
    <row r="566" spans="6:15">
      <c r="F566" s="100">
        <f t="shared" si="44"/>
        <v>0</v>
      </c>
      <c r="G566" s="100">
        <f t="shared" si="45"/>
        <v>0</v>
      </c>
      <c r="H566" s="94" t="str">
        <f t="shared" si="48"/>
        <v/>
      </c>
      <c r="N566" s="100">
        <f t="shared" si="46"/>
        <v>0</v>
      </c>
      <c r="O566" s="100">
        <f t="shared" si="47"/>
        <v>0</v>
      </c>
    </row>
    <row r="567" spans="6:15">
      <c r="F567" s="100">
        <f t="shared" si="44"/>
        <v>0</v>
      </c>
      <c r="G567" s="100">
        <f t="shared" si="45"/>
        <v>0</v>
      </c>
      <c r="H567" s="94" t="str">
        <f t="shared" si="48"/>
        <v/>
      </c>
      <c r="N567" s="100">
        <f t="shared" si="46"/>
        <v>0</v>
      </c>
      <c r="O567" s="100">
        <f t="shared" si="47"/>
        <v>0</v>
      </c>
    </row>
    <row r="568" spans="6:15">
      <c r="F568" s="100">
        <f t="shared" si="44"/>
        <v>0</v>
      </c>
      <c r="G568" s="100">
        <f t="shared" si="45"/>
        <v>0</v>
      </c>
      <c r="H568" s="94" t="str">
        <f t="shared" si="48"/>
        <v/>
      </c>
      <c r="N568" s="100">
        <f t="shared" si="46"/>
        <v>0</v>
      </c>
      <c r="O568" s="100">
        <f t="shared" si="47"/>
        <v>0</v>
      </c>
    </row>
    <row r="569" spans="6:15">
      <c r="F569" s="100">
        <f t="shared" si="44"/>
        <v>0</v>
      </c>
      <c r="G569" s="100">
        <f t="shared" si="45"/>
        <v>0</v>
      </c>
      <c r="H569" s="94" t="str">
        <f t="shared" si="48"/>
        <v/>
      </c>
      <c r="N569" s="100">
        <f t="shared" si="46"/>
        <v>0</v>
      </c>
      <c r="O569" s="100">
        <f t="shared" si="47"/>
        <v>0</v>
      </c>
    </row>
    <row r="570" spans="6:15">
      <c r="F570" s="100">
        <f t="shared" si="44"/>
        <v>0</v>
      </c>
      <c r="G570" s="100">
        <f t="shared" si="45"/>
        <v>0</v>
      </c>
      <c r="H570" s="94" t="str">
        <f t="shared" si="48"/>
        <v/>
      </c>
      <c r="N570" s="100">
        <f t="shared" si="46"/>
        <v>0</v>
      </c>
      <c r="O570" s="100">
        <f t="shared" si="47"/>
        <v>0</v>
      </c>
    </row>
    <row r="571" spans="6:15">
      <c r="F571" s="100">
        <f t="shared" si="44"/>
        <v>0</v>
      </c>
      <c r="G571" s="100">
        <f t="shared" si="45"/>
        <v>0</v>
      </c>
      <c r="H571" s="94" t="str">
        <f t="shared" si="48"/>
        <v/>
      </c>
      <c r="N571" s="100">
        <f t="shared" si="46"/>
        <v>0</v>
      </c>
      <c r="O571" s="100">
        <f t="shared" si="47"/>
        <v>0</v>
      </c>
    </row>
    <row r="572" spans="6:15">
      <c r="F572" s="100">
        <f t="shared" si="44"/>
        <v>0</v>
      </c>
      <c r="G572" s="100">
        <f t="shared" si="45"/>
        <v>0</v>
      </c>
      <c r="H572" s="94" t="str">
        <f t="shared" si="48"/>
        <v/>
      </c>
      <c r="N572" s="100">
        <f t="shared" si="46"/>
        <v>0</v>
      </c>
      <c r="O572" s="100">
        <f t="shared" si="47"/>
        <v>0</v>
      </c>
    </row>
    <row r="573" spans="6:15">
      <c r="F573" s="100">
        <f t="shared" si="44"/>
        <v>0</v>
      </c>
      <c r="G573" s="100">
        <f t="shared" si="45"/>
        <v>0</v>
      </c>
      <c r="H573" s="94" t="str">
        <f t="shared" si="48"/>
        <v/>
      </c>
      <c r="N573" s="100">
        <f t="shared" si="46"/>
        <v>0</v>
      </c>
      <c r="O573" s="100">
        <f t="shared" si="47"/>
        <v>0</v>
      </c>
    </row>
    <row r="574" spans="6:15">
      <c r="F574" s="100">
        <f t="shared" si="44"/>
        <v>0</v>
      </c>
      <c r="G574" s="100">
        <f t="shared" si="45"/>
        <v>0</v>
      </c>
      <c r="H574" s="94" t="str">
        <f t="shared" si="48"/>
        <v/>
      </c>
      <c r="N574" s="100">
        <f t="shared" si="46"/>
        <v>0</v>
      </c>
      <c r="O574" s="100">
        <f t="shared" si="47"/>
        <v>0</v>
      </c>
    </row>
    <row r="575" spans="6:15">
      <c r="F575" s="100">
        <f t="shared" si="44"/>
        <v>0</v>
      </c>
      <c r="G575" s="100">
        <f t="shared" si="45"/>
        <v>0</v>
      </c>
      <c r="H575" s="94" t="str">
        <f t="shared" si="48"/>
        <v/>
      </c>
      <c r="N575" s="100">
        <f t="shared" si="46"/>
        <v>0</v>
      </c>
      <c r="O575" s="100">
        <f t="shared" si="47"/>
        <v>0</v>
      </c>
    </row>
    <row r="576" spans="6:15">
      <c r="F576" s="100">
        <f t="shared" si="44"/>
        <v>0</v>
      </c>
      <c r="G576" s="100">
        <f t="shared" si="45"/>
        <v>0</v>
      </c>
      <c r="H576" s="94" t="str">
        <f t="shared" si="48"/>
        <v/>
      </c>
      <c r="N576" s="100">
        <f t="shared" si="46"/>
        <v>0</v>
      </c>
      <c r="O576" s="100">
        <f t="shared" si="47"/>
        <v>0</v>
      </c>
    </row>
    <row r="577" spans="6:15">
      <c r="F577" s="100">
        <f t="shared" si="44"/>
        <v>0</v>
      </c>
      <c r="G577" s="100">
        <f t="shared" si="45"/>
        <v>0</v>
      </c>
      <c r="H577" s="94" t="str">
        <f t="shared" si="48"/>
        <v/>
      </c>
      <c r="N577" s="100">
        <f t="shared" si="46"/>
        <v>0</v>
      </c>
      <c r="O577" s="100">
        <f t="shared" si="47"/>
        <v>0</v>
      </c>
    </row>
    <row r="578" spans="6:15">
      <c r="F578" s="100">
        <f t="shared" si="44"/>
        <v>0</v>
      </c>
      <c r="G578" s="100">
        <f t="shared" si="45"/>
        <v>0</v>
      </c>
      <c r="H578" s="94" t="str">
        <f t="shared" si="48"/>
        <v/>
      </c>
      <c r="N578" s="100">
        <f t="shared" si="46"/>
        <v>0</v>
      </c>
      <c r="O578" s="100">
        <f t="shared" si="47"/>
        <v>0</v>
      </c>
    </row>
    <row r="579" spans="6:15">
      <c r="F579" s="100">
        <f t="shared" si="44"/>
        <v>0</v>
      </c>
      <c r="G579" s="100">
        <f t="shared" si="45"/>
        <v>0</v>
      </c>
      <c r="H579" s="94" t="str">
        <f t="shared" si="48"/>
        <v/>
      </c>
      <c r="N579" s="100">
        <f t="shared" si="46"/>
        <v>0</v>
      </c>
      <c r="O579" s="100">
        <f t="shared" si="47"/>
        <v>0</v>
      </c>
    </row>
    <row r="580" spans="6:15">
      <c r="F580" s="100">
        <f t="shared" si="44"/>
        <v>0</v>
      </c>
      <c r="G580" s="100">
        <f t="shared" si="45"/>
        <v>0</v>
      </c>
      <c r="H580" s="94" t="str">
        <f t="shared" si="48"/>
        <v/>
      </c>
      <c r="N580" s="100">
        <f t="shared" si="46"/>
        <v>0</v>
      </c>
      <c r="O580" s="100">
        <f t="shared" si="47"/>
        <v>0</v>
      </c>
    </row>
    <row r="581" spans="6:15">
      <c r="F581" s="100">
        <f t="shared" si="44"/>
        <v>0</v>
      </c>
      <c r="G581" s="100">
        <f t="shared" si="45"/>
        <v>0</v>
      </c>
      <c r="H581" s="94" t="str">
        <f t="shared" si="48"/>
        <v/>
      </c>
      <c r="N581" s="100">
        <f t="shared" si="46"/>
        <v>0</v>
      </c>
      <c r="O581" s="100">
        <f t="shared" si="47"/>
        <v>0</v>
      </c>
    </row>
    <row r="582" spans="6:15">
      <c r="F582" s="100">
        <f t="shared" ref="F582:F645" si="49">-C582</f>
        <v>0</v>
      </c>
      <c r="G582" s="100">
        <f t="shared" ref="G582:G645" si="50">-E582</f>
        <v>0</v>
      </c>
      <c r="H582" s="94" t="str">
        <f t="shared" si="48"/>
        <v/>
      </c>
      <c r="N582" s="100">
        <f t="shared" si="46"/>
        <v>0</v>
      </c>
      <c r="O582" s="100">
        <f t="shared" si="47"/>
        <v>0</v>
      </c>
    </row>
    <row r="583" spans="6:15">
      <c r="F583" s="100">
        <f t="shared" si="49"/>
        <v>0</v>
      </c>
      <c r="G583" s="100">
        <f t="shared" si="50"/>
        <v>0</v>
      </c>
      <c r="H583" s="94" t="str">
        <f t="shared" si="48"/>
        <v/>
      </c>
      <c r="N583" s="100">
        <f t="shared" si="46"/>
        <v>0</v>
      </c>
      <c r="O583" s="100">
        <f t="shared" si="47"/>
        <v>0</v>
      </c>
    </row>
    <row r="584" spans="6:15">
      <c r="F584" s="100">
        <f t="shared" si="49"/>
        <v>0</v>
      </c>
      <c r="G584" s="100">
        <f t="shared" si="50"/>
        <v>0</v>
      </c>
      <c r="H584" s="94" t="str">
        <f t="shared" si="48"/>
        <v/>
      </c>
      <c r="N584" s="100">
        <f t="shared" si="46"/>
        <v>0</v>
      </c>
      <c r="O584" s="100">
        <f t="shared" si="47"/>
        <v>0</v>
      </c>
    </row>
    <row r="585" spans="6:15">
      <c r="F585" s="100">
        <f t="shared" si="49"/>
        <v>0</v>
      </c>
      <c r="G585" s="100">
        <f t="shared" si="50"/>
        <v>0</v>
      </c>
      <c r="H585" s="94" t="str">
        <f t="shared" si="48"/>
        <v/>
      </c>
      <c r="N585" s="100">
        <f t="shared" ref="N585:N648" si="51">IFERROR(J585+0,0)+IFERROR(K585+0,0)</f>
        <v>0</v>
      </c>
      <c r="O585" s="100">
        <f t="shared" ref="O585:O648" si="52">IFERROR(L585+0,0)+IFERROR(M585+0,0)</f>
        <v>0</v>
      </c>
    </row>
    <row r="586" spans="6:15">
      <c r="F586" s="100">
        <f t="shared" si="49"/>
        <v>0</v>
      </c>
      <c r="G586" s="100">
        <f t="shared" si="50"/>
        <v>0</v>
      </c>
      <c r="H586" s="94" t="str">
        <f t="shared" si="48"/>
        <v/>
      </c>
      <c r="N586" s="100">
        <f t="shared" si="51"/>
        <v>0</v>
      </c>
      <c r="O586" s="100">
        <f t="shared" si="52"/>
        <v>0</v>
      </c>
    </row>
    <row r="587" spans="6:15">
      <c r="F587" s="100">
        <f t="shared" si="49"/>
        <v>0</v>
      </c>
      <c r="G587" s="100">
        <f t="shared" si="50"/>
        <v>0</v>
      </c>
      <c r="H587" s="94" t="str">
        <f t="shared" si="48"/>
        <v/>
      </c>
      <c r="N587" s="100">
        <f t="shared" si="51"/>
        <v>0</v>
      </c>
      <c r="O587" s="100">
        <f t="shared" si="52"/>
        <v>0</v>
      </c>
    </row>
    <row r="588" spans="6:15">
      <c r="F588" s="100">
        <f t="shared" si="49"/>
        <v>0</v>
      </c>
      <c r="G588" s="100">
        <f t="shared" si="50"/>
        <v>0</v>
      </c>
      <c r="H588" s="94" t="str">
        <f t="shared" si="48"/>
        <v/>
      </c>
      <c r="N588" s="100">
        <f t="shared" si="51"/>
        <v>0</v>
      </c>
      <c r="O588" s="100">
        <f t="shared" si="52"/>
        <v>0</v>
      </c>
    </row>
    <row r="589" spans="6:15">
      <c r="F589" s="100">
        <f t="shared" si="49"/>
        <v>0</v>
      </c>
      <c r="G589" s="100">
        <f t="shared" si="50"/>
        <v>0</v>
      </c>
      <c r="H589" s="94" t="str">
        <f t="shared" si="48"/>
        <v/>
      </c>
      <c r="N589" s="100">
        <f t="shared" si="51"/>
        <v>0</v>
      </c>
      <c r="O589" s="100">
        <f t="shared" si="52"/>
        <v>0</v>
      </c>
    </row>
    <row r="590" spans="6:15">
      <c r="F590" s="100">
        <f t="shared" si="49"/>
        <v>0</v>
      </c>
      <c r="G590" s="100">
        <f t="shared" si="50"/>
        <v>0</v>
      </c>
      <c r="H590" s="94" t="str">
        <f t="shared" si="48"/>
        <v/>
      </c>
      <c r="N590" s="100">
        <f t="shared" si="51"/>
        <v>0</v>
      </c>
      <c r="O590" s="100">
        <f t="shared" si="52"/>
        <v>0</v>
      </c>
    </row>
    <row r="591" spans="6:15">
      <c r="F591" s="100">
        <f t="shared" si="49"/>
        <v>0</v>
      </c>
      <c r="G591" s="100">
        <f t="shared" si="50"/>
        <v>0</v>
      </c>
      <c r="H591" s="94" t="str">
        <f t="shared" ref="H591:H654" si="53">IF(TEXT(I591,"d")+0=1,UPPER(LEFT(TEXT(I591,"mmm"),1)),"")</f>
        <v/>
      </c>
      <c r="N591" s="100">
        <f t="shared" si="51"/>
        <v>0</v>
      </c>
      <c r="O591" s="100">
        <f t="shared" si="52"/>
        <v>0</v>
      </c>
    </row>
    <row r="592" spans="6:15">
      <c r="F592" s="100">
        <f t="shared" si="49"/>
        <v>0</v>
      </c>
      <c r="G592" s="100">
        <f t="shared" si="50"/>
        <v>0</v>
      </c>
      <c r="H592" s="94" t="str">
        <f t="shared" si="53"/>
        <v/>
      </c>
      <c r="N592" s="100">
        <f t="shared" si="51"/>
        <v>0</v>
      </c>
      <c r="O592" s="100">
        <f t="shared" si="52"/>
        <v>0</v>
      </c>
    </row>
    <row r="593" spans="6:15">
      <c r="F593" s="100">
        <f t="shared" si="49"/>
        <v>0</v>
      </c>
      <c r="G593" s="100">
        <f t="shared" si="50"/>
        <v>0</v>
      </c>
      <c r="H593" s="94" t="str">
        <f t="shared" si="53"/>
        <v/>
      </c>
      <c r="N593" s="100">
        <f t="shared" si="51"/>
        <v>0</v>
      </c>
      <c r="O593" s="100">
        <f t="shared" si="52"/>
        <v>0</v>
      </c>
    </row>
    <row r="594" spans="6:15">
      <c r="F594" s="100">
        <f t="shared" si="49"/>
        <v>0</v>
      </c>
      <c r="G594" s="100">
        <f t="shared" si="50"/>
        <v>0</v>
      </c>
      <c r="H594" s="94" t="str">
        <f t="shared" si="53"/>
        <v/>
      </c>
      <c r="N594" s="100">
        <f t="shared" si="51"/>
        <v>0</v>
      </c>
      <c r="O594" s="100">
        <f t="shared" si="52"/>
        <v>0</v>
      </c>
    </row>
    <row r="595" spans="6:15">
      <c r="F595" s="100">
        <f t="shared" si="49"/>
        <v>0</v>
      </c>
      <c r="G595" s="100">
        <f t="shared" si="50"/>
        <v>0</v>
      </c>
      <c r="H595" s="94" t="str">
        <f t="shared" si="53"/>
        <v/>
      </c>
      <c r="N595" s="100">
        <f t="shared" si="51"/>
        <v>0</v>
      </c>
      <c r="O595" s="100">
        <f t="shared" si="52"/>
        <v>0</v>
      </c>
    </row>
    <row r="596" spans="6:15">
      <c r="F596" s="100">
        <f t="shared" si="49"/>
        <v>0</v>
      </c>
      <c r="G596" s="100">
        <f t="shared" si="50"/>
        <v>0</v>
      </c>
      <c r="H596" s="94" t="str">
        <f t="shared" si="53"/>
        <v/>
      </c>
      <c r="N596" s="100">
        <f t="shared" si="51"/>
        <v>0</v>
      </c>
      <c r="O596" s="100">
        <f t="shared" si="52"/>
        <v>0</v>
      </c>
    </row>
    <row r="597" spans="6:15">
      <c r="F597" s="100">
        <f t="shared" si="49"/>
        <v>0</v>
      </c>
      <c r="G597" s="100">
        <f t="shared" si="50"/>
        <v>0</v>
      </c>
      <c r="H597" s="94" t="str">
        <f t="shared" si="53"/>
        <v/>
      </c>
      <c r="N597" s="100">
        <f t="shared" si="51"/>
        <v>0</v>
      </c>
      <c r="O597" s="100">
        <f t="shared" si="52"/>
        <v>0</v>
      </c>
    </row>
    <row r="598" spans="6:15">
      <c r="F598" s="100">
        <f t="shared" si="49"/>
        <v>0</v>
      </c>
      <c r="G598" s="100">
        <f t="shared" si="50"/>
        <v>0</v>
      </c>
      <c r="H598" s="94" t="str">
        <f t="shared" si="53"/>
        <v/>
      </c>
      <c r="N598" s="100">
        <f t="shared" si="51"/>
        <v>0</v>
      </c>
      <c r="O598" s="100">
        <f t="shared" si="52"/>
        <v>0</v>
      </c>
    </row>
    <row r="599" spans="6:15">
      <c r="F599" s="100">
        <f t="shared" si="49"/>
        <v>0</v>
      </c>
      <c r="G599" s="100">
        <f t="shared" si="50"/>
        <v>0</v>
      </c>
      <c r="H599" s="94" t="str">
        <f t="shared" si="53"/>
        <v/>
      </c>
      <c r="N599" s="100">
        <f t="shared" si="51"/>
        <v>0</v>
      </c>
      <c r="O599" s="100">
        <f t="shared" si="52"/>
        <v>0</v>
      </c>
    </row>
    <row r="600" spans="6:15">
      <c r="F600" s="100">
        <f t="shared" si="49"/>
        <v>0</v>
      </c>
      <c r="G600" s="100">
        <f t="shared" si="50"/>
        <v>0</v>
      </c>
      <c r="H600" s="94" t="str">
        <f t="shared" si="53"/>
        <v/>
      </c>
      <c r="N600" s="100">
        <f t="shared" si="51"/>
        <v>0</v>
      </c>
      <c r="O600" s="100">
        <f t="shared" si="52"/>
        <v>0</v>
      </c>
    </row>
    <row r="601" spans="6:15">
      <c r="F601" s="100">
        <f t="shared" si="49"/>
        <v>0</v>
      </c>
      <c r="G601" s="100">
        <f t="shared" si="50"/>
        <v>0</v>
      </c>
      <c r="H601" s="94" t="str">
        <f t="shared" si="53"/>
        <v/>
      </c>
      <c r="N601" s="100">
        <f t="shared" si="51"/>
        <v>0</v>
      </c>
      <c r="O601" s="100">
        <f t="shared" si="52"/>
        <v>0</v>
      </c>
    </row>
    <row r="602" spans="6:15">
      <c r="F602" s="100">
        <f t="shared" si="49"/>
        <v>0</v>
      </c>
      <c r="G602" s="100">
        <f t="shared" si="50"/>
        <v>0</v>
      </c>
      <c r="H602" s="94" t="str">
        <f t="shared" si="53"/>
        <v/>
      </c>
      <c r="N602" s="100">
        <f t="shared" si="51"/>
        <v>0</v>
      </c>
      <c r="O602" s="100">
        <f t="shared" si="52"/>
        <v>0</v>
      </c>
    </row>
    <row r="603" spans="6:15">
      <c r="F603" s="100">
        <f t="shared" si="49"/>
        <v>0</v>
      </c>
      <c r="G603" s="100">
        <f t="shared" si="50"/>
        <v>0</v>
      </c>
      <c r="H603" s="94" t="str">
        <f t="shared" si="53"/>
        <v/>
      </c>
      <c r="N603" s="100">
        <f t="shared" si="51"/>
        <v>0</v>
      </c>
      <c r="O603" s="100">
        <f t="shared" si="52"/>
        <v>0</v>
      </c>
    </row>
    <row r="604" spans="6:15">
      <c r="F604" s="100">
        <f t="shared" si="49"/>
        <v>0</v>
      </c>
      <c r="G604" s="100">
        <f t="shared" si="50"/>
        <v>0</v>
      </c>
      <c r="H604" s="94" t="str">
        <f t="shared" si="53"/>
        <v/>
      </c>
      <c r="N604" s="100">
        <f t="shared" si="51"/>
        <v>0</v>
      </c>
      <c r="O604" s="100">
        <f t="shared" si="52"/>
        <v>0</v>
      </c>
    </row>
    <row r="605" spans="6:15">
      <c r="F605" s="100">
        <f t="shared" si="49"/>
        <v>0</v>
      </c>
      <c r="G605" s="100">
        <f t="shared" si="50"/>
        <v>0</v>
      </c>
      <c r="H605" s="94" t="str">
        <f t="shared" si="53"/>
        <v/>
      </c>
      <c r="N605" s="100">
        <f t="shared" si="51"/>
        <v>0</v>
      </c>
      <c r="O605" s="100">
        <f t="shared" si="52"/>
        <v>0</v>
      </c>
    </row>
    <row r="606" spans="6:15">
      <c r="F606" s="100">
        <f t="shared" si="49"/>
        <v>0</v>
      </c>
      <c r="G606" s="100">
        <f t="shared" si="50"/>
        <v>0</v>
      </c>
      <c r="H606" s="94" t="str">
        <f t="shared" si="53"/>
        <v/>
      </c>
      <c r="N606" s="100">
        <f t="shared" si="51"/>
        <v>0</v>
      </c>
      <c r="O606" s="100">
        <f t="shared" si="52"/>
        <v>0</v>
      </c>
    </row>
    <row r="607" spans="6:15">
      <c r="F607" s="100">
        <f t="shared" si="49"/>
        <v>0</v>
      </c>
      <c r="G607" s="100">
        <f t="shared" si="50"/>
        <v>0</v>
      </c>
      <c r="H607" s="94" t="str">
        <f t="shared" si="53"/>
        <v/>
      </c>
      <c r="N607" s="100">
        <f t="shared" si="51"/>
        <v>0</v>
      </c>
      <c r="O607" s="100">
        <f t="shared" si="52"/>
        <v>0</v>
      </c>
    </row>
    <row r="608" spans="6:15">
      <c r="F608" s="100">
        <f t="shared" si="49"/>
        <v>0</v>
      </c>
      <c r="G608" s="100">
        <f t="shared" si="50"/>
        <v>0</v>
      </c>
      <c r="H608" s="94" t="str">
        <f t="shared" si="53"/>
        <v/>
      </c>
      <c r="N608" s="100">
        <f t="shared" si="51"/>
        <v>0</v>
      </c>
      <c r="O608" s="100">
        <f t="shared" si="52"/>
        <v>0</v>
      </c>
    </row>
    <row r="609" spans="6:15">
      <c r="F609" s="100">
        <f t="shared" si="49"/>
        <v>0</v>
      </c>
      <c r="G609" s="100">
        <f t="shared" si="50"/>
        <v>0</v>
      </c>
      <c r="H609" s="94" t="str">
        <f t="shared" si="53"/>
        <v/>
      </c>
      <c r="N609" s="100">
        <f t="shared" si="51"/>
        <v>0</v>
      </c>
      <c r="O609" s="100">
        <f t="shared" si="52"/>
        <v>0</v>
      </c>
    </row>
    <row r="610" spans="6:15">
      <c r="F610" s="100">
        <f t="shared" si="49"/>
        <v>0</v>
      </c>
      <c r="G610" s="100">
        <f t="shared" si="50"/>
        <v>0</v>
      </c>
      <c r="H610" s="94" t="str">
        <f t="shared" si="53"/>
        <v/>
      </c>
      <c r="N610" s="100">
        <f t="shared" si="51"/>
        <v>0</v>
      </c>
      <c r="O610" s="100">
        <f t="shared" si="52"/>
        <v>0</v>
      </c>
    </row>
    <row r="611" spans="6:15">
      <c r="F611" s="100">
        <f t="shared" si="49"/>
        <v>0</v>
      </c>
      <c r="G611" s="100">
        <f t="shared" si="50"/>
        <v>0</v>
      </c>
      <c r="H611" s="94" t="str">
        <f t="shared" si="53"/>
        <v/>
      </c>
      <c r="N611" s="100">
        <f t="shared" si="51"/>
        <v>0</v>
      </c>
      <c r="O611" s="100">
        <f t="shared" si="52"/>
        <v>0</v>
      </c>
    </row>
    <row r="612" spans="6:15">
      <c r="F612" s="100">
        <f t="shared" si="49"/>
        <v>0</v>
      </c>
      <c r="G612" s="100">
        <f t="shared" si="50"/>
        <v>0</v>
      </c>
      <c r="H612" s="94" t="str">
        <f t="shared" si="53"/>
        <v/>
      </c>
      <c r="N612" s="100">
        <f t="shared" si="51"/>
        <v>0</v>
      </c>
      <c r="O612" s="100">
        <f t="shared" si="52"/>
        <v>0</v>
      </c>
    </row>
    <row r="613" spans="6:15">
      <c r="F613" s="100">
        <f t="shared" si="49"/>
        <v>0</v>
      </c>
      <c r="G613" s="100">
        <f t="shared" si="50"/>
        <v>0</v>
      </c>
      <c r="H613" s="94" t="str">
        <f t="shared" si="53"/>
        <v/>
      </c>
      <c r="N613" s="100">
        <f t="shared" si="51"/>
        <v>0</v>
      </c>
      <c r="O613" s="100">
        <f t="shared" si="52"/>
        <v>0</v>
      </c>
    </row>
    <row r="614" spans="6:15">
      <c r="F614" s="100">
        <f t="shared" si="49"/>
        <v>0</v>
      </c>
      <c r="G614" s="100">
        <f t="shared" si="50"/>
        <v>0</v>
      </c>
      <c r="H614" s="94" t="str">
        <f t="shared" si="53"/>
        <v/>
      </c>
      <c r="N614" s="100">
        <f t="shared" si="51"/>
        <v>0</v>
      </c>
      <c r="O614" s="100">
        <f t="shared" si="52"/>
        <v>0</v>
      </c>
    </row>
    <row r="615" spans="6:15">
      <c r="F615" s="100">
        <f t="shared" si="49"/>
        <v>0</v>
      </c>
      <c r="G615" s="100">
        <f t="shared" si="50"/>
        <v>0</v>
      </c>
      <c r="H615" s="94" t="str">
        <f t="shared" si="53"/>
        <v/>
      </c>
      <c r="N615" s="100">
        <f t="shared" si="51"/>
        <v>0</v>
      </c>
      <c r="O615" s="100">
        <f t="shared" si="52"/>
        <v>0</v>
      </c>
    </row>
    <row r="616" spans="6:15">
      <c r="F616" s="100">
        <f t="shared" si="49"/>
        <v>0</v>
      </c>
      <c r="G616" s="100">
        <f t="shared" si="50"/>
        <v>0</v>
      </c>
      <c r="H616" s="94" t="str">
        <f t="shared" si="53"/>
        <v/>
      </c>
      <c r="N616" s="100">
        <f t="shared" si="51"/>
        <v>0</v>
      </c>
      <c r="O616" s="100">
        <f t="shared" si="52"/>
        <v>0</v>
      </c>
    </row>
    <row r="617" spans="6:15">
      <c r="F617" s="100">
        <f t="shared" si="49"/>
        <v>0</v>
      </c>
      <c r="G617" s="100">
        <f t="shared" si="50"/>
        <v>0</v>
      </c>
      <c r="H617" s="94" t="str">
        <f t="shared" si="53"/>
        <v/>
      </c>
      <c r="N617" s="100">
        <f t="shared" si="51"/>
        <v>0</v>
      </c>
      <c r="O617" s="100">
        <f t="shared" si="52"/>
        <v>0</v>
      </c>
    </row>
    <row r="618" spans="6:15">
      <c r="F618" s="100">
        <f t="shared" si="49"/>
        <v>0</v>
      </c>
      <c r="G618" s="100">
        <f t="shared" si="50"/>
        <v>0</v>
      </c>
      <c r="H618" s="94" t="str">
        <f t="shared" si="53"/>
        <v/>
      </c>
      <c r="N618" s="100">
        <f t="shared" si="51"/>
        <v>0</v>
      </c>
      <c r="O618" s="100">
        <f t="shared" si="52"/>
        <v>0</v>
      </c>
    </row>
    <row r="619" spans="6:15">
      <c r="F619" s="100">
        <f t="shared" si="49"/>
        <v>0</v>
      </c>
      <c r="G619" s="100">
        <f t="shared" si="50"/>
        <v>0</v>
      </c>
      <c r="H619" s="94" t="str">
        <f t="shared" si="53"/>
        <v/>
      </c>
      <c r="N619" s="100">
        <f t="shared" si="51"/>
        <v>0</v>
      </c>
      <c r="O619" s="100">
        <f t="shared" si="52"/>
        <v>0</v>
      </c>
    </row>
    <row r="620" spans="6:15">
      <c r="F620" s="100">
        <f t="shared" si="49"/>
        <v>0</v>
      </c>
      <c r="G620" s="100">
        <f t="shared" si="50"/>
        <v>0</v>
      </c>
      <c r="H620" s="94" t="str">
        <f t="shared" si="53"/>
        <v/>
      </c>
      <c r="N620" s="100">
        <f t="shared" si="51"/>
        <v>0</v>
      </c>
      <c r="O620" s="100">
        <f t="shared" si="52"/>
        <v>0</v>
      </c>
    </row>
    <row r="621" spans="6:15">
      <c r="F621" s="100">
        <f t="shared" si="49"/>
        <v>0</v>
      </c>
      <c r="G621" s="100">
        <f t="shared" si="50"/>
        <v>0</v>
      </c>
      <c r="H621" s="94" t="str">
        <f t="shared" si="53"/>
        <v/>
      </c>
      <c r="N621" s="100">
        <f t="shared" si="51"/>
        <v>0</v>
      </c>
      <c r="O621" s="100">
        <f t="shared" si="52"/>
        <v>0</v>
      </c>
    </row>
    <row r="622" spans="6:15">
      <c r="F622" s="100">
        <f t="shared" si="49"/>
        <v>0</v>
      </c>
      <c r="G622" s="100">
        <f t="shared" si="50"/>
        <v>0</v>
      </c>
      <c r="H622" s="94" t="str">
        <f t="shared" si="53"/>
        <v/>
      </c>
      <c r="N622" s="100">
        <f t="shared" si="51"/>
        <v>0</v>
      </c>
      <c r="O622" s="100">
        <f t="shared" si="52"/>
        <v>0</v>
      </c>
    </row>
    <row r="623" spans="6:15">
      <c r="F623" s="100">
        <f t="shared" si="49"/>
        <v>0</v>
      </c>
      <c r="G623" s="100">
        <f t="shared" si="50"/>
        <v>0</v>
      </c>
      <c r="H623" s="94" t="str">
        <f t="shared" si="53"/>
        <v/>
      </c>
      <c r="N623" s="100">
        <f t="shared" si="51"/>
        <v>0</v>
      </c>
      <c r="O623" s="100">
        <f t="shared" si="52"/>
        <v>0</v>
      </c>
    </row>
    <row r="624" spans="6:15">
      <c r="F624" s="100">
        <f t="shared" si="49"/>
        <v>0</v>
      </c>
      <c r="G624" s="100">
        <f t="shared" si="50"/>
        <v>0</v>
      </c>
      <c r="H624" s="94" t="str">
        <f t="shared" si="53"/>
        <v/>
      </c>
      <c r="N624" s="100">
        <f t="shared" si="51"/>
        <v>0</v>
      </c>
      <c r="O624" s="100">
        <f t="shared" si="52"/>
        <v>0</v>
      </c>
    </row>
    <row r="625" spans="6:15">
      <c r="F625" s="100">
        <f t="shared" si="49"/>
        <v>0</v>
      </c>
      <c r="G625" s="100">
        <f t="shared" si="50"/>
        <v>0</v>
      </c>
      <c r="H625" s="94" t="str">
        <f t="shared" si="53"/>
        <v/>
      </c>
      <c r="N625" s="100">
        <f t="shared" si="51"/>
        <v>0</v>
      </c>
      <c r="O625" s="100">
        <f t="shared" si="52"/>
        <v>0</v>
      </c>
    </row>
    <row r="626" spans="6:15">
      <c r="F626" s="100">
        <f t="shared" si="49"/>
        <v>0</v>
      </c>
      <c r="G626" s="100">
        <f t="shared" si="50"/>
        <v>0</v>
      </c>
      <c r="H626" s="94" t="str">
        <f t="shared" si="53"/>
        <v/>
      </c>
      <c r="N626" s="100">
        <f t="shared" si="51"/>
        <v>0</v>
      </c>
      <c r="O626" s="100">
        <f t="shared" si="52"/>
        <v>0</v>
      </c>
    </row>
    <row r="627" spans="6:15">
      <c r="F627" s="100">
        <f t="shared" si="49"/>
        <v>0</v>
      </c>
      <c r="G627" s="100">
        <f t="shared" si="50"/>
        <v>0</v>
      </c>
      <c r="H627" s="94" t="str">
        <f t="shared" si="53"/>
        <v/>
      </c>
      <c r="N627" s="100">
        <f t="shared" si="51"/>
        <v>0</v>
      </c>
      <c r="O627" s="100">
        <f t="shared" si="52"/>
        <v>0</v>
      </c>
    </row>
    <row r="628" spans="6:15">
      <c r="F628" s="100">
        <f t="shared" si="49"/>
        <v>0</v>
      </c>
      <c r="G628" s="100">
        <f t="shared" si="50"/>
        <v>0</v>
      </c>
      <c r="H628" s="94" t="str">
        <f t="shared" si="53"/>
        <v/>
      </c>
      <c r="N628" s="100">
        <f t="shared" si="51"/>
        <v>0</v>
      </c>
      <c r="O628" s="100">
        <f t="shared" si="52"/>
        <v>0</v>
      </c>
    </row>
    <row r="629" spans="6:15">
      <c r="F629" s="100">
        <f t="shared" si="49"/>
        <v>0</v>
      </c>
      <c r="G629" s="100">
        <f t="shared" si="50"/>
        <v>0</v>
      </c>
      <c r="H629" s="94" t="str">
        <f t="shared" si="53"/>
        <v/>
      </c>
      <c r="N629" s="100">
        <f t="shared" si="51"/>
        <v>0</v>
      </c>
      <c r="O629" s="100">
        <f t="shared" si="52"/>
        <v>0</v>
      </c>
    </row>
    <row r="630" spans="6:15">
      <c r="F630" s="100">
        <f t="shared" si="49"/>
        <v>0</v>
      </c>
      <c r="G630" s="100">
        <f t="shared" si="50"/>
        <v>0</v>
      </c>
      <c r="H630" s="94" t="str">
        <f t="shared" si="53"/>
        <v/>
      </c>
      <c r="N630" s="100">
        <f t="shared" si="51"/>
        <v>0</v>
      </c>
      <c r="O630" s="100">
        <f t="shared" si="52"/>
        <v>0</v>
      </c>
    </row>
    <row r="631" spans="6:15">
      <c r="F631" s="100">
        <f t="shared" si="49"/>
        <v>0</v>
      </c>
      <c r="G631" s="100">
        <f t="shared" si="50"/>
        <v>0</v>
      </c>
      <c r="H631" s="94" t="str">
        <f t="shared" si="53"/>
        <v/>
      </c>
      <c r="N631" s="100">
        <f t="shared" si="51"/>
        <v>0</v>
      </c>
      <c r="O631" s="100">
        <f t="shared" si="52"/>
        <v>0</v>
      </c>
    </row>
    <row r="632" spans="6:15">
      <c r="F632" s="100">
        <f t="shared" si="49"/>
        <v>0</v>
      </c>
      <c r="G632" s="100">
        <f t="shared" si="50"/>
        <v>0</v>
      </c>
      <c r="H632" s="94" t="str">
        <f t="shared" si="53"/>
        <v/>
      </c>
      <c r="N632" s="100">
        <f t="shared" si="51"/>
        <v>0</v>
      </c>
      <c r="O632" s="100">
        <f t="shared" si="52"/>
        <v>0</v>
      </c>
    </row>
    <row r="633" spans="6:15">
      <c r="F633" s="100">
        <f t="shared" si="49"/>
        <v>0</v>
      </c>
      <c r="G633" s="100">
        <f t="shared" si="50"/>
        <v>0</v>
      </c>
      <c r="H633" s="94" t="str">
        <f t="shared" si="53"/>
        <v/>
      </c>
      <c r="N633" s="100">
        <f t="shared" si="51"/>
        <v>0</v>
      </c>
      <c r="O633" s="100">
        <f t="shared" si="52"/>
        <v>0</v>
      </c>
    </row>
    <row r="634" spans="6:15">
      <c r="F634" s="100">
        <f t="shared" si="49"/>
        <v>0</v>
      </c>
      <c r="G634" s="100">
        <f t="shared" si="50"/>
        <v>0</v>
      </c>
      <c r="H634" s="94" t="str">
        <f t="shared" si="53"/>
        <v/>
      </c>
      <c r="N634" s="100">
        <f t="shared" si="51"/>
        <v>0</v>
      </c>
      <c r="O634" s="100">
        <f t="shared" si="52"/>
        <v>0</v>
      </c>
    </row>
    <row r="635" spans="6:15">
      <c r="F635" s="100">
        <f t="shared" si="49"/>
        <v>0</v>
      </c>
      <c r="G635" s="100">
        <f t="shared" si="50"/>
        <v>0</v>
      </c>
      <c r="H635" s="94" t="str">
        <f t="shared" si="53"/>
        <v/>
      </c>
      <c r="N635" s="100">
        <f t="shared" si="51"/>
        <v>0</v>
      </c>
      <c r="O635" s="100">
        <f t="shared" si="52"/>
        <v>0</v>
      </c>
    </row>
    <row r="636" spans="6:15">
      <c r="F636" s="100">
        <f t="shared" si="49"/>
        <v>0</v>
      </c>
      <c r="G636" s="100">
        <f t="shared" si="50"/>
        <v>0</v>
      </c>
      <c r="H636" s="94" t="str">
        <f t="shared" si="53"/>
        <v/>
      </c>
      <c r="N636" s="100">
        <f t="shared" si="51"/>
        <v>0</v>
      </c>
      <c r="O636" s="100">
        <f t="shared" si="52"/>
        <v>0</v>
      </c>
    </row>
    <row r="637" spans="6:15">
      <c r="F637" s="100">
        <f t="shared" si="49"/>
        <v>0</v>
      </c>
      <c r="G637" s="100">
        <f t="shared" si="50"/>
        <v>0</v>
      </c>
      <c r="H637" s="94" t="str">
        <f t="shared" si="53"/>
        <v/>
      </c>
      <c r="N637" s="100">
        <f t="shared" si="51"/>
        <v>0</v>
      </c>
      <c r="O637" s="100">
        <f t="shared" si="52"/>
        <v>0</v>
      </c>
    </row>
    <row r="638" spans="6:15">
      <c r="F638" s="100">
        <f t="shared" si="49"/>
        <v>0</v>
      </c>
      <c r="G638" s="100">
        <f t="shared" si="50"/>
        <v>0</v>
      </c>
      <c r="H638" s="94" t="str">
        <f t="shared" si="53"/>
        <v/>
      </c>
      <c r="N638" s="100">
        <f t="shared" si="51"/>
        <v>0</v>
      </c>
      <c r="O638" s="100">
        <f t="shared" si="52"/>
        <v>0</v>
      </c>
    </row>
    <row r="639" spans="6:15">
      <c r="F639" s="100">
        <f t="shared" si="49"/>
        <v>0</v>
      </c>
      <c r="G639" s="100">
        <f t="shared" si="50"/>
        <v>0</v>
      </c>
      <c r="H639" s="94" t="str">
        <f t="shared" si="53"/>
        <v/>
      </c>
      <c r="N639" s="100">
        <f t="shared" si="51"/>
        <v>0</v>
      </c>
      <c r="O639" s="100">
        <f t="shared" si="52"/>
        <v>0</v>
      </c>
    </row>
    <row r="640" spans="6:15">
      <c r="F640" s="100">
        <f t="shared" si="49"/>
        <v>0</v>
      </c>
      <c r="G640" s="100">
        <f t="shared" si="50"/>
        <v>0</v>
      </c>
      <c r="H640" s="94" t="str">
        <f t="shared" si="53"/>
        <v/>
      </c>
      <c r="N640" s="100">
        <f t="shared" si="51"/>
        <v>0</v>
      </c>
      <c r="O640" s="100">
        <f t="shared" si="52"/>
        <v>0</v>
      </c>
    </row>
    <row r="641" spans="6:15">
      <c r="F641" s="100">
        <f t="shared" si="49"/>
        <v>0</v>
      </c>
      <c r="G641" s="100">
        <f t="shared" si="50"/>
        <v>0</v>
      </c>
      <c r="H641" s="94" t="str">
        <f t="shared" si="53"/>
        <v/>
      </c>
      <c r="N641" s="100">
        <f t="shared" si="51"/>
        <v>0</v>
      </c>
      <c r="O641" s="100">
        <f t="shared" si="52"/>
        <v>0</v>
      </c>
    </row>
    <row r="642" spans="6:15">
      <c r="F642" s="100">
        <f t="shared" si="49"/>
        <v>0</v>
      </c>
      <c r="G642" s="100">
        <f t="shared" si="50"/>
        <v>0</v>
      </c>
      <c r="H642" s="94" t="str">
        <f t="shared" si="53"/>
        <v/>
      </c>
      <c r="N642" s="100">
        <f t="shared" si="51"/>
        <v>0</v>
      </c>
      <c r="O642" s="100">
        <f t="shared" si="52"/>
        <v>0</v>
      </c>
    </row>
    <row r="643" spans="6:15">
      <c r="F643" s="100">
        <f t="shared" si="49"/>
        <v>0</v>
      </c>
      <c r="G643" s="100">
        <f t="shared" si="50"/>
        <v>0</v>
      </c>
      <c r="H643" s="94" t="str">
        <f t="shared" si="53"/>
        <v/>
      </c>
      <c r="N643" s="100">
        <f t="shared" si="51"/>
        <v>0</v>
      </c>
      <c r="O643" s="100">
        <f t="shared" si="52"/>
        <v>0</v>
      </c>
    </row>
    <row r="644" spans="6:15">
      <c r="F644" s="100">
        <f t="shared" si="49"/>
        <v>0</v>
      </c>
      <c r="G644" s="100">
        <f t="shared" si="50"/>
        <v>0</v>
      </c>
      <c r="H644" s="94" t="str">
        <f t="shared" si="53"/>
        <v/>
      </c>
      <c r="N644" s="100">
        <f t="shared" si="51"/>
        <v>0</v>
      </c>
      <c r="O644" s="100">
        <f t="shared" si="52"/>
        <v>0</v>
      </c>
    </row>
    <row r="645" spans="6:15">
      <c r="F645" s="100">
        <f t="shared" si="49"/>
        <v>0</v>
      </c>
      <c r="G645" s="100">
        <f t="shared" si="50"/>
        <v>0</v>
      </c>
      <c r="H645" s="94" t="str">
        <f t="shared" si="53"/>
        <v/>
      </c>
      <c r="N645" s="100">
        <f t="shared" si="51"/>
        <v>0</v>
      </c>
      <c r="O645" s="100">
        <f t="shared" si="52"/>
        <v>0</v>
      </c>
    </row>
    <row r="646" spans="6:15">
      <c r="F646" s="100">
        <f t="shared" ref="F646:F709" si="54">-C646</f>
        <v>0</v>
      </c>
      <c r="G646" s="100">
        <f t="shared" ref="G646:G709" si="55">-E646</f>
        <v>0</v>
      </c>
      <c r="H646" s="94" t="str">
        <f t="shared" si="53"/>
        <v/>
      </c>
      <c r="N646" s="100">
        <f t="shared" si="51"/>
        <v>0</v>
      </c>
      <c r="O646" s="100">
        <f t="shared" si="52"/>
        <v>0</v>
      </c>
    </row>
    <row r="647" spans="6:15">
      <c r="F647" s="100">
        <f t="shared" si="54"/>
        <v>0</v>
      </c>
      <c r="G647" s="100">
        <f t="shared" si="55"/>
        <v>0</v>
      </c>
      <c r="H647" s="94" t="str">
        <f t="shared" si="53"/>
        <v/>
      </c>
      <c r="N647" s="100">
        <f t="shared" si="51"/>
        <v>0</v>
      </c>
      <c r="O647" s="100">
        <f t="shared" si="52"/>
        <v>0</v>
      </c>
    </row>
    <row r="648" spans="6:15">
      <c r="F648" s="100">
        <f t="shared" si="54"/>
        <v>0</v>
      </c>
      <c r="G648" s="100">
        <f t="shared" si="55"/>
        <v>0</v>
      </c>
      <c r="H648" s="94" t="str">
        <f t="shared" si="53"/>
        <v/>
      </c>
      <c r="N648" s="100">
        <f t="shared" si="51"/>
        <v>0</v>
      </c>
      <c r="O648" s="100">
        <f t="shared" si="52"/>
        <v>0</v>
      </c>
    </row>
    <row r="649" spans="6:15">
      <c r="F649" s="100">
        <f t="shared" si="54"/>
        <v>0</v>
      </c>
      <c r="G649" s="100">
        <f t="shared" si="55"/>
        <v>0</v>
      </c>
      <c r="H649" s="94" t="str">
        <f t="shared" si="53"/>
        <v/>
      </c>
      <c r="N649" s="100">
        <f t="shared" ref="N649:N712" si="56">IFERROR(J649+0,0)+IFERROR(K649+0,0)</f>
        <v>0</v>
      </c>
      <c r="O649" s="100">
        <f t="shared" ref="O649:O712" si="57">IFERROR(L649+0,0)+IFERROR(M649+0,0)</f>
        <v>0</v>
      </c>
    </row>
    <row r="650" spans="6:15">
      <c r="F650" s="100">
        <f t="shared" si="54"/>
        <v>0</v>
      </c>
      <c r="G650" s="100">
        <f t="shared" si="55"/>
        <v>0</v>
      </c>
      <c r="H650" s="94" t="str">
        <f t="shared" si="53"/>
        <v/>
      </c>
      <c r="N650" s="100">
        <f t="shared" si="56"/>
        <v>0</v>
      </c>
      <c r="O650" s="100">
        <f t="shared" si="57"/>
        <v>0</v>
      </c>
    </row>
    <row r="651" spans="6:15">
      <c r="F651" s="100">
        <f t="shared" si="54"/>
        <v>0</v>
      </c>
      <c r="G651" s="100">
        <f t="shared" si="55"/>
        <v>0</v>
      </c>
      <c r="H651" s="94" t="str">
        <f t="shared" si="53"/>
        <v/>
      </c>
      <c r="N651" s="100">
        <f t="shared" si="56"/>
        <v>0</v>
      </c>
      <c r="O651" s="100">
        <f t="shared" si="57"/>
        <v>0</v>
      </c>
    </row>
    <row r="652" spans="6:15">
      <c r="F652" s="100">
        <f t="shared" si="54"/>
        <v>0</v>
      </c>
      <c r="G652" s="100">
        <f t="shared" si="55"/>
        <v>0</v>
      </c>
      <c r="H652" s="94" t="str">
        <f t="shared" si="53"/>
        <v/>
      </c>
      <c r="N652" s="100">
        <f t="shared" si="56"/>
        <v>0</v>
      </c>
      <c r="O652" s="100">
        <f t="shared" si="57"/>
        <v>0</v>
      </c>
    </row>
    <row r="653" spans="6:15">
      <c r="F653" s="100">
        <f t="shared" si="54"/>
        <v>0</v>
      </c>
      <c r="G653" s="100">
        <f t="shared" si="55"/>
        <v>0</v>
      </c>
      <c r="H653" s="94" t="str">
        <f t="shared" si="53"/>
        <v/>
      </c>
      <c r="N653" s="100">
        <f t="shared" si="56"/>
        <v>0</v>
      </c>
      <c r="O653" s="100">
        <f t="shared" si="57"/>
        <v>0</v>
      </c>
    </row>
    <row r="654" spans="6:15">
      <c r="F654" s="100">
        <f t="shared" si="54"/>
        <v>0</v>
      </c>
      <c r="G654" s="100">
        <f t="shared" si="55"/>
        <v>0</v>
      </c>
      <c r="H654" s="94" t="str">
        <f t="shared" si="53"/>
        <v/>
      </c>
      <c r="N654" s="100">
        <f t="shared" si="56"/>
        <v>0</v>
      </c>
      <c r="O654" s="100">
        <f t="shared" si="57"/>
        <v>0</v>
      </c>
    </row>
    <row r="655" spans="6:15">
      <c r="F655" s="100">
        <f t="shared" si="54"/>
        <v>0</v>
      </c>
      <c r="G655" s="100">
        <f t="shared" si="55"/>
        <v>0</v>
      </c>
      <c r="H655" s="94" t="str">
        <f t="shared" ref="H655:H718" si="58">IF(TEXT(I655,"d")+0=1,UPPER(LEFT(TEXT(I655,"mmm"),1)),"")</f>
        <v/>
      </c>
      <c r="N655" s="100">
        <f t="shared" si="56"/>
        <v>0</v>
      </c>
      <c r="O655" s="100">
        <f t="shared" si="57"/>
        <v>0</v>
      </c>
    </row>
    <row r="656" spans="6:15">
      <c r="F656" s="100">
        <f t="shared" si="54"/>
        <v>0</v>
      </c>
      <c r="G656" s="100">
        <f t="shared" si="55"/>
        <v>0</v>
      </c>
      <c r="H656" s="94" t="str">
        <f t="shared" si="58"/>
        <v/>
      </c>
      <c r="N656" s="100">
        <f t="shared" si="56"/>
        <v>0</v>
      </c>
      <c r="O656" s="100">
        <f t="shared" si="57"/>
        <v>0</v>
      </c>
    </row>
    <row r="657" spans="6:15">
      <c r="F657" s="100">
        <f t="shared" si="54"/>
        <v>0</v>
      </c>
      <c r="G657" s="100">
        <f t="shared" si="55"/>
        <v>0</v>
      </c>
      <c r="H657" s="94" t="str">
        <f t="shared" si="58"/>
        <v/>
      </c>
      <c r="N657" s="100">
        <f t="shared" si="56"/>
        <v>0</v>
      </c>
      <c r="O657" s="100">
        <f t="shared" si="57"/>
        <v>0</v>
      </c>
    </row>
    <row r="658" spans="6:15">
      <c r="F658" s="100">
        <f t="shared" si="54"/>
        <v>0</v>
      </c>
      <c r="G658" s="100">
        <f t="shared" si="55"/>
        <v>0</v>
      </c>
      <c r="H658" s="94" t="str">
        <f t="shared" si="58"/>
        <v/>
      </c>
      <c r="N658" s="100">
        <f t="shared" si="56"/>
        <v>0</v>
      </c>
      <c r="O658" s="100">
        <f t="shared" si="57"/>
        <v>0</v>
      </c>
    </row>
    <row r="659" spans="6:15">
      <c r="F659" s="100">
        <f t="shared" si="54"/>
        <v>0</v>
      </c>
      <c r="G659" s="100">
        <f t="shared" si="55"/>
        <v>0</v>
      </c>
      <c r="H659" s="94" t="str">
        <f t="shared" si="58"/>
        <v/>
      </c>
      <c r="N659" s="100">
        <f t="shared" si="56"/>
        <v>0</v>
      </c>
      <c r="O659" s="100">
        <f t="shared" si="57"/>
        <v>0</v>
      </c>
    </row>
    <row r="660" spans="6:15">
      <c r="F660" s="100">
        <f t="shared" si="54"/>
        <v>0</v>
      </c>
      <c r="G660" s="100">
        <f t="shared" si="55"/>
        <v>0</v>
      </c>
      <c r="H660" s="94" t="str">
        <f t="shared" si="58"/>
        <v/>
      </c>
      <c r="N660" s="100">
        <f t="shared" si="56"/>
        <v>0</v>
      </c>
      <c r="O660" s="100">
        <f t="shared" si="57"/>
        <v>0</v>
      </c>
    </row>
    <row r="661" spans="6:15">
      <c r="F661" s="100">
        <f t="shared" si="54"/>
        <v>0</v>
      </c>
      <c r="G661" s="100">
        <f t="shared" si="55"/>
        <v>0</v>
      </c>
      <c r="H661" s="94" t="str">
        <f t="shared" si="58"/>
        <v/>
      </c>
      <c r="N661" s="100">
        <f t="shared" si="56"/>
        <v>0</v>
      </c>
      <c r="O661" s="100">
        <f t="shared" si="57"/>
        <v>0</v>
      </c>
    </row>
    <row r="662" spans="6:15">
      <c r="F662" s="100">
        <f t="shared" si="54"/>
        <v>0</v>
      </c>
      <c r="G662" s="100">
        <f t="shared" si="55"/>
        <v>0</v>
      </c>
      <c r="H662" s="94" t="str">
        <f t="shared" si="58"/>
        <v/>
      </c>
      <c r="N662" s="100">
        <f t="shared" si="56"/>
        <v>0</v>
      </c>
      <c r="O662" s="100">
        <f t="shared" si="57"/>
        <v>0</v>
      </c>
    </row>
    <row r="663" spans="6:15">
      <c r="F663" s="100">
        <f t="shared" si="54"/>
        <v>0</v>
      </c>
      <c r="G663" s="100">
        <f t="shared" si="55"/>
        <v>0</v>
      </c>
      <c r="H663" s="94" t="str">
        <f t="shared" si="58"/>
        <v/>
      </c>
      <c r="N663" s="100">
        <f t="shared" si="56"/>
        <v>0</v>
      </c>
      <c r="O663" s="100">
        <f t="shared" si="57"/>
        <v>0</v>
      </c>
    </row>
    <row r="664" spans="6:15">
      <c r="F664" s="100">
        <f t="shared" si="54"/>
        <v>0</v>
      </c>
      <c r="G664" s="100">
        <f t="shared" si="55"/>
        <v>0</v>
      </c>
      <c r="H664" s="94" t="str">
        <f t="shared" si="58"/>
        <v/>
      </c>
      <c r="N664" s="100">
        <f t="shared" si="56"/>
        <v>0</v>
      </c>
      <c r="O664" s="100">
        <f t="shared" si="57"/>
        <v>0</v>
      </c>
    </row>
    <row r="665" spans="6:15">
      <c r="F665" s="100">
        <f t="shared" si="54"/>
        <v>0</v>
      </c>
      <c r="G665" s="100">
        <f t="shared" si="55"/>
        <v>0</v>
      </c>
      <c r="H665" s="94" t="str">
        <f t="shared" si="58"/>
        <v/>
      </c>
      <c r="N665" s="100">
        <f t="shared" si="56"/>
        <v>0</v>
      </c>
      <c r="O665" s="100">
        <f t="shared" si="57"/>
        <v>0</v>
      </c>
    </row>
    <row r="666" spans="6:15">
      <c r="F666" s="100">
        <f t="shared" si="54"/>
        <v>0</v>
      </c>
      <c r="G666" s="100">
        <f t="shared" si="55"/>
        <v>0</v>
      </c>
      <c r="H666" s="94" t="str">
        <f t="shared" si="58"/>
        <v/>
      </c>
      <c r="N666" s="100">
        <f t="shared" si="56"/>
        <v>0</v>
      </c>
      <c r="O666" s="100">
        <f t="shared" si="57"/>
        <v>0</v>
      </c>
    </row>
    <row r="667" spans="6:15">
      <c r="F667" s="100">
        <f t="shared" si="54"/>
        <v>0</v>
      </c>
      <c r="G667" s="100">
        <f t="shared" si="55"/>
        <v>0</v>
      </c>
      <c r="H667" s="94" t="str">
        <f t="shared" si="58"/>
        <v/>
      </c>
      <c r="N667" s="100">
        <f t="shared" si="56"/>
        <v>0</v>
      </c>
      <c r="O667" s="100">
        <f t="shared" si="57"/>
        <v>0</v>
      </c>
    </row>
    <row r="668" spans="6:15">
      <c r="F668" s="100">
        <f t="shared" si="54"/>
        <v>0</v>
      </c>
      <c r="G668" s="100">
        <f t="shared" si="55"/>
        <v>0</v>
      </c>
      <c r="H668" s="94" t="str">
        <f t="shared" si="58"/>
        <v/>
      </c>
      <c r="N668" s="100">
        <f t="shared" si="56"/>
        <v>0</v>
      </c>
      <c r="O668" s="100">
        <f t="shared" si="57"/>
        <v>0</v>
      </c>
    </row>
    <row r="669" spans="6:15">
      <c r="F669" s="100">
        <f t="shared" si="54"/>
        <v>0</v>
      </c>
      <c r="G669" s="100">
        <f t="shared" si="55"/>
        <v>0</v>
      </c>
      <c r="H669" s="94" t="str">
        <f t="shared" si="58"/>
        <v/>
      </c>
      <c r="N669" s="100">
        <f t="shared" si="56"/>
        <v>0</v>
      </c>
      <c r="O669" s="100">
        <f t="shared" si="57"/>
        <v>0</v>
      </c>
    </row>
    <row r="670" spans="6:15">
      <c r="F670" s="100">
        <f t="shared" si="54"/>
        <v>0</v>
      </c>
      <c r="G670" s="100">
        <f t="shared" si="55"/>
        <v>0</v>
      </c>
      <c r="H670" s="94" t="str">
        <f t="shared" si="58"/>
        <v/>
      </c>
      <c r="N670" s="100">
        <f t="shared" si="56"/>
        <v>0</v>
      </c>
      <c r="O670" s="100">
        <f t="shared" si="57"/>
        <v>0</v>
      </c>
    </row>
    <row r="671" spans="6:15">
      <c r="F671" s="100">
        <f t="shared" si="54"/>
        <v>0</v>
      </c>
      <c r="G671" s="100">
        <f t="shared" si="55"/>
        <v>0</v>
      </c>
      <c r="H671" s="94" t="str">
        <f t="shared" si="58"/>
        <v/>
      </c>
      <c r="N671" s="100">
        <f t="shared" si="56"/>
        <v>0</v>
      </c>
      <c r="O671" s="100">
        <f t="shared" si="57"/>
        <v>0</v>
      </c>
    </row>
    <row r="672" spans="6:15">
      <c r="F672" s="100">
        <f t="shared" si="54"/>
        <v>0</v>
      </c>
      <c r="G672" s="100">
        <f t="shared" si="55"/>
        <v>0</v>
      </c>
      <c r="H672" s="94" t="str">
        <f t="shared" si="58"/>
        <v/>
      </c>
      <c r="N672" s="100">
        <f t="shared" si="56"/>
        <v>0</v>
      </c>
      <c r="O672" s="100">
        <f t="shared" si="57"/>
        <v>0</v>
      </c>
    </row>
    <row r="673" spans="6:15">
      <c r="F673" s="100">
        <f t="shared" si="54"/>
        <v>0</v>
      </c>
      <c r="G673" s="100">
        <f t="shared" si="55"/>
        <v>0</v>
      </c>
      <c r="H673" s="94" t="str">
        <f t="shared" si="58"/>
        <v/>
      </c>
      <c r="N673" s="100">
        <f t="shared" si="56"/>
        <v>0</v>
      </c>
      <c r="O673" s="100">
        <f t="shared" si="57"/>
        <v>0</v>
      </c>
    </row>
    <row r="674" spans="6:15">
      <c r="F674" s="100">
        <f t="shared" si="54"/>
        <v>0</v>
      </c>
      <c r="G674" s="100">
        <f t="shared" si="55"/>
        <v>0</v>
      </c>
      <c r="H674" s="94" t="str">
        <f t="shared" si="58"/>
        <v/>
      </c>
      <c r="N674" s="100">
        <f t="shared" si="56"/>
        <v>0</v>
      </c>
      <c r="O674" s="100">
        <f t="shared" si="57"/>
        <v>0</v>
      </c>
    </row>
    <row r="675" spans="6:15">
      <c r="F675" s="100">
        <f t="shared" si="54"/>
        <v>0</v>
      </c>
      <c r="G675" s="100">
        <f t="shared" si="55"/>
        <v>0</v>
      </c>
      <c r="H675" s="94" t="str">
        <f t="shared" si="58"/>
        <v/>
      </c>
      <c r="N675" s="100">
        <f t="shared" si="56"/>
        <v>0</v>
      </c>
      <c r="O675" s="100">
        <f t="shared" si="57"/>
        <v>0</v>
      </c>
    </row>
    <row r="676" spans="6:15">
      <c r="F676" s="100">
        <f t="shared" si="54"/>
        <v>0</v>
      </c>
      <c r="G676" s="100">
        <f t="shared" si="55"/>
        <v>0</v>
      </c>
      <c r="H676" s="94" t="str">
        <f t="shared" si="58"/>
        <v/>
      </c>
      <c r="N676" s="100">
        <f t="shared" si="56"/>
        <v>0</v>
      </c>
      <c r="O676" s="100">
        <f t="shared" si="57"/>
        <v>0</v>
      </c>
    </row>
    <row r="677" spans="6:15">
      <c r="F677" s="100">
        <f t="shared" si="54"/>
        <v>0</v>
      </c>
      <c r="G677" s="100">
        <f t="shared" si="55"/>
        <v>0</v>
      </c>
      <c r="H677" s="94" t="str">
        <f t="shared" si="58"/>
        <v/>
      </c>
      <c r="N677" s="100">
        <f t="shared" si="56"/>
        <v>0</v>
      </c>
      <c r="O677" s="100">
        <f t="shared" si="57"/>
        <v>0</v>
      </c>
    </row>
    <row r="678" spans="6:15">
      <c r="F678" s="100">
        <f t="shared" si="54"/>
        <v>0</v>
      </c>
      <c r="G678" s="100">
        <f t="shared" si="55"/>
        <v>0</v>
      </c>
      <c r="H678" s="94" t="str">
        <f t="shared" si="58"/>
        <v/>
      </c>
      <c r="N678" s="100">
        <f t="shared" si="56"/>
        <v>0</v>
      </c>
      <c r="O678" s="100">
        <f t="shared" si="57"/>
        <v>0</v>
      </c>
    </row>
    <row r="679" spans="6:15">
      <c r="F679" s="100">
        <f t="shared" si="54"/>
        <v>0</v>
      </c>
      <c r="G679" s="100">
        <f t="shared" si="55"/>
        <v>0</v>
      </c>
      <c r="H679" s="94" t="str">
        <f t="shared" si="58"/>
        <v/>
      </c>
      <c r="N679" s="100">
        <f t="shared" si="56"/>
        <v>0</v>
      </c>
      <c r="O679" s="100">
        <f t="shared" si="57"/>
        <v>0</v>
      </c>
    </row>
    <row r="680" spans="6:15">
      <c r="F680" s="100">
        <f t="shared" si="54"/>
        <v>0</v>
      </c>
      <c r="G680" s="100">
        <f t="shared" si="55"/>
        <v>0</v>
      </c>
      <c r="H680" s="94" t="str">
        <f t="shared" si="58"/>
        <v/>
      </c>
      <c r="N680" s="100">
        <f t="shared" si="56"/>
        <v>0</v>
      </c>
      <c r="O680" s="100">
        <f t="shared" si="57"/>
        <v>0</v>
      </c>
    </row>
    <row r="681" spans="6:15">
      <c r="F681" s="100">
        <f t="shared" si="54"/>
        <v>0</v>
      </c>
      <c r="G681" s="100">
        <f t="shared" si="55"/>
        <v>0</v>
      </c>
      <c r="H681" s="94" t="str">
        <f t="shared" si="58"/>
        <v/>
      </c>
      <c r="N681" s="100">
        <f t="shared" si="56"/>
        <v>0</v>
      </c>
      <c r="O681" s="100">
        <f t="shared" si="57"/>
        <v>0</v>
      </c>
    </row>
    <row r="682" spans="6:15">
      <c r="F682" s="100">
        <f t="shared" si="54"/>
        <v>0</v>
      </c>
      <c r="G682" s="100">
        <f t="shared" si="55"/>
        <v>0</v>
      </c>
      <c r="H682" s="94" t="str">
        <f t="shared" si="58"/>
        <v/>
      </c>
      <c r="N682" s="100">
        <f t="shared" si="56"/>
        <v>0</v>
      </c>
      <c r="O682" s="100">
        <f t="shared" si="57"/>
        <v>0</v>
      </c>
    </row>
    <row r="683" spans="6:15">
      <c r="F683" s="100">
        <f t="shared" si="54"/>
        <v>0</v>
      </c>
      <c r="G683" s="100">
        <f t="shared" si="55"/>
        <v>0</v>
      </c>
      <c r="H683" s="94" t="str">
        <f t="shared" si="58"/>
        <v/>
      </c>
      <c r="N683" s="100">
        <f t="shared" si="56"/>
        <v>0</v>
      </c>
      <c r="O683" s="100">
        <f t="shared" si="57"/>
        <v>0</v>
      </c>
    </row>
    <row r="684" spans="6:15">
      <c r="F684" s="100">
        <f t="shared" si="54"/>
        <v>0</v>
      </c>
      <c r="G684" s="100">
        <f t="shared" si="55"/>
        <v>0</v>
      </c>
      <c r="H684" s="94" t="str">
        <f t="shared" si="58"/>
        <v/>
      </c>
      <c r="N684" s="100">
        <f t="shared" si="56"/>
        <v>0</v>
      </c>
      <c r="O684" s="100">
        <f t="shared" si="57"/>
        <v>0</v>
      </c>
    </row>
    <row r="685" spans="6:15">
      <c r="F685" s="100">
        <f t="shared" si="54"/>
        <v>0</v>
      </c>
      <c r="G685" s="100">
        <f t="shared" si="55"/>
        <v>0</v>
      </c>
      <c r="H685" s="94" t="str">
        <f t="shared" si="58"/>
        <v/>
      </c>
      <c r="N685" s="100">
        <f t="shared" si="56"/>
        <v>0</v>
      </c>
      <c r="O685" s="100">
        <f t="shared" si="57"/>
        <v>0</v>
      </c>
    </row>
    <row r="686" spans="6:15">
      <c r="F686" s="100">
        <f t="shared" si="54"/>
        <v>0</v>
      </c>
      <c r="G686" s="100">
        <f t="shared" si="55"/>
        <v>0</v>
      </c>
      <c r="H686" s="94" t="str">
        <f t="shared" si="58"/>
        <v/>
      </c>
      <c r="N686" s="100">
        <f t="shared" si="56"/>
        <v>0</v>
      </c>
      <c r="O686" s="100">
        <f t="shared" si="57"/>
        <v>0</v>
      </c>
    </row>
    <row r="687" spans="6:15">
      <c r="F687" s="100">
        <f t="shared" si="54"/>
        <v>0</v>
      </c>
      <c r="G687" s="100">
        <f t="shared" si="55"/>
        <v>0</v>
      </c>
      <c r="H687" s="94" t="str">
        <f t="shared" si="58"/>
        <v/>
      </c>
      <c r="N687" s="100">
        <f t="shared" si="56"/>
        <v>0</v>
      </c>
      <c r="O687" s="100">
        <f t="shared" si="57"/>
        <v>0</v>
      </c>
    </row>
    <row r="688" spans="6:15">
      <c r="F688" s="100">
        <f t="shared" si="54"/>
        <v>0</v>
      </c>
      <c r="G688" s="100">
        <f t="shared" si="55"/>
        <v>0</v>
      </c>
      <c r="H688" s="94" t="str">
        <f t="shared" si="58"/>
        <v/>
      </c>
      <c r="N688" s="100">
        <f t="shared" si="56"/>
        <v>0</v>
      </c>
      <c r="O688" s="100">
        <f t="shared" si="57"/>
        <v>0</v>
      </c>
    </row>
    <row r="689" spans="6:15">
      <c r="F689" s="100">
        <f t="shared" si="54"/>
        <v>0</v>
      </c>
      <c r="G689" s="100">
        <f t="shared" si="55"/>
        <v>0</v>
      </c>
      <c r="H689" s="94" t="str">
        <f t="shared" si="58"/>
        <v/>
      </c>
      <c r="N689" s="100">
        <f t="shared" si="56"/>
        <v>0</v>
      </c>
      <c r="O689" s="100">
        <f t="shared" si="57"/>
        <v>0</v>
      </c>
    </row>
    <row r="690" spans="6:15">
      <c r="F690" s="100">
        <f t="shared" si="54"/>
        <v>0</v>
      </c>
      <c r="G690" s="100">
        <f t="shared" si="55"/>
        <v>0</v>
      </c>
      <c r="H690" s="94" t="str">
        <f t="shared" si="58"/>
        <v/>
      </c>
      <c r="N690" s="100">
        <f t="shared" si="56"/>
        <v>0</v>
      </c>
      <c r="O690" s="100">
        <f t="shared" si="57"/>
        <v>0</v>
      </c>
    </row>
    <row r="691" spans="6:15">
      <c r="F691" s="100">
        <f t="shared" si="54"/>
        <v>0</v>
      </c>
      <c r="G691" s="100">
        <f t="shared" si="55"/>
        <v>0</v>
      </c>
      <c r="H691" s="94" t="str">
        <f t="shared" si="58"/>
        <v/>
      </c>
      <c r="N691" s="100">
        <f t="shared" si="56"/>
        <v>0</v>
      </c>
      <c r="O691" s="100">
        <f t="shared" si="57"/>
        <v>0</v>
      </c>
    </row>
    <row r="692" spans="6:15">
      <c r="F692" s="100">
        <f t="shared" si="54"/>
        <v>0</v>
      </c>
      <c r="G692" s="100">
        <f t="shared" si="55"/>
        <v>0</v>
      </c>
      <c r="H692" s="94" t="str">
        <f t="shared" si="58"/>
        <v/>
      </c>
      <c r="N692" s="100">
        <f t="shared" si="56"/>
        <v>0</v>
      </c>
      <c r="O692" s="100">
        <f t="shared" si="57"/>
        <v>0</v>
      </c>
    </row>
    <row r="693" spans="6:15">
      <c r="F693" s="100">
        <f t="shared" si="54"/>
        <v>0</v>
      </c>
      <c r="G693" s="100">
        <f t="shared" si="55"/>
        <v>0</v>
      </c>
      <c r="H693" s="94" t="str">
        <f t="shared" si="58"/>
        <v/>
      </c>
      <c r="N693" s="100">
        <f t="shared" si="56"/>
        <v>0</v>
      </c>
      <c r="O693" s="100">
        <f t="shared" si="57"/>
        <v>0</v>
      </c>
    </row>
    <row r="694" spans="6:15">
      <c r="F694" s="100">
        <f t="shared" si="54"/>
        <v>0</v>
      </c>
      <c r="G694" s="100">
        <f t="shared" si="55"/>
        <v>0</v>
      </c>
      <c r="H694" s="94" t="str">
        <f t="shared" si="58"/>
        <v/>
      </c>
      <c r="N694" s="100">
        <f t="shared" si="56"/>
        <v>0</v>
      </c>
      <c r="O694" s="100">
        <f t="shared" si="57"/>
        <v>0</v>
      </c>
    </row>
    <row r="695" spans="6:15">
      <c r="F695" s="100">
        <f t="shared" si="54"/>
        <v>0</v>
      </c>
      <c r="G695" s="100">
        <f t="shared" si="55"/>
        <v>0</v>
      </c>
      <c r="H695" s="94" t="str">
        <f t="shared" si="58"/>
        <v/>
      </c>
      <c r="N695" s="100">
        <f t="shared" si="56"/>
        <v>0</v>
      </c>
      <c r="O695" s="100">
        <f t="shared" si="57"/>
        <v>0</v>
      </c>
    </row>
    <row r="696" spans="6:15">
      <c r="F696" s="100">
        <f t="shared" si="54"/>
        <v>0</v>
      </c>
      <c r="G696" s="100">
        <f t="shared" si="55"/>
        <v>0</v>
      </c>
      <c r="H696" s="94" t="str">
        <f t="shared" si="58"/>
        <v/>
      </c>
      <c r="N696" s="100">
        <f t="shared" si="56"/>
        <v>0</v>
      </c>
      <c r="O696" s="100">
        <f t="shared" si="57"/>
        <v>0</v>
      </c>
    </row>
    <row r="697" spans="6:15">
      <c r="F697" s="100">
        <f t="shared" si="54"/>
        <v>0</v>
      </c>
      <c r="G697" s="100">
        <f t="shared" si="55"/>
        <v>0</v>
      </c>
      <c r="H697" s="94" t="str">
        <f t="shared" si="58"/>
        <v/>
      </c>
      <c r="N697" s="100">
        <f t="shared" si="56"/>
        <v>0</v>
      </c>
      <c r="O697" s="100">
        <f t="shared" si="57"/>
        <v>0</v>
      </c>
    </row>
    <row r="698" spans="6:15">
      <c r="F698" s="100">
        <f t="shared" si="54"/>
        <v>0</v>
      </c>
      <c r="G698" s="100">
        <f t="shared" si="55"/>
        <v>0</v>
      </c>
      <c r="H698" s="94" t="str">
        <f t="shared" si="58"/>
        <v/>
      </c>
      <c r="N698" s="100">
        <f t="shared" si="56"/>
        <v>0</v>
      </c>
      <c r="O698" s="100">
        <f t="shared" si="57"/>
        <v>0</v>
      </c>
    </row>
    <row r="699" spans="6:15">
      <c r="F699" s="100">
        <f t="shared" si="54"/>
        <v>0</v>
      </c>
      <c r="G699" s="100">
        <f t="shared" si="55"/>
        <v>0</v>
      </c>
      <c r="H699" s="94" t="str">
        <f t="shared" si="58"/>
        <v/>
      </c>
      <c r="N699" s="100">
        <f t="shared" si="56"/>
        <v>0</v>
      </c>
      <c r="O699" s="100">
        <f t="shared" si="57"/>
        <v>0</v>
      </c>
    </row>
    <row r="700" spans="6:15">
      <c r="F700" s="100">
        <f t="shared" si="54"/>
        <v>0</v>
      </c>
      <c r="G700" s="100">
        <f t="shared" si="55"/>
        <v>0</v>
      </c>
      <c r="H700" s="94" t="str">
        <f t="shared" si="58"/>
        <v/>
      </c>
      <c r="N700" s="100">
        <f t="shared" si="56"/>
        <v>0</v>
      </c>
      <c r="O700" s="100">
        <f t="shared" si="57"/>
        <v>0</v>
      </c>
    </row>
    <row r="701" spans="6:15">
      <c r="F701" s="100">
        <f t="shared" si="54"/>
        <v>0</v>
      </c>
      <c r="G701" s="100">
        <f t="shared" si="55"/>
        <v>0</v>
      </c>
      <c r="H701" s="94" t="str">
        <f t="shared" si="58"/>
        <v/>
      </c>
      <c r="N701" s="100">
        <f t="shared" si="56"/>
        <v>0</v>
      </c>
      <c r="O701" s="100">
        <f t="shared" si="57"/>
        <v>0</v>
      </c>
    </row>
    <row r="702" spans="6:15">
      <c r="F702" s="100">
        <f t="shared" si="54"/>
        <v>0</v>
      </c>
      <c r="G702" s="100">
        <f t="shared" si="55"/>
        <v>0</v>
      </c>
      <c r="H702" s="94" t="str">
        <f t="shared" si="58"/>
        <v/>
      </c>
      <c r="N702" s="100">
        <f t="shared" si="56"/>
        <v>0</v>
      </c>
      <c r="O702" s="100">
        <f t="shared" si="57"/>
        <v>0</v>
      </c>
    </row>
    <row r="703" spans="6:15">
      <c r="F703" s="100">
        <f t="shared" si="54"/>
        <v>0</v>
      </c>
      <c r="G703" s="100">
        <f t="shared" si="55"/>
        <v>0</v>
      </c>
      <c r="H703" s="94" t="str">
        <f t="shared" si="58"/>
        <v/>
      </c>
      <c r="N703" s="100">
        <f t="shared" si="56"/>
        <v>0</v>
      </c>
      <c r="O703" s="100">
        <f t="shared" si="57"/>
        <v>0</v>
      </c>
    </row>
    <row r="704" spans="6:15">
      <c r="F704" s="100">
        <f t="shared" si="54"/>
        <v>0</v>
      </c>
      <c r="G704" s="100">
        <f t="shared" si="55"/>
        <v>0</v>
      </c>
      <c r="H704" s="94" t="str">
        <f t="shared" si="58"/>
        <v/>
      </c>
      <c r="N704" s="100">
        <f t="shared" si="56"/>
        <v>0</v>
      </c>
      <c r="O704" s="100">
        <f t="shared" si="57"/>
        <v>0</v>
      </c>
    </row>
    <row r="705" spans="6:15">
      <c r="F705" s="100">
        <f t="shared" si="54"/>
        <v>0</v>
      </c>
      <c r="G705" s="100">
        <f t="shared" si="55"/>
        <v>0</v>
      </c>
      <c r="H705" s="94" t="str">
        <f t="shared" si="58"/>
        <v/>
      </c>
      <c r="N705" s="100">
        <f t="shared" si="56"/>
        <v>0</v>
      </c>
      <c r="O705" s="100">
        <f t="shared" si="57"/>
        <v>0</v>
      </c>
    </row>
    <row r="706" spans="6:15">
      <c r="F706" s="100">
        <f t="shared" si="54"/>
        <v>0</v>
      </c>
      <c r="G706" s="100">
        <f t="shared" si="55"/>
        <v>0</v>
      </c>
      <c r="H706" s="94" t="str">
        <f t="shared" si="58"/>
        <v/>
      </c>
      <c r="N706" s="100">
        <f t="shared" si="56"/>
        <v>0</v>
      </c>
      <c r="O706" s="100">
        <f t="shared" si="57"/>
        <v>0</v>
      </c>
    </row>
    <row r="707" spans="6:15">
      <c r="F707" s="100">
        <f t="shared" si="54"/>
        <v>0</v>
      </c>
      <c r="G707" s="100">
        <f t="shared" si="55"/>
        <v>0</v>
      </c>
      <c r="H707" s="94" t="str">
        <f t="shared" si="58"/>
        <v/>
      </c>
      <c r="N707" s="100">
        <f t="shared" si="56"/>
        <v>0</v>
      </c>
      <c r="O707" s="100">
        <f t="shared" si="57"/>
        <v>0</v>
      </c>
    </row>
    <row r="708" spans="6:15">
      <c r="F708" s="100">
        <f t="shared" si="54"/>
        <v>0</v>
      </c>
      <c r="G708" s="100">
        <f t="shared" si="55"/>
        <v>0</v>
      </c>
      <c r="H708" s="94" t="str">
        <f t="shared" si="58"/>
        <v/>
      </c>
      <c r="N708" s="100">
        <f t="shared" si="56"/>
        <v>0</v>
      </c>
      <c r="O708" s="100">
        <f t="shared" si="57"/>
        <v>0</v>
      </c>
    </row>
    <row r="709" spans="6:15">
      <c r="F709" s="100">
        <f t="shared" si="54"/>
        <v>0</v>
      </c>
      <c r="G709" s="100">
        <f t="shared" si="55"/>
        <v>0</v>
      </c>
      <c r="H709" s="94" t="str">
        <f t="shared" si="58"/>
        <v/>
      </c>
      <c r="N709" s="100">
        <f t="shared" si="56"/>
        <v>0</v>
      </c>
      <c r="O709" s="100">
        <f t="shared" si="57"/>
        <v>0</v>
      </c>
    </row>
    <row r="710" spans="6:15">
      <c r="F710" s="100">
        <f t="shared" ref="F710:F773" si="59">-C710</f>
        <v>0</v>
      </c>
      <c r="G710" s="100">
        <f t="shared" ref="G710:G773" si="60">-E710</f>
        <v>0</v>
      </c>
      <c r="H710" s="94" t="str">
        <f t="shared" si="58"/>
        <v/>
      </c>
      <c r="N710" s="100">
        <f t="shared" si="56"/>
        <v>0</v>
      </c>
      <c r="O710" s="100">
        <f t="shared" si="57"/>
        <v>0</v>
      </c>
    </row>
    <row r="711" spans="6:15">
      <c r="F711" s="100">
        <f t="shared" si="59"/>
        <v>0</v>
      </c>
      <c r="G711" s="100">
        <f t="shared" si="60"/>
        <v>0</v>
      </c>
      <c r="H711" s="94" t="str">
        <f t="shared" si="58"/>
        <v/>
      </c>
      <c r="N711" s="100">
        <f t="shared" si="56"/>
        <v>0</v>
      </c>
      <c r="O711" s="100">
        <f t="shared" si="57"/>
        <v>0</v>
      </c>
    </row>
    <row r="712" spans="6:15">
      <c r="F712" s="100">
        <f t="shared" si="59"/>
        <v>0</v>
      </c>
      <c r="G712" s="100">
        <f t="shared" si="60"/>
        <v>0</v>
      </c>
      <c r="H712" s="94" t="str">
        <f t="shared" si="58"/>
        <v/>
      </c>
      <c r="N712" s="100">
        <f t="shared" si="56"/>
        <v>0</v>
      </c>
      <c r="O712" s="100">
        <f t="shared" si="57"/>
        <v>0</v>
      </c>
    </row>
    <row r="713" spans="6:15">
      <c r="F713" s="100">
        <f t="shared" si="59"/>
        <v>0</v>
      </c>
      <c r="G713" s="100">
        <f t="shared" si="60"/>
        <v>0</v>
      </c>
      <c r="H713" s="94" t="str">
        <f t="shared" si="58"/>
        <v/>
      </c>
      <c r="N713" s="100">
        <f t="shared" ref="N713:N776" si="61">IFERROR(J713+0,0)+IFERROR(K713+0,0)</f>
        <v>0</v>
      </c>
      <c r="O713" s="100">
        <f t="shared" ref="O713:O776" si="62">IFERROR(L713+0,0)+IFERROR(M713+0,0)</f>
        <v>0</v>
      </c>
    </row>
    <row r="714" spans="6:15">
      <c r="F714" s="100">
        <f t="shared" si="59"/>
        <v>0</v>
      </c>
      <c r="G714" s="100">
        <f t="shared" si="60"/>
        <v>0</v>
      </c>
      <c r="H714" s="94" t="str">
        <f t="shared" si="58"/>
        <v/>
      </c>
      <c r="N714" s="100">
        <f t="shared" si="61"/>
        <v>0</v>
      </c>
      <c r="O714" s="100">
        <f t="shared" si="62"/>
        <v>0</v>
      </c>
    </row>
    <row r="715" spans="6:15">
      <c r="F715" s="100">
        <f t="shared" si="59"/>
        <v>0</v>
      </c>
      <c r="G715" s="100">
        <f t="shared" si="60"/>
        <v>0</v>
      </c>
      <c r="H715" s="94" t="str">
        <f t="shared" si="58"/>
        <v/>
      </c>
      <c r="N715" s="100">
        <f t="shared" si="61"/>
        <v>0</v>
      </c>
      <c r="O715" s="100">
        <f t="shared" si="62"/>
        <v>0</v>
      </c>
    </row>
    <row r="716" spans="6:15">
      <c r="F716" s="100">
        <f t="shared" si="59"/>
        <v>0</v>
      </c>
      <c r="G716" s="100">
        <f t="shared" si="60"/>
        <v>0</v>
      </c>
      <c r="H716" s="94" t="str">
        <f t="shared" si="58"/>
        <v/>
      </c>
      <c r="N716" s="100">
        <f t="shared" si="61"/>
        <v>0</v>
      </c>
      <c r="O716" s="100">
        <f t="shared" si="62"/>
        <v>0</v>
      </c>
    </row>
    <row r="717" spans="6:15">
      <c r="F717" s="100">
        <f t="shared" si="59"/>
        <v>0</v>
      </c>
      <c r="G717" s="100">
        <f t="shared" si="60"/>
        <v>0</v>
      </c>
      <c r="H717" s="94" t="str">
        <f t="shared" si="58"/>
        <v/>
      </c>
      <c r="N717" s="100">
        <f t="shared" si="61"/>
        <v>0</v>
      </c>
      <c r="O717" s="100">
        <f t="shared" si="62"/>
        <v>0</v>
      </c>
    </row>
    <row r="718" spans="6:15">
      <c r="F718" s="100">
        <f t="shared" si="59"/>
        <v>0</v>
      </c>
      <c r="G718" s="100">
        <f t="shared" si="60"/>
        <v>0</v>
      </c>
      <c r="H718" s="94" t="str">
        <f t="shared" si="58"/>
        <v/>
      </c>
      <c r="N718" s="100">
        <f t="shared" si="61"/>
        <v>0</v>
      </c>
      <c r="O718" s="100">
        <f t="shared" si="62"/>
        <v>0</v>
      </c>
    </row>
    <row r="719" spans="6:15">
      <c r="F719" s="100">
        <f t="shared" si="59"/>
        <v>0</v>
      </c>
      <c r="G719" s="100">
        <f t="shared" si="60"/>
        <v>0</v>
      </c>
      <c r="H719" s="94" t="str">
        <f t="shared" ref="H719:H782" si="63">IF(TEXT(I719,"d")+0=1,UPPER(LEFT(TEXT(I719,"mmm"),1)),"")</f>
        <v/>
      </c>
      <c r="N719" s="100">
        <f t="shared" si="61"/>
        <v>0</v>
      </c>
      <c r="O719" s="100">
        <f t="shared" si="62"/>
        <v>0</v>
      </c>
    </row>
    <row r="720" spans="6:15">
      <c r="F720" s="100">
        <f t="shared" si="59"/>
        <v>0</v>
      </c>
      <c r="G720" s="100">
        <f t="shared" si="60"/>
        <v>0</v>
      </c>
      <c r="H720" s="94" t="str">
        <f t="shared" si="63"/>
        <v/>
      </c>
      <c r="N720" s="100">
        <f t="shared" si="61"/>
        <v>0</v>
      </c>
      <c r="O720" s="100">
        <f t="shared" si="62"/>
        <v>0</v>
      </c>
    </row>
    <row r="721" spans="6:15">
      <c r="F721" s="100">
        <f t="shared" si="59"/>
        <v>0</v>
      </c>
      <c r="G721" s="100">
        <f t="shared" si="60"/>
        <v>0</v>
      </c>
      <c r="H721" s="94" t="str">
        <f t="shared" si="63"/>
        <v/>
      </c>
      <c r="N721" s="100">
        <f t="shared" si="61"/>
        <v>0</v>
      </c>
      <c r="O721" s="100">
        <f t="shared" si="62"/>
        <v>0</v>
      </c>
    </row>
    <row r="722" spans="6:15">
      <c r="F722" s="100">
        <f t="shared" si="59"/>
        <v>0</v>
      </c>
      <c r="G722" s="100">
        <f t="shared" si="60"/>
        <v>0</v>
      </c>
      <c r="H722" s="94" t="str">
        <f t="shared" si="63"/>
        <v/>
      </c>
      <c r="N722" s="100">
        <f t="shared" si="61"/>
        <v>0</v>
      </c>
      <c r="O722" s="100">
        <f t="shared" si="62"/>
        <v>0</v>
      </c>
    </row>
    <row r="723" spans="6:15">
      <c r="F723" s="100">
        <f t="shared" si="59"/>
        <v>0</v>
      </c>
      <c r="G723" s="100">
        <f t="shared" si="60"/>
        <v>0</v>
      </c>
      <c r="H723" s="94" t="str">
        <f t="shared" si="63"/>
        <v/>
      </c>
      <c r="N723" s="100">
        <f t="shared" si="61"/>
        <v>0</v>
      </c>
      <c r="O723" s="100">
        <f t="shared" si="62"/>
        <v>0</v>
      </c>
    </row>
    <row r="724" spans="6:15">
      <c r="F724" s="100">
        <f t="shared" si="59"/>
        <v>0</v>
      </c>
      <c r="G724" s="100">
        <f t="shared" si="60"/>
        <v>0</v>
      </c>
      <c r="H724" s="94" t="str">
        <f t="shared" si="63"/>
        <v/>
      </c>
      <c r="N724" s="100">
        <f t="shared" si="61"/>
        <v>0</v>
      </c>
      <c r="O724" s="100">
        <f t="shared" si="62"/>
        <v>0</v>
      </c>
    </row>
    <row r="725" spans="6:15">
      <c r="F725" s="100">
        <f t="shared" si="59"/>
        <v>0</v>
      </c>
      <c r="G725" s="100">
        <f t="shared" si="60"/>
        <v>0</v>
      </c>
      <c r="H725" s="94" t="str">
        <f t="shared" si="63"/>
        <v/>
      </c>
      <c r="N725" s="100">
        <f t="shared" si="61"/>
        <v>0</v>
      </c>
      <c r="O725" s="100">
        <f t="shared" si="62"/>
        <v>0</v>
      </c>
    </row>
    <row r="726" spans="6:15">
      <c r="F726" s="100">
        <f t="shared" si="59"/>
        <v>0</v>
      </c>
      <c r="G726" s="100">
        <f t="shared" si="60"/>
        <v>0</v>
      </c>
      <c r="H726" s="94" t="str">
        <f t="shared" si="63"/>
        <v/>
      </c>
      <c r="N726" s="100">
        <f t="shared" si="61"/>
        <v>0</v>
      </c>
      <c r="O726" s="100">
        <f t="shared" si="62"/>
        <v>0</v>
      </c>
    </row>
    <row r="727" spans="6:15">
      <c r="F727" s="100">
        <f t="shared" si="59"/>
        <v>0</v>
      </c>
      <c r="G727" s="100">
        <f t="shared" si="60"/>
        <v>0</v>
      </c>
      <c r="H727" s="94" t="str">
        <f t="shared" si="63"/>
        <v/>
      </c>
      <c r="N727" s="100">
        <f t="shared" si="61"/>
        <v>0</v>
      </c>
      <c r="O727" s="100">
        <f t="shared" si="62"/>
        <v>0</v>
      </c>
    </row>
    <row r="728" spans="6:15">
      <c r="F728" s="100">
        <f t="shared" si="59"/>
        <v>0</v>
      </c>
      <c r="G728" s="100">
        <f t="shared" si="60"/>
        <v>0</v>
      </c>
      <c r="H728" s="94" t="str">
        <f t="shared" si="63"/>
        <v/>
      </c>
      <c r="N728" s="100">
        <f t="shared" si="61"/>
        <v>0</v>
      </c>
      <c r="O728" s="100">
        <f t="shared" si="62"/>
        <v>0</v>
      </c>
    </row>
    <row r="729" spans="6:15">
      <c r="F729" s="100">
        <f t="shared" si="59"/>
        <v>0</v>
      </c>
      <c r="G729" s="100">
        <f t="shared" si="60"/>
        <v>0</v>
      </c>
      <c r="H729" s="94" t="str">
        <f t="shared" si="63"/>
        <v/>
      </c>
      <c r="N729" s="100">
        <f t="shared" si="61"/>
        <v>0</v>
      </c>
      <c r="O729" s="100">
        <f t="shared" si="62"/>
        <v>0</v>
      </c>
    </row>
    <row r="730" spans="6:15">
      <c r="F730" s="100">
        <f t="shared" si="59"/>
        <v>0</v>
      </c>
      <c r="G730" s="100">
        <f t="shared" si="60"/>
        <v>0</v>
      </c>
      <c r="H730" s="94" t="str">
        <f t="shared" si="63"/>
        <v/>
      </c>
      <c r="N730" s="100">
        <f t="shared" si="61"/>
        <v>0</v>
      </c>
      <c r="O730" s="100">
        <f t="shared" si="62"/>
        <v>0</v>
      </c>
    </row>
    <row r="731" spans="6:15">
      <c r="F731" s="100">
        <f t="shared" si="59"/>
        <v>0</v>
      </c>
      <c r="G731" s="100">
        <f t="shared" si="60"/>
        <v>0</v>
      </c>
      <c r="H731" s="94" t="str">
        <f t="shared" si="63"/>
        <v/>
      </c>
      <c r="N731" s="100">
        <f t="shared" si="61"/>
        <v>0</v>
      </c>
      <c r="O731" s="100">
        <f t="shared" si="62"/>
        <v>0</v>
      </c>
    </row>
    <row r="732" spans="6:15">
      <c r="F732" s="100">
        <f t="shared" si="59"/>
        <v>0</v>
      </c>
      <c r="G732" s="100">
        <f t="shared" si="60"/>
        <v>0</v>
      </c>
      <c r="H732" s="94" t="str">
        <f t="shared" si="63"/>
        <v/>
      </c>
      <c r="N732" s="100">
        <f t="shared" si="61"/>
        <v>0</v>
      </c>
      <c r="O732" s="100">
        <f t="shared" si="62"/>
        <v>0</v>
      </c>
    </row>
    <row r="733" spans="6:15">
      <c r="F733" s="100">
        <f t="shared" si="59"/>
        <v>0</v>
      </c>
      <c r="G733" s="100">
        <f t="shared" si="60"/>
        <v>0</v>
      </c>
      <c r="H733" s="94" t="str">
        <f t="shared" si="63"/>
        <v/>
      </c>
      <c r="N733" s="100">
        <f t="shared" si="61"/>
        <v>0</v>
      </c>
      <c r="O733" s="100">
        <f t="shared" si="62"/>
        <v>0</v>
      </c>
    </row>
    <row r="734" spans="6:15">
      <c r="F734" s="100">
        <f t="shared" si="59"/>
        <v>0</v>
      </c>
      <c r="G734" s="100">
        <f t="shared" si="60"/>
        <v>0</v>
      </c>
      <c r="H734" s="94" t="str">
        <f t="shared" si="63"/>
        <v/>
      </c>
      <c r="N734" s="100">
        <f t="shared" si="61"/>
        <v>0</v>
      </c>
      <c r="O734" s="100">
        <f t="shared" si="62"/>
        <v>0</v>
      </c>
    </row>
    <row r="735" spans="6:15">
      <c r="F735" s="100">
        <f t="shared" si="59"/>
        <v>0</v>
      </c>
      <c r="G735" s="100">
        <f t="shared" si="60"/>
        <v>0</v>
      </c>
      <c r="H735" s="94" t="str">
        <f t="shared" si="63"/>
        <v/>
      </c>
      <c r="N735" s="100">
        <f t="shared" si="61"/>
        <v>0</v>
      </c>
      <c r="O735" s="100">
        <f t="shared" si="62"/>
        <v>0</v>
      </c>
    </row>
    <row r="736" spans="6:15">
      <c r="F736" s="100">
        <f t="shared" si="59"/>
        <v>0</v>
      </c>
      <c r="G736" s="100">
        <f t="shared" si="60"/>
        <v>0</v>
      </c>
      <c r="H736" s="94" t="str">
        <f t="shared" si="63"/>
        <v/>
      </c>
      <c r="N736" s="100">
        <f t="shared" si="61"/>
        <v>0</v>
      </c>
      <c r="O736" s="100">
        <f t="shared" si="62"/>
        <v>0</v>
      </c>
    </row>
    <row r="737" spans="6:15">
      <c r="F737" s="100">
        <f t="shared" si="59"/>
        <v>0</v>
      </c>
      <c r="G737" s="100">
        <f t="shared" si="60"/>
        <v>0</v>
      </c>
      <c r="H737" s="94" t="str">
        <f t="shared" si="63"/>
        <v/>
      </c>
      <c r="N737" s="100">
        <f t="shared" si="61"/>
        <v>0</v>
      </c>
      <c r="O737" s="100">
        <f t="shared" si="62"/>
        <v>0</v>
      </c>
    </row>
    <row r="738" spans="6:15">
      <c r="F738" s="100">
        <f t="shared" si="59"/>
        <v>0</v>
      </c>
      <c r="G738" s="100">
        <f t="shared" si="60"/>
        <v>0</v>
      </c>
      <c r="H738" s="94" t="str">
        <f t="shared" si="63"/>
        <v/>
      </c>
      <c r="N738" s="100">
        <f t="shared" si="61"/>
        <v>0</v>
      </c>
      <c r="O738" s="100">
        <f t="shared" si="62"/>
        <v>0</v>
      </c>
    </row>
    <row r="739" spans="6:15">
      <c r="F739" s="100">
        <f t="shared" si="59"/>
        <v>0</v>
      </c>
      <c r="G739" s="100">
        <f t="shared" si="60"/>
        <v>0</v>
      </c>
      <c r="H739" s="94" t="str">
        <f t="shared" si="63"/>
        <v/>
      </c>
      <c r="N739" s="100">
        <f t="shared" si="61"/>
        <v>0</v>
      </c>
      <c r="O739" s="100">
        <f t="shared" si="62"/>
        <v>0</v>
      </c>
    </row>
    <row r="740" spans="6:15">
      <c r="F740" s="100">
        <f t="shared" si="59"/>
        <v>0</v>
      </c>
      <c r="G740" s="100">
        <f t="shared" si="60"/>
        <v>0</v>
      </c>
      <c r="H740" s="94" t="str">
        <f t="shared" si="63"/>
        <v/>
      </c>
      <c r="N740" s="100">
        <f t="shared" si="61"/>
        <v>0</v>
      </c>
      <c r="O740" s="100">
        <f t="shared" si="62"/>
        <v>0</v>
      </c>
    </row>
    <row r="741" spans="6:15">
      <c r="F741" s="100">
        <f t="shared" si="59"/>
        <v>0</v>
      </c>
      <c r="G741" s="100">
        <f t="shared" si="60"/>
        <v>0</v>
      </c>
      <c r="H741" s="94" t="str">
        <f t="shared" si="63"/>
        <v/>
      </c>
      <c r="N741" s="100">
        <f t="shared" si="61"/>
        <v>0</v>
      </c>
      <c r="O741" s="100">
        <f t="shared" si="62"/>
        <v>0</v>
      </c>
    </row>
    <row r="742" spans="6:15">
      <c r="F742" s="100">
        <f t="shared" si="59"/>
        <v>0</v>
      </c>
      <c r="G742" s="100">
        <f t="shared" si="60"/>
        <v>0</v>
      </c>
      <c r="H742" s="94" t="str">
        <f t="shared" si="63"/>
        <v/>
      </c>
      <c r="N742" s="100">
        <f t="shared" si="61"/>
        <v>0</v>
      </c>
      <c r="O742" s="100">
        <f t="shared" si="62"/>
        <v>0</v>
      </c>
    </row>
    <row r="743" spans="6:15">
      <c r="F743" s="100">
        <f t="shared" si="59"/>
        <v>0</v>
      </c>
      <c r="G743" s="100">
        <f t="shared" si="60"/>
        <v>0</v>
      </c>
      <c r="H743" s="94" t="str">
        <f t="shared" si="63"/>
        <v/>
      </c>
      <c r="N743" s="100">
        <f t="shared" si="61"/>
        <v>0</v>
      </c>
      <c r="O743" s="100">
        <f t="shared" si="62"/>
        <v>0</v>
      </c>
    </row>
    <row r="744" spans="6:15">
      <c r="F744" s="100">
        <f t="shared" si="59"/>
        <v>0</v>
      </c>
      <c r="G744" s="100">
        <f t="shared" si="60"/>
        <v>0</v>
      </c>
      <c r="H744" s="94" t="str">
        <f t="shared" si="63"/>
        <v/>
      </c>
      <c r="N744" s="100">
        <f t="shared" si="61"/>
        <v>0</v>
      </c>
      <c r="O744" s="100">
        <f t="shared" si="62"/>
        <v>0</v>
      </c>
    </row>
    <row r="745" spans="6:15">
      <c r="F745" s="100">
        <f t="shared" si="59"/>
        <v>0</v>
      </c>
      <c r="G745" s="100">
        <f t="shared" si="60"/>
        <v>0</v>
      </c>
      <c r="H745" s="94" t="str">
        <f t="shared" si="63"/>
        <v/>
      </c>
      <c r="N745" s="100">
        <f t="shared" si="61"/>
        <v>0</v>
      </c>
      <c r="O745" s="100">
        <f t="shared" si="62"/>
        <v>0</v>
      </c>
    </row>
    <row r="746" spans="6:15">
      <c r="F746" s="100">
        <f t="shared" si="59"/>
        <v>0</v>
      </c>
      <c r="G746" s="100">
        <f t="shared" si="60"/>
        <v>0</v>
      </c>
      <c r="H746" s="94" t="str">
        <f t="shared" si="63"/>
        <v/>
      </c>
      <c r="N746" s="100">
        <f t="shared" si="61"/>
        <v>0</v>
      </c>
      <c r="O746" s="100">
        <f t="shared" si="62"/>
        <v>0</v>
      </c>
    </row>
    <row r="747" spans="6:15">
      <c r="F747" s="100">
        <f t="shared" si="59"/>
        <v>0</v>
      </c>
      <c r="G747" s="100">
        <f t="shared" si="60"/>
        <v>0</v>
      </c>
      <c r="H747" s="94" t="str">
        <f t="shared" si="63"/>
        <v/>
      </c>
      <c r="N747" s="100">
        <f t="shared" si="61"/>
        <v>0</v>
      </c>
      <c r="O747" s="100">
        <f t="shared" si="62"/>
        <v>0</v>
      </c>
    </row>
    <row r="748" spans="6:15">
      <c r="F748" s="100">
        <f t="shared" si="59"/>
        <v>0</v>
      </c>
      <c r="G748" s="100">
        <f t="shared" si="60"/>
        <v>0</v>
      </c>
      <c r="H748" s="94" t="str">
        <f t="shared" si="63"/>
        <v/>
      </c>
      <c r="N748" s="100">
        <f t="shared" si="61"/>
        <v>0</v>
      </c>
      <c r="O748" s="100">
        <f t="shared" si="62"/>
        <v>0</v>
      </c>
    </row>
    <row r="749" spans="6:15">
      <c r="F749" s="100">
        <f t="shared" si="59"/>
        <v>0</v>
      </c>
      <c r="G749" s="100">
        <f t="shared" si="60"/>
        <v>0</v>
      </c>
      <c r="H749" s="94" t="str">
        <f t="shared" si="63"/>
        <v/>
      </c>
      <c r="N749" s="100">
        <f t="shared" si="61"/>
        <v>0</v>
      </c>
      <c r="O749" s="100">
        <f t="shared" si="62"/>
        <v>0</v>
      </c>
    </row>
    <row r="750" spans="6:15">
      <c r="F750" s="100">
        <f t="shared" si="59"/>
        <v>0</v>
      </c>
      <c r="G750" s="100">
        <f t="shared" si="60"/>
        <v>0</v>
      </c>
      <c r="H750" s="94" t="str">
        <f t="shared" si="63"/>
        <v/>
      </c>
      <c r="N750" s="100">
        <f t="shared" si="61"/>
        <v>0</v>
      </c>
      <c r="O750" s="100">
        <f t="shared" si="62"/>
        <v>0</v>
      </c>
    </row>
    <row r="751" spans="6:15">
      <c r="F751" s="100">
        <f t="shared" si="59"/>
        <v>0</v>
      </c>
      <c r="G751" s="100">
        <f t="shared" si="60"/>
        <v>0</v>
      </c>
      <c r="H751" s="94" t="str">
        <f t="shared" si="63"/>
        <v/>
      </c>
      <c r="N751" s="100">
        <f t="shared" si="61"/>
        <v>0</v>
      </c>
      <c r="O751" s="100">
        <f t="shared" si="62"/>
        <v>0</v>
      </c>
    </row>
    <row r="752" spans="6:15">
      <c r="F752" s="100">
        <f t="shared" si="59"/>
        <v>0</v>
      </c>
      <c r="G752" s="100">
        <f t="shared" si="60"/>
        <v>0</v>
      </c>
      <c r="H752" s="94" t="str">
        <f t="shared" si="63"/>
        <v/>
      </c>
      <c r="N752" s="100">
        <f t="shared" si="61"/>
        <v>0</v>
      </c>
      <c r="O752" s="100">
        <f t="shared" si="62"/>
        <v>0</v>
      </c>
    </row>
    <row r="753" spans="6:15">
      <c r="F753" s="100">
        <f t="shared" si="59"/>
        <v>0</v>
      </c>
      <c r="G753" s="100">
        <f t="shared" si="60"/>
        <v>0</v>
      </c>
      <c r="H753" s="94" t="str">
        <f t="shared" si="63"/>
        <v/>
      </c>
      <c r="N753" s="100">
        <f t="shared" si="61"/>
        <v>0</v>
      </c>
      <c r="O753" s="100">
        <f t="shared" si="62"/>
        <v>0</v>
      </c>
    </row>
    <row r="754" spans="6:15">
      <c r="F754" s="100">
        <f t="shared" si="59"/>
        <v>0</v>
      </c>
      <c r="G754" s="100">
        <f t="shared" si="60"/>
        <v>0</v>
      </c>
      <c r="H754" s="94" t="str">
        <f t="shared" si="63"/>
        <v/>
      </c>
      <c r="N754" s="100">
        <f t="shared" si="61"/>
        <v>0</v>
      </c>
      <c r="O754" s="100">
        <f t="shared" si="62"/>
        <v>0</v>
      </c>
    </row>
    <row r="755" spans="6:15">
      <c r="F755" s="100">
        <f t="shared" si="59"/>
        <v>0</v>
      </c>
      <c r="G755" s="100">
        <f t="shared" si="60"/>
        <v>0</v>
      </c>
      <c r="H755" s="94" t="str">
        <f t="shared" si="63"/>
        <v/>
      </c>
      <c r="N755" s="100">
        <f t="shared" si="61"/>
        <v>0</v>
      </c>
      <c r="O755" s="100">
        <f t="shared" si="62"/>
        <v>0</v>
      </c>
    </row>
    <row r="756" spans="6:15">
      <c r="F756" s="100">
        <f t="shared" si="59"/>
        <v>0</v>
      </c>
      <c r="G756" s="100">
        <f t="shared" si="60"/>
        <v>0</v>
      </c>
      <c r="H756" s="94" t="str">
        <f t="shared" si="63"/>
        <v/>
      </c>
      <c r="N756" s="100">
        <f t="shared" si="61"/>
        <v>0</v>
      </c>
      <c r="O756" s="100">
        <f t="shared" si="62"/>
        <v>0</v>
      </c>
    </row>
    <row r="757" spans="6:15">
      <c r="F757" s="100">
        <f t="shared" si="59"/>
        <v>0</v>
      </c>
      <c r="G757" s="100">
        <f t="shared" si="60"/>
        <v>0</v>
      </c>
      <c r="H757" s="94" t="str">
        <f t="shared" si="63"/>
        <v/>
      </c>
      <c r="N757" s="100">
        <f t="shared" si="61"/>
        <v>0</v>
      </c>
      <c r="O757" s="100">
        <f t="shared" si="62"/>
        <v>0</v>
      </c>
    </row>
    <row r="758" spans="6:15">
      <c r="F758" s="100">
        <f t="shared" si="59"/>
        <v>0</v>
      </c>
      <c r="G758" s="100">
        <f t="shared" si="60"/>
        <v>0</v>
      </c>
      <c r="H758" s="94" t="str">
        <f t="shared" si="63"/>
        <v/>
      </c>
      <c r="N758" s="100">
        <f t="shared" si="61"/>
        <v>0</v>
      </c>
      <c r="O758" s="100">
        <f t="shared" si="62"/>
        <v>0</v>
      </c>
    </row>
    <row r="759" spans="6:15">
      <c r="F759" s="100">
        <f t="shared" si="59"/>
        <v>0</v>
      </c>
      <c r="G759" s="100">
        <f t="shared" si="60"/>
        <v>0</v>
      </c>
      <c r="H759" s="94" t="str">
        <f t="shared" si="63"/>
        <v/>
      </c>
      <c r="N759" s="100">
        <f t="shared" si="61"/>
        <v>0</v>
      </c>
      <c r="O759" s="100">
        <f t="shared" si="62"/>
        <v>0</v>
      </c>
    </row>
    <row r="760" spans="6:15">
      <c r="F760" s="100">
        <f t="shared" si="59"/>
        <v>0</v>
      </c>
      <c r="G760" s="100">
        <f t="shared" si="60"/>
        <v>0</v>
      </c>
      <c r="H760" s="94" t="str">
        <f t="shared" si="63"/>
        <v/>
      </c>
      <c r="N760" s="100">
        <f t="shared" si="61"/>
        <v>0</v>
      </c>
      <c r="O760" s="100">
        <f t="shared" si="62"/>
        <v>0</v>
      </c>
    </row>
    <row r="761" spans="6:15">
      <c r="F761" s="100">
        <f t="shared" si="59"/>
        <v>0</v>
      </c>
      <c r="G761" s="100">
        <f t="shared" si="60"/>
        <v>0</v>
      </c>
      <c r="H761" s="94" t="str">
        <f t="shared" si="63"/>
        <v/>
      </c>
      <c r="N761" s="100">
        <f t="shared" si="61"/>
        <v>0</v>
      </c>
      <c r="O761" s="100">
        <f t="shared" si="62"/>
        <v>0</v>
      </c>
    </row>
    <row r="762" spans="6:15">
      <c r="F762" s="100">
        <f t="shared" si="59"/>
        <v>0</v>
      </c>
      <c r="G762" s="100">
        <f t="shared" si="60"/>
        <v>0</v>
      </c>
      <c r="H762" s="94" t="str">
        <f t="shared" si="63"/>
        <v/>
      </c>
      <c r="N762" s="100">
        <f t="shared" si="61"/>
        <v>0</v>
      </c>
      <c r="O762" s="100">
        <f t="shared" si="62"/>
        <v>0</v>
      </c>
    </row>
    <row r="763" spans="6:15">
      <c r="F763" s="100">
        <f t="shared" si="59"/>
        <v>0</v>
      </c>
      <c r="G763" s="100">
        <f t="shared" si="60"/>
        <v>0</v>
      </c>
      <c r="H763" s="94" t="str">
        <f t="shared" si="63"/>
        <v/>
      </c>
      <c r="N763" s="100">
        <f t="shared" si="61"/>
        <v>0</v>
      </c>
      <c r="O763" s="100">
        <f t="shared" si="62"/>
        <v>0</v>
      </c>
    </row>
    <row r="764" spans="6:15">
      <c r="F764" s="100">
        <f t="shared" si="59"/>
        <v>0</v>
      </c>
      <c r="G764" s="100">
        <f t="shared" si="60"/>
        <v>0</v>
      </c>
      <c r="H764" s="94" t="str">
        <f t="shared" si="63"/>
        <v/>
      </c>
      <c r="N764" s="100">
        <f t="shared" si="61"/>
        <v>0</v>
      </c>
      <c r="O764" s="100">
        <f t="shared" si="62"/>
        <v>0</v>
      </c>
    </row>
    <row r="765" spans="6:15">
      <c r="F765" s="100">
        <f t="shared" si="59"/>
        <v>0</v>
      </c>
      <c r="G765" s="100">
        <f t="shared" si="60"/>
        <v>0</v>
      </c>
      <c r="H765" s="94" t="str">
        <f t="shared" si="63"/>
        <v/>
      </c>
      <c r="N765" s="100">
        <f t="shared" si="61"/>
        <v>0</v>
      </c>
      <c r="O765" s="100">
        <f t="shared" si="62"/>
        <v>0</v>
      </c>
    </row>
    <row r="766" spans="6:15">
      <c r="F766" s="100">
        <f t="shared" si="59"/>
        <v>0</v>
      </c>
      <c r="G766" s="100">
        <f t="shared" si="60"/>
        <v>0</v>
      </c>
      <c r="H766" s="94" t="str">
        <f t="shared" si="63"/>
        <v/>
      </c>
      <c r="N766" s="100">
        <f t="shared" si="61"/>
        <v>0</v>
      </c>
      <c r="O766" s="100">
        <f t="shared" si="62"/>
        <v>0</v>
      </c>
    </row>
    <row r="767" spans="6:15">
      <c r="F767" s="100">
        <f t="shared" si="59"/>
        <v>0</v>
      </c>
      <c r="G767" s="100">
        <f t="shared" si="60"/>
        <v>0</v>
      </c>
      <c r="H767" s="94" t="str">
        <f t="shared" si="63"/>
        <v/>
      </c>
      <c r="N767" s="100">
        <f t="shared" si="61"/>
        <v>0</v>
      </c>
      <c r="O767" s="100">
        <f t="shared" si="62"/>
        <v>0</v>
      </c>
    </row>
    <row r="768" spans="6:15">
      <c r="F768" s="100">
        <f t="shared" si="59"/>
        <v>0</v>
      </c>
      <c r="G768" s="100">
        <f t="shared" si="60"/>
        <v>0</v>
      </c>
      <c r="H768" s="94" t="str">
        <f t="shared" si="63"/>
        <v/>
      </c>
      <c r="N768" s="100">
        <f t="shared" si="61"/>
        <v>0</v>
      </c>
      <c r="O768" s="100">
        <f t="shared" si="62"/>
        <v>0</v>
      </c>
    </row>
    <row r="769" spans="6:15">
      <c r="F769" s="100">
        <f t="shared" si="59"/>
        <v>0</v>
      </c>
      <c r="G769" s="100">
        <f t="shared" si="60"/>
        <v>0</v>
      </c>
      <c r="H769" s="94" t="str">
        <f t="shared" si="63"/>
        <v/>
      </c>
      <c r="N769" s="100">
        <f t="shared" si="61"/>
        <v>0</v>
      </c>
      <c r="O769" s="100">
        <f t="shared" si="62"/>
        <v>0</v>
      </c>
    </row>
    <row r="770" spans="6:15">
      <c r="F770" s="100">
        <f t="shared" si="59"/>
        <v>0</v>
      </c>
      <c r="G770" s="100">
        <f t="shared" si="60"/>
        <v>0</v>
      </c>
      <c r="H770" s="94" t="str">
        <f t="shared" si="63"/>
        <v/>
      </c>
      <c r="N770" s="100">
        <f t="shared" si="61"/>
        <v>0</v>
      </c>
      <c r="O770" s="100">
        <f t="shared" si="62"/>
        <v>0</v>
      </c>
    </row>
    <row r="771" spans="6:15">
      <c r="F771" s="100">
        <f t="shared" si="59"/>
        <v>0</v>
      </c>
      <c r="G771" s="100">
        <f t="shared" si="60"/>
        <v>0</v>
      </c>
      <c r="H771" s="94" t="str">
        <f t="shared" si="63"/>
        <v/>
      </c>
      <c r="N771" s="100">
        <f t="shared" si="61"/>
        <v>0</v>
      </c>
      <c r="O771" s="100">
        <f t="shared" si="62"/>
        <v>0</v>
      </c>
    </row>
    <row r="772" spans="6:15">
      <c r="F772" s="100">
        <f t="shared" si="59"/>
        <v>0</v>
      </c>
      <c r="G772" s="100">
        <f t="shared" si="60"/>
        <v>0</v>
      </c>
      <c r="H772" s="94" t="str">
        <f t="shared" si="63"/>
        <v/>
      </c>
      <c r="N772" s="100">
        <f t="shared" si="61"/>
        <v>0</v>
      </c>
      <c r="O772" s="100">
        <f t="shared" si="62"/>
        <v>0</v>
      </c>
    </row>
    <row r="773" spans="6:15">
      <c r="F773" s="100">
        <f t="shared" si="59"/>
        <v>0</v>
      </c>
      <c r="G773" s="100">
        <f t="shared" si="60"/>
        <v>0</v>
      </c>
      <c r="H773" s="94" t="str">
        <f t="shared" si="63"/>
        <v/>
      </c>
      <c r="N773" s="100">
        <f t="shared" si="61"/>
        <v>0</v>
      </c>
      <c r="O773" s="100">
        <f t="shared" si="62"/>
        <v>0</v>
      </c>
    </row>
    <row r="774" spans="6:15">
      <c r="F774" s="100">
        <f t="shared" ref="F774:F837" si="64">-C774</f>
        <v>0</v>
      </c>
      <c r="G774" s="100">
        <f t="shared" ref="G774:G837" si="65">-E774</f>
        <v>0</v>
      </c>
      <c r="H774" s="94" t="str">
        <f t="shared" si="63"/>
        <v/>
      </c>
      <c r="N774" s="100">
        <f t="shared" si="61"/>
        <v>0</v>
      </c>
      <c r="O774" s="100">
        <f t="shared" si="62"/>
        <v>0</v>
      </c>
    </row>
    <row r="775" spans="6:15">
      <c r="F775" s="100">
        <f t="shared" si="64"/>
        <v>0</v>
      </c>
      <c r="G775" s="100">
        <f t="shared" si="65"/>
        <v>0</v>
      </c>
      <c r="H775" s="94" t="str">
        <f t="shared" si="63"/>
        <v/>
      </c>
      <c r="N775" s="100">
        <f t="shared" si="61"/>
        <v>0</v>
      </c>
      <c r="O775" s="100">
        <f t="shared" si="62"/>
        <v>0</v>
      </c>
    </row>
    <row r="776" spans="6:15">
      <c r="F776" s="100">
        <f t="shared" si="64"/>
        <v>0</v>
      </c>
      <c r="G776" s="100">
        <f t="shared" si="65"/>
        <v>0</v>
      </c>
      <c r="H776" s="94" t="str">
        <f t="shared" si="63"/>
        <v/>
      </c>
      <c r="N776" s="100">
        <f t="shared" si="61"/>
        <v>0</v>
      </c>
      <c r="O776" s="100">
        <f t="shared" si="62"/>
        <v>0</v>
      </c>
    </row>
    <row r="777" spans="6:15">
      <c r="F777" s="100">
        <f t="shared" si="64"/>
        <v>0</v>
      </c>
      <c r="G777" s="100">
        <f t="shared" si="65"/>
        <v>0</v>
      </c>
      <c r="H777" s="94" t="str">
        <f t="shared" si="63"/>
        <v/>
      </c>
      <c r="N777" s="100">
        <f t="shared" ref="N777:N840" si="66">IFERROR(J777+0,0)+IFERROR(K777+0,0)</f>
        <v>0</v>
      </c>
      <c r="O777" s="100">
        <f t="shared" ref="O777:O840" si="67">IFERROR(L777+0,0)+IFERROR(M777+0,0)</f>
        <v>0</v>
      </c>
    </row>
    <row r="778" spans="6:15">
      <c r="F778" s="100">
        <f t="shared" si="64"/>
        <v>0</v>
      </c>
      <c r="G778" s="100">
        <f t="shared" si="65"/>
        <v>0</v>
      </c>
      <c r="H778" s="94" t="str">
        <f t="shared" si="63"/>
        <v/>
      </c>
      <c r="N778" s="100">
        <f t="shared" si="66"/>
        <v>0</v>
      </c>
      <c r="O778" s="100">
        <f t="shared" si="67"/>
        <v>0</v>
      </c>
    </row>
    <row r="779" spans="6:15">
      <c r="F779" s="100">
        <f t="shared" si="64"/>
        <v>0</v>
      </c>
      <c r="G779" s="100">
        <f t="shared" si="65"/>
        <v>0</v>
      </c>
      <c r="H779" s="94" t="str">
        <f t="shared" si="63"/>
        <v/>
      </c>
      <c r="N779" s="100">
        <f t="shared" si="66"/>
        <v>0</v>
      </c>
      <c r="O779" s="100">
        <f t="shared" si="67"/>
        <v>0</v>
      </c>
    </row>
    <row r="780" spans="6:15">
      <c r="F780" s="100">
        <f t="shared" si="64"/>
        <v>0</v>
      </c>
      <c r="G780" s="100">
        <f t="shared" si="65"/>
        <v>0</v>
      </c>
      <c r="H780" s="94" t="str">
        <f t="shared" si="63"/>
        <v/>
      </c>
      <c r="N780" s="100">
        <f t="shared" si="66"/>
        <v>0</v>
      </c>
      <c r="O780" s="100">
        <f t="shared" si="67"/>
        <v>0</v>
      </c>
    </row>
    <row r="781" spans="6:15">
      <c r="F781" s="100">
        <f t="shared" si="64"/>
        <v>0</v>
      </c>
      <c r="G781" s="100">
        <f t="shared" si="65"/>
        <v>0</v>
      </c>
      <c r="H781" s="94" t="str">
        <f t="shared" si="63"/>
        <v/>
      </c>
      <c r="N781" s="100">
        <f t="shared" si="66"/>
        <v>0</v>
      </c>
      <c r="O781" s="100">
        <f t="shared" si="67"/>
        <v>0</v>
      </c>
    </row>
    <row r="782" spans="6:15">
      <c r="F782" s="100">
        <f t="shared" si="64"/>
        <v>0</v>
      </c>
      <c r="G782" s="100">
        <f t="shared" si="65"/>
        <v>0</v>
      </c>
      <c r="H782" s="94" t="str">
        <f t="shared" si="63"/>
        <v/>
      </c>
      <c r="N782" s="100">
        <f t="shared" si="66"/>
        <v>0</v>
      </c>
      <c r="O782" s="100">
        <f t="shared" si="67"/>
        <v>0</v>
      </c>
    </row>
    <row r="783" spans="6:15">
      <c r="F783" s="100">
        <f t="shared" si="64"/>
        <v>0</v>
      </c>
      <c r="G783" s="100">
        <f t="shared" si="65"/>
        <v>0</v>
      </c>
      <c r="H783" s="94" t="str">
        <f t="shared" ref="H783:H846" si="68">IF(TEXT(I783,"d")+0=1,UPPER(LEFT(TEXT(I783,"mmm"),1)),"")</f>
        <v/>
      </c>
      <c r="N783" s="100">
        <f t="shared" si="66"/>
        <v>0</v>
      </c>
      <c r="O783" s="100">
        <f t="shared" si="67"/>
        <v>0</v>
      </c>
    </row>
    <row r="784" spans="6:15">
      <c r="F784" s="100">
        <f t="shared" si="64"/>
        <v>0</v>
      </c>
      <c r="G784" s="100">
        <f t="shared" si="65"/>
        <v>0</v>
      </c>
      <c r="H784" s="94" t="str">
        <f t="shared" si="68"/>
        <v/>
      </c>
      <c r="N784" s="100">
        <f t="shared" si="66"/>
        <v>0</v>
      </c>
      <c r="O784" s="100">
        <f t="shared" si="67"/>
        <v>0</v>
      </c>
    </row>
    <row r="785" spans="6:15">
      <c r="F785" s="100">
        <f t="shared" si="64"/>
        <v>0</v>
      </c>
      <c r="G785" s="100">
        <f t="shared" si="65"/>
        <v>0</v>
      </c>
      <c r="H785" s="94" t="str">
        <f t="shared" si="68"/>
        <v/>
      </c>
      <c r="N785" s="100">
        <f t="shared" si="66"/>
        <v>0</v>
      </c>
      <c r="O785" s="100">
        <f t="shared" si="67"/>
        <v>0</v>
      </c>
    </row>
    <row r="786" spans="6:15">
      <c r="F786" s="100">
        <f t="shared" si="64"/>
        <v>0</v>
      </c>
      <c r="G786" s="100">
        <f t="shared" si="65"/>
        <v>0</v>
      </c>
      <c r="H786" s="94" t="str">
        <f t="shared" si="68"/>
        <v/>
      </c>
      <c r="N786" s="100">
        <f t="shared" si="66"/>
        <v>0</v>
      </c>
      <c r="O786" s="100">
        <f t="shared" si="67"/>
        <v>0</v>
      </c>
    </row>
    <row r="787" spans="6:15">
      <c r="F787" s="100">
        <f t="shared" si="64"/>
        <v>0</v>
      </c>
      <c r="G787" s="100">
        <f t="shared" si="65"/>
        <v>0</v>
      </c>
      <c r="H787" s="94" t="str">
        <f t="shared" si="68"/>
        <v/>
      </c>
      <c r="N787" s="100">
        <f t="shared" si="66"/>
        <v>0</v>
      </c>
      <c r="O787" s="100">
        <f t="shared" si="67"/>
        <v>0</v>
      </c>
    </row>
    <row r="788" spans="6:15">
      <c r="F788" s="100">
        <f t="shared" si="64"/>
        <v>0</v>
      </c>
      <c r="G788" s="100">
        <f t="shared" si="65"/>
        <v>0</v>
      </c>
      <c r="H788" s="94" t="str">
        <f t="shared" si="68"/>
        <v/>
      </c>
      <c r="N788" s="100">
        <f t="shared" si="66"/>
        <v>0</v>
      </c>
      <c r="O788" s="100">
        <f t="shared" si="67"/>
        <v>0</v>
      </c>
    </row>
    <row r="789" spans="6:15">
      <c r="F789" s="100">
        <f t="shared" si="64"/>
        <v>0</v>
      </c>
      <c r="G789" s="100">
        <f t="shared" si="65"/>
        <v>0</v>
      </c>
      <c r="H789" s="94" t="str">
        <f t="shared" si="68"/>
        <v/>
      </c>
      <c r="N789" s="100">
        <f t="shared" si="66"/>
        <v>0</v>
      </c>
      <c r="O789" s="100">
        <f t="shared" si="67"/>
        <v>0</v>
      </c>
    </row>
    <row r="790" spans="6:15">
      <c r="F790" s="100">
        <f t="shared" si="64"/>
        <v>0</v>
      </c>
      <c r="G790" s="100">
        <f t="shared" si="65"/>
        <v>0</v>
      </c>
      <c r="H790" s="94" t="str">
        <f t="shared" si="68"/>
        <v/>
      </c>
      <c r="N790" s="100">
        <f t="shared" si="66"/>
        <v>0</v>
      </c>
      <c r="O790" s="100">
        <f t="shared" si="67"/>
        <v>0</v>
      </c>
    </row>
    <row r="791" spans="6:15">
      <c r="F791" s="100">
        <f t="shared" si="64"/>
        <v>0</v>
      </c>
      <c r="G791" s="100">
        <f t="shared" si="65"/>
        <v>0</v>
      </c>
      <c r="H791" s="94" t="str">
        <f t="shared" si="68"/>
        <v/>
      </c>
      <c r="N791" s="100">
        <f t="shared" si="66"/>
        <v>0</v>
      </c>
      <c r="O791" s="100">
        <f t="shared" si="67"/>
        <v>0</v>
      </c>
    </row>
    <row r="792" spans="6:15">
      <c r="F792" s="100">
        <f t="shared" si="64"/>
        <v>0</v>
      </c>
      <c r="G792" s="100">
        <f t="shared" si="65"/>
        <v>0</v>
      </c>
      <c r="H792" s="94" t="str">
        <f t="shared" si="68"/>
        <v/>
      </c>
      <c r="N792" s="100">
        <f t="shared" si="66"/>
        <v>0</v>
      </c>
      <c r="O792" s="100">
        <f t="shared" si="67"/>
        <v>0</v>
      </c>
    </row>
    <row r="793" spans="6:15">
      <c r="F793" s="100">
        <f t="shared" si="64"/>
        <v>0</v>
      </c>
      <c r="G793" s="100">
        <f t="shared" si="65"/>
        <v>0</v>
      </c>
      <c r="H793" s="94" t="str">
        <f t="shared" si="68"/>
        <v/>
      </c>
      <c r="N793" s="100">
        <f t="shared" si="66"/>
        <v>0</v>
      </c>
      <c r="O793" s="100">
        <f t="shared" si="67"/>
        <v>0</v>
      </c>
    </row>
    <row r="794" spans="6:15">
      <c r="F794" s="100">
        <f t="shared" si="64"/>
        <v>0</v>
      </c>
      <c r="G794" s="100">
        <f t="shared" si="65"/>
        <v>0</v>
      </c>
      <c r="H794" s="94" t="str">
        <f t="shared" si="68"/>
        <v/>
      </c>
      <c r="N794" s="100">
        <f t="shared" si="66"/>
        <v>0</v>
      </c>
      <c r="O794" s="100">
        <f t="shared" si="67"/>
        <v>0</v>
      </c>
    </row>
    <row r="795" spans="6:15">
      <c r="F795" s="100">
        <f t="shared" si="64"/>
        <v>0</v>
      </c>
      <c r="G795" s="100">
        <f t="shared" si="65"/>
        <v>0</v>
      </c>
      <c r="H795" s="94" t="str">
        <f t="shared" si="68"/>
        <v/>
      </c>
      <c r="N795" s="100">
        <f t="shared" si="66"/>
        <v>0</v>
      </c>
      <c r="O795" s="100">
        <f t="shared" si="67"/>
        <v>0</v>
      </c>
    </row>
    <row r="796" spans="6:15">
      <c r="F796" s="100">
        <f t="shared" si="64"/>
        <v>0</v>
      </c>
      <c r="G796" s="100">
        <f t="shared" si="65"/>
        <v>0</v>
      </c>
      <c r="H796" s="94" t="str">
        <f t="shared" si="68"/>
        <v/>
      </c>
      <c r="N796" s="100">
        <f t="shared" si="66"/>
        <v>0</v>
      </c>
      <c r="O796" s="100">
        <f t="shared" si="67"/>
        <v>0</v>
      </c>
    </row>
    <row r="797" spans="6:15">
      <c r="F797" s="100">
        <f t="shared" si="64"/>
        <v>0</v>
      </c>
      <c r="G797" s="100">
        <f t="shared" si="65"/>
        <v>0</v>
      </c>
      <c r="H797" s="94" t="str">
        <f t="shared" si="68"/>
        <v/>
      </c>
      <c r="N797" s="100">
        <f t="shared" si="66"/>
        <v>0</v>
      </c>
      <c r="O797" s="100">
        <f t="shared" si="67"/>
        <v>0</v>
      </c>
    </row>
    <row r="798" spans="6:15">
      <c r="F798" s="100">
        <f t="shared" si="64"/>
        <v>0</v>
      </c>
      <c r="G798" s="100">
        <f t="shared" si="65"/>
        <v>0</v>
      </c>
      <c r="H798" s="94" t="str">
        <f t="shared" si="68"/>
        <v/>
      </c>
      <c r="N798" s="100">
        <f t="shared" si="66"/>
        <v>0</v>
      </c>
      <c r="O798" s="100">
        <f t="shared" si="67"/>
        <v>0</v>
      </c>
    </row>
    <row r="799" spans="6:15">
      <c r="F799" s="100">
        <f t="shared" si="64"/>
        <v>0</v>
      </c>
      <c r="G799" s="100">
        <f t="shared" si="65"/>
        <v>0</v>
      </c>
      <c r="H799" s="94" t="str">
        <f t="shared" si="68"/>
        <v/>
      </c>
      <c r="N799" s="100">
        <f t="shared" si="66"/>
        <v>0</v>
      </c>
      <c r="O799" s="100">
        <f t="shared" si="67"/>
        <v>0</v>
      </c>
    </row>
    <row r="800" spans="6:15">
      <c r="F800" s="100">
        <f t="shared" si="64"/>
        <v>0</v>
      </c>
      <c r="G800" s="100">
        <f t="shared" si="65"/>
        <v>0</v>
      </c>
      <c r="H800" s="94" t="str">
        <f t="shared" si="68"/>
        <v/>
      </c>
      <c r="N800" s="100">
        <f t="shared" si="66"/>
        <v>0</v>
      </c>
      <c r="O800" s="100">
        <f t="shared" si="67"/>
        <v>0</v>
      </c>
    </row>
    <row r="801" spans="6:15">
      <c r="F801" s="100">
        <f t="shared" si="64"/>
        <v>0</v>
      </c>
      <c r="G801" s="100">
        <f t="shared" si="65"/>
        <v>0</v>
      </c>
      <c r="H801" s="94" t="str">
        <f t="shared" si="68"/>
        <v/>
      </c>
      <c r="N801" s="100">
        <f t="shared" si="66"/>
        <v>0</v>
      </c>
      <c r="O801" s="100">
        <f t="shared" si="67"/>
        <v>0</v>
      </c>
    </row>
    <row r="802" spans="6:15">
      <c r="F802" s="100">
        <f t="shared" si="64"/>
        <v>0</v>
      </c>
      <c r="G802" s="100">
        <f t="shared" si="65"/>
        <v>0</v>
      </c>
      <c r="H802" s="94" t="str">
        <f t="shared" si="68"/>
        <v/>
      </c>
      <c r="N802" s="100">
        <f t="shared" si="66"/>
        <v>0</v>
      </c>
      <c r="O802" s="100">
        <f t="shared" si="67"/>
        <v>0</v>
      </c>
    </row>
    <row r="803" spans="6:15">
      <c r="F803" s="100">
        <f t="shared" si="64"/>
        <v>0</v>
      </c>
      <c r="G803" s="100">
        <f t="shared" si="65"/>
        <v>0</v>
      </c>
      <c r="H803" s="94" t="str">
        <f t="shared" si="68"/>
        <v/>
      </c>
      <c r="N803" s="100">
        <f t="shared" si="66"/>
        <v>0</v>
      </c>
      <c r="O803" s="100">
        <f t="shared" si="67"/>
        <v>0</v>
      </c>
    </row>
    <row r="804" spans="6:15">
      <c r="F804" s="100">
        <f t="shared" si="64"/>
        <v>0</v>
      </c>
      <c r="G804" s="100">
        <f t="shared" si="65"/>
        <v>0</v>
      </c>
      <c r="H804" s="94" t="str">
        <f t="shared" si="68"/>
        <v/>
      </c>
      <c r="N804" s="100">
        <f t="shared" si="66"/>
        <v>0</v>
      </c>
      <c r="O804" s="100">
        <f t="shared" si="67"/>
        <v>0</v>
      </c>
    </row>
    <row r="805" spans="6:15">
      <c r="F805" s="100">
        <f t="shared" si="64"/>
        <v>0</v>
      </c>
      <c r="G805" s="100">
        <f t="shared" si="65"/>
        <v>0</v>
      </c>
      <c r="H805" s="94" t="str">
        <f t="shared" si="68"/>
        <v/>
      </c>
      <c r="N805" s="100">
        <f t="shared" si="66"/>
        <v>0</v>
      </c>
      <c r="O805" s="100">
        <f t="shared" si="67"/>
        <v>0</v>
      </c>
    </row>
    <row r="806" spans="6:15">
      <c r="F806" s="100">
        <f t="shared" si="64"/>
        <v>0</v>
      </c>
      <c r="G806" s="100">
        <f t="shared" si="65"/>
        <v>0</v>
      </c>
      <c r="H806" s="94" t="str">
        <f t="shared" si="68"/>
        <v/>
      </c>
      <c r="N806" s="100">
        <f t="shared" si="66"/>
        <v>0</v>
      </c>
      <c r="O806" s="100">
        <f t="shared" si="67"/>
        <v>0</v>
      </c>
    </row>
    <row r="807" spans="6:15">
      <c r="F807" s="100">
        <f t="shared" si="64"/>
        <v>0</v>
      </c>
      <c r="G807" s="100">
        <f t="shared" si="65"/>
        <v>0</v>
      </c>
      <c r="H807" s="94" t="str">
        <f t="shared" si="68"/>
        <v/>
      </c>
      <c r="N807" s="100">
        <f t="shared" si="66"/>
        <v>0</v>
      </c>
      <c r="O807" s="100">
        <f t="shared" si="67"/>
        <v>0</v>
      </c>
    </row>
    <row r="808" spans="6:15">
      <c r="F808" s="100">
        <f t="shared" si="64"/>
        <v>0</v>
      </c>
      <c r="G808" s="100">
        <f t="shared" si="65"/>
        <v>0</v>
      </c>
      <c r="H808" s="94" t="str">
        <f t="shared" si="68"/>
        <v/>
      </c>
      <c r="N808" s="100">
        <f t="shared" si="66"/>
        <v>0</v>
      </c>
      <c r="O808" s="100">
        <f t="shared" si="67"/>
        <v>0</v>
      </c>
    </row>
    <row r="809" spans="6:15">
      <c r="F809" s="100">
        <f t="shared" si="64"/>
        <v>0</v>
      </c>
      <c r="G809" s="100">
        <f t="shared" si="65"/>
        <v>0</v>
      </c>
      <c r="H809" s="94" t="str">
        <f t="shared" si="68"/>
        <v/>
      </c>
      <c r="N809" s="100">
        <f t="shared" si="66"/>
        <v>0</v>
      </c>
      <c r="O809" s="100">
        <f t="shared" si="67"/>
        <v>0</v>
      </c>
    </row>
    <row r="810" spans="6:15">
      <c r="F810" s="100">
        <f t="shared" si="64"/>
        <v>0</v>
      </c>
      <c r="G810" s="100">
        <f t="shared" si="65"/>
        <v>0</v>
      </c>
      <c r="H810" s="94" t="str">
        <f t="shared" si="68"/>
        <v/>
      </c>
      <c r="N810" s="100">
        <f t="shared" si="66"/>
        <v>0</v>
      </c>
      <c r="O810" s="100">
        <f t="shared" si="67"/>
        <v>0</v>
      </c>
    </row>
    <row r="811" spans="6:15">
      <c r="F811" s="100">
        <f t="shared" si="64"/>
        <v>0</v>
      </c>
      <c r="G811" s="100">
        <f t="shared" si="65"/>
        <v>0</v>
      </c>
      <c r="H811" s="94" t="str">
        <f t="shared" si="68"/>
        <v/>
      </c>
      <c r="N811" s="100">
        <f t="shared" si="66"/>
        <v>0</v>
      </c>
      <c r="O811" s="100">
        <f t="shared" si="67"/>
        <v>0</v>
      </c>
    </row>
    <row r="812" spans="6:15">
      <c r="F812" s="100">
        <f t="shared" si="64"/>
        <v>0</v>
      </c>
      <c r="G812" s="100">
        <f t="shared" si="65"/>
        <v>0</v>
      </c>
      <c r="H812" s="94" t="str">
        <f t="shared" si="68"/>
        <v/>
      </c>
      <c r="N812" s="100">
        <f t="shared" si="66"/>
        <v>0</v>
      </c>
      <c r="O812" s="100">
        <f t="shared" si="67"/>
        <v>0</v>
      </c>
    </row>
    <row r="813" spans="6:15">
      <c r="F813" s="100">
        <f t="shared" si="64"/>
        <v>0</v>
      </c>
      <c r="G813" s="100">
        <f t="shared" si="65"/>
        <v>0</v>
      </c>
      <c r="H813" s="94" t="str">
        <f t="shared" si="68"/>
        <v/>
      </c>
      <c r="N813" s="100">
        <f t="shared" si="66"/>
        <v>0</v>
      </c>
      <c r="O813" s="100">
        <f t="shared" si="67"/>
        <v>0</v>
      </c>
    </row>
    <row r="814" spans="6:15">
      <c r="F814" s="100">
        <f t="shared" si="64"/>
        <v>0</v>
      </c>
      <c r="G814" s="100">
        <f t="shared" si="65"/>
        <v>0</v>
      </c>
      <c r="H814" s="94" t="str">
        <f t="shared" si="68"/>
        <v/>
      </c>
      <c r="N814" s="100">
        <f t="shared" si="66"/>
        <v>0</v>
      </c>
      <c r="O814" s="100">
        <f t="shared" si="67"/>
        <v>0</v>
      </c>
    </row>
    <row r="815" spans="6:15">
      <c r="F815" s="100">
        <f t="shared" si="64"/>
        <v>0</v>
      </c>
      <c r="G815" s="100">
        <f t="shared" si="65"/>
        <v>0</v>
      </c>
      <c r="H815" s="94" t="str">
        <f t="shared" si="68"/>
        <v/>
      </c>
      <c r="N815" s="100">
        <f t="shared" si="66"/>
        <v>0</v>
      </c>
      <c r="O815" s="100">
        <f t="shared" si="67"/>
        <v>0</v>
      </c>
    </row>
    <row r="816" spans="6:15">
      <c r="F816" s="100">
        <f t="shared" si="64"/>
        <v>0</v>
      </c>
      <c r="G816" s="100">
        <f t="shared" si="65"/>
        <v>0</v>
      </c>
      <c r="H816" s="94" t="str">
        <f t="shared" si="68"/>
        <v/>
      </c>
      <c r="N816" s="100">
        <f t="shared" si="66"/>
        <v>0</v>
      </c>
      <c r="O816" s="100">
        <f t="shared" si="67"/>
        <v>0</v>
      </c>
    </row>
    <row r="817" spans="6:15">
      <c r="F817" s="100">
        <f t="shared" si="64"/>
        <v>0</v>
      </c>
      <c r="G817" s="100">
        <f t="shared" si="65"/>
        <v>0</v>
      </c>
      <c r="H817" s="94" t="str">
        <f t="shared" si="68"/>
        <v/>
      </c>
      <c r="N817" s="100">
        <f t="shared" si="66"/>
        <v>0</v>
      </c>
      <c r="O817" s="100">
        <f t="shared" si="67"/>
        <v>0</v>
      </c>
    </row>
    <row r="818" spans="6:15">
      <c r="F818" s="100">
        <f t="shared" si="64"/>
        <v>0</v>
      </c>
      <c r="G818" s="100">
        <f t="shared" si="65"/>
        <v>0</v>
      </c>
      <c r="H818" s="94" t="str">
        <f t="shared" si="68"/>
        <v/>
      </c>
      <c r="N818" s="100">
        <f t="shared" si="66"/>
        <v>0</v>
      </c>
      <c r="O818" s="100">
        <f t="shared" si="67"/>
        <v>0</v>
      </c>
    </row>
    <row r="819" spans="6:15">
      <c r="F819" s="100">
        <f t="shared" si="64"/>
        <v>0</v>
      </c>
      <c r="G819" s="100">
        <f t="shared" si="65"/>
        <v>0</v>
      </c>
      <c r="H819" s="94" t="str">
        <f t="shared" si="68"/>
        <v/>
      </c>
      <c r="N819" s="100">
        <f t="shared" si="66"/>
        <v>0</v>
      </c>
      <c r="O819" s="100">
        <f t="shared" si="67"/>
        <v>0</v>
      </c>
    </row>
    <row r="820" spans="6:15">
      <c r="F820" s="100">
        <f t="shared" si="64"/>
        <v>0</v>
      </c>
      <c r="G820" s="100">
        <f t="shared" si="65"/>
        <v>0</v>
      </c>
      <c r="H820" s="94" t="str">
        <f t="shared" si="68"/>
        <v/>
      </c>
      <c r="N820" s="100">
        <f t="shared" si="66"/>
        <v>0</v>
      </c>
      <c r="O820" s="100">
        <f t="shared" si="67"/>
        <v>0</v>
      </c>
    </row>
    <row r="821" spans="6:15">
      <c r="F821" s="100">
        <f t="shared" si="64"/>
        <v>0</v>
      </c>
      <c r="G821" s="100">
        <f t="shared" si="65"/>
        <v>0</v>
      </c>
      <c r="H821" s="94" t="str">
        <f t="shared" si="68"/>
        <v/>
      </c>
      <c r="N821" s="100">
        <f t="shared" si="66"/>
        <v>0</v>
      </c>
      <c r="O821" s="100">
        <f t="shared" si="67"/>
        <v>0</v>
      </c>
    </row>
    <row r="822" spans="6:15">
      <c r="F822" s="100">
        <f t="shared" si="64"/>
        <v>0</v>
      </c>
      <c r="G822" s="100">
        <f t="shared" si="65"/>
        <v>0</v>
      </c>
      <c r="H822" s="94" t="str">
        <f t="shared" si="68"/>
        <v/>
      </c>
      <c r="N822" s="100">
        <f t="shared" si="66"/>
        <v>0</v>
      </c>
      <c r="O822" s="100">
        <f t="shared" si="67"/>
        <v>0</v>
      </c>
    </row>
    <row r="823" spans="6:15">
      <c r="F823" s="100">
        <f t="shared" si="64"/>
        <v>0</v>
      </c>
      <c r="G823" s="100">
        <f t="shared" si="65"/>
        <v>0</v>
      </c>
      <c r="H823" s="94" t="str">
        <f t="shared" si="68"/>
        <v/>
      </c>
      <c r="N823" s="100">
        <f t="shared" si="66"/>
        <v>0</v>
      </c>
      <c r="O823" s="100">
        <f t="shared" si="67"/>
        <v>0</v>
      </c>
    </row>
    <row r="824" spans="6:15">
      <c r="F824" s="100">
        <f t="shared" si="64"/>
        <v>0</v>
      </c>
      <c r="G824" s="100">
        <f t="shared" si="65"/>
        <v>0</v>
      </c>
      <c r="H824" s="94" t="str">
        <f t="shared" si="68"/>
        <v/>
      </c>
      <c r="N824" s="100">
        <f t="shared" si="66"/>
        <v>0</v>
      </c>
      <c r="O824" s="100">
        <f t="shared" si="67"/>
        <v>0</v>
      </c>
    </row>
    <row r="825" spans="6:15">
      <c r="F825" s="100">
        <f t="shared" si="64"/>
        <v>0</v>
      </c>
      <c r="G825" s="100">
        <f t="shared" si="65"/>
        <v>0</v>
      </c>
      <c r="H825" s="94" t="str">
        <f t="shared" si="68"/>
        <v/>
      </c>
      <c r="N825" s="100">
        <f t="shared" si="66"/>
        <v>0</v>
      </c>
      <c r="O825" s="100">
        <f t="shared" si="67"/>
        <v>0</v>
      </c>
    </row>
    <row r="826" spans="6:15">
      <c r="F826" s="100">
        <f t="shared" si="64"/>
        <v>0</v>
      </c>
      <c r="G826" s="100">
        <f t="shared" si="65"/>
        <v>0</v>
      </c>
      <c r="H826" s="94" t="str">
        <f t="shared" si="68"/>
        <v/>
      </c>
      <c r="N826" s="100">
        <f t="shared" si="66"/>
        <v>0</v>
      </c>
      <c r="O826" s="100">
        <f t="shared" si="67"/>
        <v>0</v>
      </c>
    </row>
    <row r="827" spans="6:15">
      <c r="F827" s="100">
        <f t="shared" si="64"/>
        <v>0</v>
      </c>
      <c r="G827" s="100">
        <f t="shared" si="65"/>
        <v>0</v>
      </c>
      <c r="H827" s="94" t="str">
        <f t="shared" si="68"/>
        <v/>
      </c>
      <c r="N827" s="100">
        <f t="shared" si="66"/>
        <v>0</v>
      </c>
      <c r="O827" s="100">
        <f t="shared" si="67"/>
        <v>0</v>
      </c>
    </row>
    <row r="828" spans="6:15">
      <c r="F828" s="100">
        <f t="shared" si="64"/>
        <v>0</v>
      </c>
      <c r="G828" s="100">
        <f t="shared" si="65"/>
        <v>0</v>
      </c>
      <c r="H828" s="94" t="str">
        <f t="shared" si="68"/>
        <v/>
      </c>
      <c r="N828" s="100">
        <f t="shared" si="66"/>
        <v>0</v>
      </c>
      <c r="O828" s="100">
        <f t="shared" si="67"/>
        <v>0</v>
      </c>
    </row>
    <row r="829" spans="6:15">
      <c r="F829" s="100">
        <f t="shared" si="64"/>
        <v>0</v>
      </c>
      <c r="G829" s="100">
        <f t="shared" si="65"/>
        <v>0</v>
      </c>
      <c r="H829" s="94" t="str">
        <f t="shared" si="68"/>
        <v/>
      </c>
      <c r="N829" s="100">
        <f t="shared" si="66"/>
        <v>0</v>
      </c>
      <c r="O829" s="100">
        <f t="shared" si="67"/>
        <v>0</v>
      </c>
    </row>
    <row r="830" spans="6:15">
      <c r="F830" s="100">
        <f t="shared" si="64"/>
        <v>0</v>
      </c>
      <c r="G830" s="100">
        <f t="shared" si="65"/>
        <v>0</v>
      </c>
      <c r="H830" s="94" t="str">
        <f t="shared" si="68"/>
        <v/>
      </c>
      <c r="N830" s="100">
        <f t="shared" si="66"/>
        <v>0</v>
      </c>
      <c r="O830" s="100">
        <f t="shared" si="67"/>
        <v>0</v>
      </c>
    </row>
    <row r="831" spans="6:15">
      <c r="F831" s="100">
        <f t="shared" si="64"/>
        <v>0</v>
      </c>
      <c r="G831" s="100">
        <f t="shared" si="65"/>
        <v>0</v>
      </c>
      <c r="H831" s="94" t="str">
        <f t="shared" si="68"/>
        <v/>
      </c>
      <c r="N831" s="100">
        <f t="shared" si="66"/>
        <v>0</v>
      </c>
      <c r="O831" s="100">
        <f t="shared" si="67"/>
        <v>0</v>
      </c>
    </row>
    <row r="832" spans="6:15">
      <c r="F832" s="100">
        <f t="shared" si="64"/>
        <v>0</v>
      </c>
      <c r="G832" s="100">
        <f t="shared" si="65"/>
        <v>0</v>
      </c>
      <c r="H832" s="94" t="str">
        <f t="shared" si="68"/>
        <v/>
      </c>
      <c r="N832" s="100">
        <f t="shared" si="66"/>
        <v>0</v>
      </c>
      <c r="O832" s="100">
        <f t="shared" si="67"/>
        <v>0</v>
      </c>
    </row>
    <row r="833" spans="6:15">
      <c r="F833" s="100">
        <f t="shared" si="64"/>
        <v>0</v>
      </c>
      <c r="G833" s="100">
        <f t="shared" si="65"/>
        <v>0</v>
      </c>
      <c r="H833" s="94" t="str">
        <f t="shared" si="68"/>
        <v/>
      </c>
      <c r="N833" s="100">
        <f t="shared" si="66"/>
        <v>0</v>
      </c>
      <c r="O833" s="100">
        <f t="shared" si="67"/>
        <v>0</v>
      </c>
    </row>
    <row r="834" spans="6:15">
      <c r="F834" s="100">
        <f t="shared" si="64"/>
        <v>0</v>
      </c>
      <c r="G834" s="100">
        <f t="shared" si="65"/>
        <v>0</v>
      </c>
      <c r="H834" s="94" t="str">
        <f t="shared" si="68"/>
        <v/>
      </c>
      <c r="N834" s="100">
        <f t="shared" si="66"/>
        <v>0</v>
      </c>
      <c r="O834" s="100">
        <f t="shared" si="67"/>
        <v>0</v>
      </c>
    </row>
    <row r="835" spans="6:15">
      <c r="F835" s="100">
        <f t="shared" si="64"/>
        <v>0</v>
      </c>
      <c r="G835" s="100">
        <f t="shared" si="65"/>
        <v>0</v>
      </c>
      <c r="H835" s="94" t="str">
        <f t="shared" si="68"/>
        <v/>
      </c>
      <c r="N835" s="100">
        <f t="shared" si="66"/>
        <v>0</v>
      </c>
      <c r="O835" s="100">
        <f t="shared" si="67"/>
        <v>0</v>
      </c>
    </row>
    <row r="836" spans="6:15">
      <c r="F836" s="100">
        <f t="shared" si="64"/>
        <v>0</v>
      </c>
      <c r="G836" s="100">
        <f t="shared" si="65"/>
        <v>0</v>
      </c>
      <c r="H836" s="94" t="str">
        <f t="shared" si="68"/>
        <v/>
      </c>
      <c r="N836" s="100">
        <f t="shared" si="66"/>
        <v>0</v>
      </c>
      <c r="O836" s="100">
        <f t="shared" si="67"/>
        <v>0</v>
      </c>
    </row>
    <row r="837" spans="6:15">
      <c r="F837" s="100">
        <f t="shared" si="64"/>
        <v>0</v>
      </c>
      <c r="G837" s="100">
        <f t="shared" si="65"/>
        <v>0</v>
      </c>
      <c r="H837" s="94" t="str">
        <f t="shared" si="68"/>
        <v/>
      </c>
      <c r="N837" s="100">
        <f t="shared" si="66"/>
        <v>0</v>
      </c>
      <c r="O837" s="100">
        <f t="shared" si="67"/>
        <v>0</v>
      </c>
    </row>
    <row r="838" spans="6:15">
      <c r="F838" s="100">
        <f t="shared" ref="F838:F901" si="69">-C838</f>
        <v>0</v>
      </c>
      <c r="G838" s="100">
        <f t="shared" ref="G838:G901" si="70">-E838</f>
        <v>0</v>
      </c>
      <c r="H838" s="94" t="str">
        <f t="shared" si="68"/>
        <v/>
      </c>
      <c r="N838" s="100">
        <f t="shared" si="66"/>
        <v>0</v>
      </c>
      <c r="O838" s="100">
        <f t="shared" si="67"/>
        <v>0</v>
      </c>
    </row>
    <row r="839" spans="6:15">
      <c r="F839" s="100">
        <f t="shared" si="69"/>
        <v>0</v>
      </c>
      <c r="G839" s="100">
        <f t="shared" si="70"/>
        <v>0</v>
      </c>
      <c r="H839" s="94" t="str">
        <f t="shared" si="68"/>
        <v/>
      </c>
      <c r="N839" s="100">
        <f t="shared" si="66"/>
        <v>0</v>
      </c>
      <c r="O839" s="100">
        <f t="shared" si="67"/>
        <v>0</v>
      </c>
    </row>
    <row r="840" spans="6:15">
      <c r="F840" s="100">
        <f t="shared" si="69"/>
        <v>0</v>
      </c>
      <c r="G840" s="100">
        <f t="shared" si="70"/>
        <v>0</v>
      </c>
      <c r="H840" s="94" t="str">
        <f t="shared" si="68"/>
        <v/>
      </c>
      <c r="N840" s="100">
        <f t="shared" si="66"/>
        <v>0</v>
      </c>
      <c r="O840" s="100">
        <f t="shared" si="67"/>
        <v>0</v>
      </c>
    </row>
    <row r="841" spans="6:15">
      <c r="F841" s="100">
        <f t="shared" si="69"/>
        <v>0</v>
      </c>
      <c r="G841" s="100">
        <f t="shared" si="70"/>
        <v>0</v>
      </c>
      <c r="H841" s="94" t="str">
        <f t="shared" si="68"/>
        <v/>
      </c>
      <c r="N841" s="100">
        <f t="shared" ref="N841:N904" si="71">IFERROR(J841+0,0)+IFERROR(K841+0,0)</f>
        <v>0</v>
      </c>
      <c r="O841" s="100">
        <f t="shared" ref="O841:O904" si="72">IFERROR(L841+0,0)+IFERROR(M841+0,0)</f>
        <v>0</v>
      </c>
    </row>
    <row r="842" spans="6:15">
      <c r="F842" s="100">
        <f t="shared" si="69"/>
        <v>0</v>
      </c>
      <c r="G842" s="100">
        <f t="shared" si="70"/>
        <v>0</v>
      </c>
      <c r="H842" s="94" t="str">
        <f t="shared" si="68"/>
        <v/>
      </c>
      <c r="N842" s="100">
        <f t="shared" si="71"/>
        <v>0</v>
      </c>
      <c r="O842" s="100">
        <f t="shared" si="72"/>
        <v>0</v>
      </c>
    </row>
    <row r="843" spans="6:15">
      <c r="F843" s="100">
        <f t="shared" si="69"/>
        <v>0</v>
      </c>
      <c r="G843" s="100">
        <f t="shared" si="70"/>
        <v>0</v>
      </c>
      <c r="H843" s="94" t="str">
        <f t="shared" si="68"/>
        <v/>
      </c>
      <c r="N843" s="100">
        <f t="shared" si="71"/>
        <v>0</v>
      </c>
      <c r="O843" s="100">
        <f t="shared" si="72"/>
        <v>0</v>
      </c>
    </row>
    <row r="844" spans="6:15">
      <c r="F844" s="100">
        <f t="shared" si="69"/>
        <v>0</v>
      </c>
      <c r="G844" s="100">
        <f t="shared" si="70"/>
        <v>0</v>
      </c>
      <c r="H844" s="94" t="str">
        <f t="shared" si="68"/>
        <v/>
      </c>
      <c r="N844" s="100">
        <f t="shared" si="71"/>
        <v>0</v>
      </c>
      <c r="O844" s="100">
        <f t="shared" si="72"/>
        <v>0</v>
      </c>
    </row>
    <row r="845" spans="6:15">
      <c r="F845" s="100">
        <f t="shared" si="69"/>
        <v>0</v>
      </c>
      <c r="G845" s="100">
        <f t="shared" si="70"/>
        <v>0</v>
      </c>
      <c r="H845" s="94" t="str">
        <f t="shared" si="68"/>
        <v/>
      </c>
      <c r="N845" s="100">
        <f t="shared" si="71"/>
        <v>0</v>
      </c>
      <c r="O845" s="100">
        <f t="shared" si="72"/>
        <v>0</v>
      </c>
    </row>
    <row r="846" spans="6:15">
      <c r="F846" s="100">
        <f t="shared" si="69"/>
        <v>0</v>
      </c>
      <c r="G846" s="100">
        <f t="shared" si="70"/>
        <v>0</v>
      </c>
      <c r="H846" s="94" t="str">
        <f t="shared" si="68"/>
        <v/>
      </c>
      <c r="N846" s="100">
        <f t="shared" si="71"/>
        <v>0</v>
      </c>
      <c r="O846" s="100">
        <f t="shared" si="72"/>
        <v>0</v>
      </c>
    </row>
    <row r="847" spans="6:15">
      <c r="F847" s="100">
        <f t="shared" si="69"/>
        <v>0</v>
      </c>
      <c r="G847" s="100">
        <f t="shared" si="70"/>
        <v>0</v>
      </c>
      <c r="H847" s="94" t="str">
        <f t="shared" ref="H847:H910" si="73">IF(TEXT(I847,"d")+0=1,UPPER(LEFT(TEXT(I847,"mmm"),1)),"")</f>
        <v/>
      </c>
      <c r="N847" s="100">
        <f t="shared" si="71"/>
        <v>0</v>
      </c>
      <c r="O847" s="100">
        <f t="shared" si="72"/>
        <v>0</v>
      </c>
    </row>
    <row r="848" spans="6:15">
      <c r="F848" s="100">
        <f t="shared" si="69"/>
        <v>0</v>
      </c>
      <c r="G848" s="100">
        <f t="shared" si="70"/>
        <v>0</v>
      </c>
      <c r="H848" s="94" t="str">
        <f t="shared" si="73"/>
        <v/>
      </c>
      <c r="N848" s="100">
        <f t="shared" si="71"/>
        <v>0</v>
      </c>
      <c r="O848" s="100">
        <f t="shared" si="72"/>
        <v>0</v>
      </c>
    </row>
    <row r="849" spans="6:15">
      <c r="F849" s="100">
        <f t="shared" si="69"/>
        <v>0</v>
      </c>
      <c r="G849" s="100">
        <f t="shared" si="70"/>
        <v>0</v>
      </c>
      <c r="H849" s="94" t="str">
        <f t="shared" si="73"/>
        <v/>
      </c>
      <c r="N849" s="100">
        <f t="shared" si="71"/>
        <v>0</v>
      </c>
      <c r="O849" s="100">
        <f t="shared" si="72"/>
        <v>0</v>
      </c>
    </row>
    <row r="850" spans="6:15">
      <c r="F850" s="100">
        <f t="shared" si="69"/>
        <v>0</v>
      </c>
      <c r="G850" s="100">
        <f t="shared" si="70"/>
        <v>0</v>
      </c>
      <c r="H850" s="94" t="str">
        <f t="shared" si="73"/>
        <v/>
      </c>
      <c r="N850" s="100">
        <f t="shared" si="71"/>
        <v>0</v>
      </c>
      <c r="O850" s="100">
        <f t="shared" si="72"/>
        <v>0</v>
      </c>
    </row>
    <row r="851" spans="6:15">
      <c r="F851" s="100">
        <f t="shared" si="69"/>
        <v>0</v>
      </c>
      <c r="G851" s="100">
        <f t="shared" si="70"/>
        <v>0</v>
      </c>
      <c r="H851" s="94" t="str">
        <f t="shared" si="73"/>
        <v/>
      </c>
      <c r="N851" s="100">
        <f t="shared" si="71"/>
        <v>0</v>
      </c>
      <c r="O851" s="100">
        <f t="shared" si="72"/>
        <v>0</v>
      </c>
    </row>
    <row r="852" spans="6:15">
      <c r="F852" s="100">
        <f t="shared" si="69"/>
        <v>0</v>
      </c>
      <c r="G852" s="100">
        <f t="shared" si="70"/>
        <v>0</v>
      </c>
      <c r="H852" s="94" t="str">
        <f t="shared" si="73"/>
        <v/>
      </c>
      <c r="N852" s="100">
        <f t="shared" si="71"/>
        <v>0</v>
      </c>
      <c r="O852" s="100">
        <f t="shared" si="72"/>
        <v>0</v>
      </c>
    </row>
    <row r="853" spans="6:15">
      <c r="F853" s="100">
        <f t="shared" si="69"/>
        <v>0</v>
      </c>
      <c r="G853" s="100">
        <f t="shared" si="70"/>
        <v>0</v>
      </c>
      <c r="H853" s="94" t="str">
        <f t="shared" si="73"/>
        <v/>
      </c>
      <c r="N853" s="100">
        <f t="shared" si="71"/>
        <v>0</v>
      </c>
      <c r="O853" s="100">
        <f t="shared" si="72"/>
        <v>0</v>
      </c>
    </row>
    <row r="854" spans="6:15">
      <c r="F854" s="100">
        <f t="shared" si="69"/>
        <v>0</v>
      </c>
      <c r="G854" s="100">
        <f t="shared" si="70"/>
        <v>0</v>
      </c>
      <c r="H854" s="94" t="str">
        <f t="shared" si="73"/>
        <v/>
      </c>
      <c r="N854" s="100">
        <f t="shared" si="71"/>
        <v>0</v>
      </c>
      <c r="O854" s="100">
        <f t="shared" si="72"/>
        <v>0</v>
      </c>
    </row>
    <row r="855" spans="6:15">
      <c r="F855" s="100">
        <f t="shared" si="69"/>
        <v>0</v>
      </c>
      <c r="G855" s="100">
        <f t="shared" si="70"/>
        <v>0</v>
      </c>
      <c r="H855" s="94" t="str">
        <f t="shared" si="73"/>
        <v/>
      </c>
      <c r="N855" s="100">
        <f t="shared" si="71"/>
        <v>0</v>
      </c>
      <c r="O855" s="100">
        <f t="shared" si="72"/>
        <v>0</v>
      </c>
    </row>
    <row r="856" spans="6:15">
      <c r="F856" s="100">
        <f t="shared" si="69"/>
        <v>0</v>
      </c>
      <c r="G856" s="100">
        <f t="shared" si="70"/>
        <v>0</v>
      </c>
      <c r="H856" s="94" t="str">
        <f t="shared" si="73"/>
        <v/>
      </c>
      <c r="N856" s="100">
        <f t="shared" si="71"/>
        <v>0</v>
      </c>
      <c r="O856" s="100">
        <f t="shared" si="72"/>
        <v>0</v>
      </c>
    </row>
    <row r="857" spans="6:15">
      <c r="F857" s="100">
        <f t="shared" si="69"/>
        <v>0</v>
      </c>
      <c r="G857" s="100">
        <f t="shared" si="70"/>
        <v>0</v>
      </c>
      <c r="H857" s="94" t="str">
        <f t="shared" si="73"/>
        <v/>
      </c>
      <c r="N857" s="100">
        <f t="shared" si="71"/>
        <v>0</v>
      </c>
      <c r="O857" s="100">
        <f t="shared" si="72"/>
        <v>0</v>
      </c>
    </row>
    <row r="858" spans="6:15">
      <c r="F858" s="100">
        <f t="shared" si="69"/>
        <v>0</v>
      </c>
      <c r="G858" s="100">
        <f t="shared" si="70"/>
        <v>0</v>
      </c>
      <c r="H858" s="94" t="str">
        <f t="shared" si="73"/>
        <v/>
      </c>
      <c r="N858" s="100">
        <f t="shared" si="71"/>
        <v>0</v>
      </c>
      <c r="O858" s="100">
        <f t="shared" si="72"/>
        <v>0</v>
      </c>
    </row>
    <row r="859" spans="6:15">
      <c r="F859" s="100">
        <f t="shared" si="69"/>
        <v>0</v>
      </c>
      <c r="G859" s="100">
        <f t="shared" si="70"/>
        <v>0</v>
      </c>
      <c r="H859" s="94" t="str">
        <f t="shared" si="73"/>
        <v/>
      </c>
      <c r="N859" s="100">
        <f t="shared" si="71"/>
        <v>0</v>
      </c>
      <c r="O859" s="100">
        <f t="shared" si="72"/>
        <v>0</v>
      </c>
    </row>
    <row r="860" spans="6:15">
      <c r="F860" s="100">
        <f t="shared" si="69"/>
        <v>0</v>
      </c>
      <c r="G860" s="100">
        <f t="shared" si="70"/>
        <v>0</v>
      </c>
      <c r="H860" s="94" t="str">
        <f t="shared" si="73"/>
        <v/>
      </c>
      <c r="N860" s="100">
        <f t="shared" si="71"/>
        <v>0</v>
      </c>
      <c r="O860" s="100">
        <f t="shared" si="72"/>
        <v>0</v>
      </c>
    </row>
    <row r="861" spans="6:15">
      <c r="F861" s="100">
        <f t="shared" si="69"/>
        <v>0</v>
      </c>
      <c r="G861" s="100">
        <f t="shared" si="70"/>
        <v>0</v>
      </c>
      <c r="H861" s="94" t="str">
        <f t="shared" si="73"/>
        <v/>
      </c>
      <c r="N861" s="100">
        <f t="shared" si="71"/>
        <v>0</v>
      </c>
      <c r="O861" s="100">
        <f t="shared" si="72"/>
        <v>0</v>
      </c>
    </row>
    <row r="862" spans="6:15">
      <c r="F862" s="100">
        <f t="shared" si="69"/>
        <v>0</v>
      </c>
      <c r="G862" s="100">
        <f t="shared" si="70"/>
        <v>0</v>
      </c>
      <c r="H862" s="94" t="str">
        <f t="shared" si="73"/>
        <v/>
      </c>
      <c r="N862" s="100">
        <f t="shared" si="71"/>
        <v>0</v>
      </c>
      <c r="O862" s="100">
        <f t="shared" si="72"/>
        <v>0</v>
      </c>
    </row>
    <row r="863" spans="6:15">
      <c r="F863" s="100">
        <f t="shared" si="69"/>
        <v>0</v>
      </c>
      <c r="G863" s="100">
        <f t="shared" si="70"/>
        <v>0</v>
      </c>
      <c r="H863" s="94" t="str">
        <f t="shared" si="73"/>
        <v/>
      </c>
      <c r="N863" s="100">
        <f t="shared" si="71"/>
        <v>0</v>
      </c>
      <c r="O863" s="100">
        <f t="shared" si="72"/>
        <v>0</v>
      </c>
    </row>
    <row r="864" spans="6:15">
      <c r="F864" s="100">
        <f t="shared" si="69"/>
        <v>0</v>
      </c>
      <c r="G864" s="100">
        <f t="shared" si="70"/>
        <v>0</v>
      </c>
      <c r="H864" s="94" t="str">
        <f t="shared" si="73"/>
        <v/>
      </c>
      <c r="N864" s="100">
        <f t="shared" si="71"/>
        <v>0</v>
      </c>
      <c r="O864" s="100">
        <f t="shared" si="72"/>
        <v>0</v>
      </c>
    </row>
    <row r="865" spans="6:15">
      <c r="F865" s="100">
        <f t="shared" si="69"/>
        <v>0</v>
      </c>
      <c r="G865" s="100">
        <f t="shared" si="70"/>
        <v>0</v>
      </c>
      <c r="H865" s="94" t="str">
        <f t="shared" si="73"/>
        <v/>
      </c>
      <c r="N865" s="100">
        <f t="shared" si="71"/>
        <v>0</v>
      </c>
      <c r="O865" s="100">
        <f t="shared" si="72"/>
        <v>0</v>
      </c>
    </row>
    <row r="866" spans="6:15">
      <c r="F866" s="100">
        <f t="shared" si="69"/>
        <v>0</v>
      </c>
      <c r="G866" s="100">
        <f t="shared" si="70"/>
        <v>0</v>
      </c>
      <c r="H866" s="94" t="str">
        <f t="shared" si="73"/>
        <v/>
      </c>
      <c r="N866" s="100">
        <f t="shared" si="71"/>
        <v>0</v>
      </c>
      <c r="O866" s="100">
        <f t="shared" si="72"/>
        <v>0</v>
      </c>
    </row>
    <row r="867" spans="6:15">
      <c r="F867" s="100">
        <f t="shared" si="69"/>
        <v>0</v>
      </c>
      <c r="G867" s="100">
        <f t="shared" si="70"/>
        <v>0</v>
      </c>
      <c r="H867" s="94" t="str">
        <f t="shared" si="73"/>
        <v/>
      </c>
      <c r="N867" s="100">
        <f t="shared" si="71"/>
        <v>0</v>
      </c>
      <c r="O867" s="100">
        <f t="shared" si="72"/>
        <v>0</v>
      </c>
    </row>
    <row r="868" spans="6:15">
      <c r="F868" s="100">
        <f t="shared" si="69"/>
        <v>0</v>
      </c>
      <c r="G868" s="100">
        <f t="shared" si="70"/>
        <v>0</v>
      </c>
      <c r="H868" s="94" t="str">
        <f t="shared" si="73"/>
        <v/>
      </c>
      <c r="N868" s="100">
        <f t="shared" si="71"/>
        <v>0</v>
      </c>
      <c r="O868" s="100">
        <f t="shared" si="72"/>
        <v>0</v>
      </c>
    </row>
    <row r="869" spans="6:15">
      <c r="F869" s="100">
        <f t="shared" si="69"/>
        <v>0</v>
      </c>
      <c r="G869" s="100">
        <f t="shared" si="70"/>
        <v>0</v>
      </c>
      <c r="H869" s="94" t="str">
        <f t="shared" si="73"/>
        <v/>
      </c>
      <c r="N869" s="100">
        <f t="shared" si="71"/>
        <v>0</v>
      </c>
      <c r="O869" s="100">
        <f t="shared" si="72"/>
        <v>0</v>
      </c>
    </row>
    <row r="870" spans="6:15">
      <c r="F870" s="100">
        <f t="shared" si="69"/>
        <v>0</v>
      </c>
      <c r="G870" s="100">
        <f t="shared" si="70"/>
        <v>0</v>
      </c>
      <c r="H870" s="94" t="str">
        <f t="shared" si="73"/>
        <v/>
      </c>
      <c r="N870" s="100">
        <f t="shared" si="71"/>
        <v>0</v>
      </c>
      <c r="O870" s="100">
        <f t="shared" si="72"/>
        <v>0</v>
      </c>
    </row>
    <row r="871" spans="6:15">
      <c r="F871" s="100">
        <f t="shared" si="69"/>
        <v>0</v>
      </c>
      <c r="G871" s="100">
        <f t="shared" si="70"/>
        <v>0</v>
      </c>
      <c r="H871" s="94" t="str">
        <f t="shared" si="73"/>
        <v/>
      </c>
      <c r="N871" s="100">
        <f t="shared" si="71"/>
        <v>0</v>
      </c>
      <c r="O871" s="100">
        <f t="shared" si="72"/>
        <v>0</v>
      </c>
    </row>
    <row r="872" spans="6:15">
      <c r="F872" s="100">
        <f t="shared" si="69"/>
        <v>0</v>
      </c>
      <c r="G872" s="100">
        <f t="shared" si="70"/>
        <v>0</v>
      </c>
      <c r="H872" s="94" t="str">
        <f t="shared" si="73"/>
        <v/>
      </c>
      <c r="N872" s="100">
        <f t="shared" si="71"/>
        <v>0</v>
      </c>
      <c r="O872" s="100">
        <f t="shared" si="72"/>
        <v>0</v>
      </c>
    </row>
    <row r="873" spans="6:15">
      <c r="F873" s="100">
        <f t="shared" si="69"/>
        <v>0</v>
      </c>
      <c r="G873" s="100">
        <f t="shared" si="70"/>
        <v>0</v>
      </c>
      <c r="H873" s="94" t="str">
        <f t="shared" si="73"/>
        <v/>
      </c>
      <c r="N873" s="100">
        <f t="shared" si="71"/>
        <v>0</v>
      </c>
      <c r="O873" s="100">
        <f t="shared" si="72"/>
        <v>0</v>
      </c>
    </row>
    <row r="874" spans="6:15">
      <c r="F874" s="100">
        <f t="shared" si="69"/>
        <v>0</v>
      </c>
      <c r="G874" s="100">
        <f t="shared" si="70"/>
        <v>0</v>
      </c>
      <c r="H874" s="94" t="str">
        <f t="shared" si="73"/>
        <v/>
      </c>
      <c r="N874" s="100">
        <f t="shared" si="71"/>
        <v>0</v>
      </c>
      <c r="O874" s="100">
        <f t="shared" si="72"/>
        <v>0</v>
      </c>
    </row>
    <row r="875" spans="6:15">
      <c r="F875" s="100">
        <f t="shared" si="69"/>
        <v>0</v>
      </c>
      <c r="G875" s="100">
        <f t="shared" si="70"/>
        <v>0</v>
      </c>
      <c r="H875" s="94" t="str">
        <f t="shared" si="73"/>
        <v/>
      </c>
      <c r="N875" s="100">
        <f t="shared" si="71"/>
        <v>0</v>
      </c>
      <c r="O875" s="100">
        <f t="shared" si="72"/>
        <v>0</v>
      </c>
    </row>
    <row r="876" spans="6:15">
      <c r="F876" s="100">
        <f t="shared" si="69"/>
        <v>0</v>
      </c>
      <c r="G876" s="100">
        <f t="shared" si="70"/>
        <v>0</v>
      </c>
      <c r="H876" s="94" t="str">
        <f t="shared" si="73"/>
        <v/>
      </c>
      <c r="N876" s="100">
        <f t="shared" si="71"/>
        <v>0</v>
      </c>
      <c r="O876" s="100">
        <f t="shared" si="72"/>
        <v>0</v>
      </c>
    </row>
    <row r="877" spans="6:15">
      <c r="F877" s="100">
        <f t="shared" si="69"/>
        <v>0</v>
      </c>
      <c r="G877" s="100">
        <f t="shared" si="70"/>
        <v>0</v>
      </c>
      <c r="H877" s="94" t="str">
        <f t="shared" si="73"/>
        <v/>
      </c>
      <c r="N877" s="100">
        <f t="shared" si="71"/>
        <v>0</v>
      </c>
      <c r="O877" s="100">
        <f t="shared" si="72"/>
        <v>0</v>
      </c>
    </row>
    <row r="878" spans="6:15">
      <c r="F878" s="100">
        <f t="shared" si="69"/>
        <v>0</v>
      </c>
      <c r="G878" s="100">
        <f t="shared" si="70"/>
        <v>0</v>
      </c>
      <c r="H878" s="94" t="str">
        <f t="shared" si="73"/>
        <v/>
      </c>
      <c r="N878" s="100">
        <f t="shared" si="71"/>
        <v>0</v>
      </c>
      <c r="O878" s="100">
        <f t="shared" si="72"/>
        <v>0</v>
      </c>
    </row>
    <row r="879" spans="6:15">
      <c r="F879" s="100">
        <f t="shared" si="69"/>
        <v>0</v>
      </c>
      <c r="G879" s="100">
        <f t="shared" si="70"/>
        <v>0</v>
      </c>
      <c r="H879" s="94" t="str">
        <f t="shared" si="73"/>
        <v/>
      </c>
      <c r="N879" s="100">
        <f t="shared" si="71"/>
        <v>0</v>
      </c>
      <c r="O879" s="100">
        <f t="shared" si="72"/>
        <v>0</v>
      </c>
    </row>
    <row r="880" spans="6:15">
      <c r="F880" s="100">
        <f t="shared" si="69"/>
        <v>0</v>
      </c>
      <c r="G880" s="100">
        <f t="shared" si="70"/>
        <v>0</v>
      </c>
      <c r="H880" s="94" t="str">
        <f t="shared" si="73"/>
        <v/>
      </c>
      <c r="N880" s="100">
        <f t="shared" si="71"/>
        <v>0</v>
      </c>
      <c r="O880" s="100">
        <f t="shared" si="72"/>
        <v>0</v>
      </c>
    </row>
    <row r="881" spans="6:15">
      <c r="F881" s="100">
        <f t="shared" si="69"/>
        <v>0</v>
      </c>
      <c r="G881" s="100">
        <f t="shared" si="70"/>
        <v>0</v>
      </c>
      <c r="H881" s="94" t="str">
        <f t="shared" si="73"/>
        <v/>
      </c>
      <c r="N881" s="100">
        <f t="shared" si="71"/>
        <v>0</v>
      </c>
      <c r="O881" s="100">
        <f t="shared" si="72"/>
        <v>0</v>
      </c>
    </row>
    <row r="882" spans="6:15">
      <c r="F882" s="100">
        <f t="shared" si="69"/>
        <v>0</v>
      </c>
      <c r="G882" s="100">
        <f t="shared" si="70"/>
        <v>0</v>
      </c>
      <c r="H882" s="94" t="str">
        <f t="shared" si="73"/>
        <v/>
      </c>
      <c r="N882" s="100">
        <f t="shared" si="71"/>
        <v>0</v>
      </c>
      <c r="O882" s="100">
        <f t="shared" si="72"/>
        <v>0</v>
      </c>
    </row>
    <row r="883" spans="6:15">
      <c r="F883" s="100">
        <f t="shared" si="69"/>
        <v>0</v>
      </c>
      <c r="G883" s="100">
        <f t="shared" si="70"/>
        <v>0</v>
      </c>
      <c r="H883" s="94" t="str">
        <f t="shared" si="73"/>
        <v/>
      </c>
      <c r="N883" s="100">
        <f t="shared" si="71"/>
        <v>0</v>
      </c>
      <c r="O883" s="100">
        <f t="shared" si="72"/>
        <v>0</v>
      </c>
    </row>
    <row r="884" spans="6:15">
      <c r="F884" s="100">
        <f t="shared" si="69"/>
        <v>0</v>
      </c>
      <c r="G884" s="100">
        <f t="shared" si="70"/>
        <v>0</v>
      </c>
      <c r="H884" s="94" t="str">
        <f t="shared" si="73"/>
        <v/>
      </c>
      <c r="N884" s="100">
        <f t="shared" si="71"/>
        <v>0</v>
      </c>
      <c r="O884" s="100">
        <f t="shared" si="72"/>
        <v>0</v>
      </c>
    </row>
    <row r="885" spans="6:15">
      <c r="F885" s="100">
        <f t="shared" si="69"/>
        <v>0</v>
      </c>
      <c r="G885" s="100">
        <f t="shared" si="70"/>
        <v>0</v>
      </c>
      <c r="H885" s="94" t="str">
        <f t="shared" si="73"/>
        <v/>
      </c>
      <c r="N885" s="100">
        <f t="shared" si="71"/>
        <v>0</v>
      </c>
      <c r="O885" s="100">
        <f t="shared" si="72"/>
        <v>0</v>
      </c>
    </row>
    <row r="886" spans="6:15">
      <c r="F886" s="100">
        <f t="shared" si="69"/>
        <v>0</v>
      </c>
      <c r="G886" s="100">
        <f t="shared" si="70"/>
        <v>0</v>
      </c>
      <c r="H886" s="94" t="str">
        <f t="shared" si="73"/>
        <v/>
      </c>
      <c r="N886" s="100">
        <f t="shared" si="71"/>
        <v>0</v>
      </c>
      <c r="O886" s="100">
        <f t="shared" si="72"/>
        <v>0</v>
      </c>
    </row>
    <row r="887" spans="6:15">
      <c r="F887" s="100">
        <f t="shared" si="69"/>
        <v>0</v>
      </c>
      <c r="G887" s="100">
        <f t="shared" si="70"/>
        <v>0</v>
      </c>
      <c r="H887" s="94" t="str">
        <f t="shared" si="73"/>
        <v/>
      </c>
      <c r="N887" s="100">
        <f t="shared" si="71"/>
        <v>0</v>
      </c>
      <c r="O887" s="100">
        <f t="shared" si="72"/>
        <v>0</v>
      </c>
    </row>
    <row r="888" spans="6:15">
      <c r="F888" s="100">
        <f t="shared" si="69"/>
        <v>0</v>
      </c>
      <c r="G888" s="100">
        <f t="shared" si="70"/>
        <v>0</v>
      </c>
      <c r="H888" s="94" t="str">
        <f t="shared" si="73"/>
        <v/>
      </c>
      <c r="N888" s="100">
        <f t="shared" si="71"/>
        <v>0</v>
      </c>
      <c r="O888" s="100">
        <f t="shared" si="72"/>
        <v>0</v>
      </c>
    </row>
    <row r="889" spans="6:15">
      <c r="F889" s="100">
        <f t="shared" si="69"/>
        <v>0</v>
      </c>
      <c r="G889" s="100">
        <f t="shared" si="70"/>
        <v>0</v>
      </c>
      <c r="H889" s="94" t="str">
        <f t="shared" si="73"/>
        <v/>
      </c>
      <c r="N889" s="100">
        <f t="shared" si="71"/>
        <v>0</v>
      </c>
      <c r="O889" s="100">
        <f t="shared" si="72"/>
        <v>0</v>
      </c>
    </row>
    <row r="890" spans="6:15">
      <c r="F890" s="100">
        <f t="shared" si="69"/>
        <v>0</v>
      </c>
      <c r="G890" s="100">
        <f t="shared" si="70"/>
        <v>0</v>
      </c>
      <c r="H890" s="94" t="str">
        <f t="shared" si="73"/>
        <v/>
      </c>
      <c r="N890" s="100">
        <f t="shared" si="71"/>
        <v>0</v>
      </c>
      <c r="O890" s="100">
        <f t="shared" si="72"/>
        <v>0</v>
      </c>
    </row>
    <row r="891" spans="6:15">
      <c r="F891" s="100">
        <f t="shared" si="69"/>
        <v>0</v>
      </c>
      <c r="G891" s="100">
        <f t="shared" si="70"/>
        <v>0</v>
      </c>
      <c r="H891" s="94" t="str">
        <f t="shared" si="73"/>
        <v/>
      </c>
      <c r="N891" s="100">
        <f t="shared" si="71"/>
        <v>0</v>
      </c>
      <c r="O891" s="100">
        <f t="shared" si="72"/>
        <v>0</v>
      </c>
    </row>
    <row r="892" spans="6:15">
      <c r="F892" s="100">
        <f t="shared" si="69"/>
        <v>0</v>
      </c>
      <c r="G892" s="100">
        <f t="shared" si="70"/>
        <v>0</v>
      </c>
      <c r="H892" s="94" t="str">
        <f t="shared" si="73"/>
        <v/>
      </c>
      <c r="N892" s="100">
        <f t="shared" si="71"/>
        <v>0</v>
      </c>
      <c r="O892" s="100">
        <f t="shared" si="72"/>
        <v>0</v>
      </c>
    </row>
    <row r="893" spans="6:15">
      <c r="F893" s="100">
        <f t="shared" si="69"/>
        <v>0</v>
      </c>
      <c r="G893" s="100">
        <f t="shared" si="70"/>
        <v>0</v>
      </c>
      <c r="H893" s="94" t="str">
        <f t="shared" si="73"/>
        <v/>
      </c>
      <c r="N893" s="100">
        <f t="shared" si="71"/>
        <v>0</v>
      </c>
      <c r="O893" s="100">
        <f t="shared" si="72"/>
        <v>0</v>
      </c>
    </row>
    <row r="894" spans="6:15">
      <c r="F894" s="100">
        <f t="shared" si="69"/>
        <v>0</v>
      </c>
      <c r="G894" s="100">
        <f t="shared" si="70"/>
        <v>0</v>
      </c>
      <c r="H894" s="94" t="str">
        <f t="shared" si="73"/>
        <v/>
      </c>
      <c r="N894" s="100">
        <f t="shared" si="71"/>
        <v>0</v>
      </c>
      <c r="O894" s="100">
        <f t="shared" si="72"/>
        <v>0</v>
      </c>
    </row>
    <row r="895" spans="6:15">
      <c r="F895" s="100">
        <f t="shared" si="69"/>
        <v>0</v>
      </c>
      <c r="G895" s="100">
        <f t="shared" si="70"/>
        <v>0</v>
      </c>
      <c r="H895" s="94" t="str">
        <f t="shared" si="73"/>
        <v/>
      </c>
      <c r="N895" s="100">
        <f t="shared" si="71"/>
        <v>0</v>
      </c>
      <c r="O895" s="100">
        <f t="shared" si="72"/>
        <v>0</v>
      </c>
    </row>
    <row r="896" spans="6:15">
      <c r="F896" s="100">
        <f t="shared" si="69"/>
        <v>0</v>
      </c>
      <c r="G896" s="100">
        <f t="shared" si="70"/>
        <v>0</v>
      </c>
      <c r="H896" s="94" t="str">
        <f t="shared" si="73"/>
        <v/>
      </c>
      <c r="N896" s="100">
        <f t="shared" si="71"/>
        <v>0</v>
      </c>
      <c r="O896" s="100">
        <f t="shared" si="72"/>
        <v>0</v>
      </c>
    </row>
    <row r="897" spans="6:15">
      <c r="F897" s="100">
        <f t="shared" si="69"/>
        <v>0</v>
      </c>
      <c r="G897" s="100">
        <f t="shared" si="70"/>
        <v>0</v>
      </c>
      <c r="H897" s="94" t="str">
        <f t="shared" si="73"/>
        <v/>
      </c>
      <c r="N897" s="100">
        <f t="shared" si="71"/>
        <v>0</v>
      </c>
      <c r="O897" s="100">
        <f t="shared" si="72"/>
        <v>0</v>
      </c>
    </row>
    <row r="898" spans="6:15">
      <c r="F898" s="100">
        <f t="shared" si="69"/>
        <v>0</v>
      </c>
      <c r="G898" s="100">
        <f t="shared" si="70"/>
        <v>0</v>
      </c>
      <c r="H898" s="94" t="str">
        <f t="shared" si="73"/>
        <v/>
      </c>
      <c r="N898" s="100">
        <f t="shared" si="71"/>
        <v>0</v>
      </c>
      <c r="O898" s="100">
        <f t="shared" si="72"/>
        <v>0</v>
      </c>
    </row>
    <row r="899" spans="6:15">
      <c r="F899" s="100">
        <f t="shared" si="69"/>
        <v>0</v>
      </c>
      <c r="G899" s="100">
        <f t="shared" si="70"/>
        <v>0</v>
      </c>
      <c r="H899" s="94" t="str">
        <f t="shared" si="73"/>
        <v/>
      </c>
      <c r="N899" s="100">
        <f t="shared" si="71"/>
        <v>0</v>
      </c>
      <c r="O899" s="100">
        <f t="shared" si="72"/>
        <v>0</v>
      </c>
    </row>
    <row r="900" spans="6:15">
      <c r="F900" s="100">
        <f t="shared" si="69"/>
        <v>0</v>
      </c>
      <c r="G900" s="100">
        <f t="shared" si="70"/>
        <v>0</v>
      </c>
      <c r="H900" s="94" t="str">
        <f t="shared" si="73"/>
        <v/>
      </c>
      <c r="N900" s="100">
        <f t="shared" si="71"/>
        <v>0</v>
      </c>
      <c r="O900" s="100">
        <f t="shared" si="72"/>
        <v>0</v>
      </c>
    </row>
    <row r="901" spans="6:15">
      <c r="F901" s="100">
        <f t="shared" si="69"/>
        <v>0</v>
      </c>
      <c r="G901" s="100">
        <f t="shared" si="70"/>
        <v>0</v>
      </c>
      <c r="H901" s="94" t="str">
        <f t="shared" si="73"/>
        <v/>
      </c>
      <c r="N901" s="100">
        <f t="shared" si="71"/>
        <v>0</v>
      </c>
      <c r="O901" s="100">
        <f t="shared" si="72"/>
        <v>0</v>
      </c>
    </row>
    <row r="902" spans="6:15">
      <c r="F902" s="100">
        <f t="shared" ref="F902:F965" si="74">-C902</f>
        <v>0</v>
      </c>
      <c r="G902" s="100">
        <f t="shared" ref="G902:G965" si="75">-E902</f>
        <v>0</v>
      </c>
      <c r="H902" s="94" t="str">
        <f t="shared" si="73"/>
        <v/>
      </c>
      <c r="N902" s="100">
        <f t="shared" si="71"/>
        <v>0</v>
      </c>
      <c r="O902" s="100">
        <f t="shared" si="72"/>
        <v>0</v>
      </c>
    </row>
    <row r="903" spans="6:15">
      <c r="F903" s="100">
        <f t="shared" si="74"/>
        <v>0</v>
      </c>
      <c r="G903" s="100">
        <f t="shared" si="75"/>
        <v>0</v>
      </c>
      <c r="H903" s="94" t="str">
        <f t="shared" si="73"/>
        <v/>
      </c>
      <c r="N903" s="100">
        <f t="shared" si="71"/>
        <v>0</v>
      </c>
      <c r="O903" s="100">
        <f t="shared" si="72"/>
        <v>0</v>
      </c>
    </row>
    <row r="904" spans="6:15">
      <c r="F904" s="100">
        <f t="shared" si="74"/>
        <v>0</v>
      </c>
      <c r="G904" s="100">
        <f t="shared" si="75"/>
        <v>0</v>
      </c>
      <c r="H904" s="94" t="str">
        <f t="shared" si="73"/>
        <v/>
      </c>
      <c r="N904" s="100">
        <f t="shared" si="71"/>
        <v>0</v>
      </c>
      <c r="O904" s="100">
        <f t="shared" si="72"/>
        <v>0</v>
      </c>
    </row>
    <row r="905" spans="6:15">
      <c r="F905" s="100">
        <f t="shared" si="74"/>
        <v>0</v>
      </c>
      <c r="G905" s="100">
        <f t="shared" si="75"/>
        <v>0</v>
      </c>
      <c r="H905" s="94" t="str">
        <f t="shared" si="73"/>
        <v/>
      </c>
      <c r="N905" s="100">
        <f t="shared" ref="N905:N968" si="76">IFERROR(J905+0,0)+IFERROR(K905+0,0)</f>
        <v>0</v>
      </c>
      <c r="O905" s="100">
        <f t="shared" ref="O905:O968" si="77">IFERROR(L905+0,0)+IFERROR(M905+0,0)</f>
        <v>0</v>
      </c>
    </row>
    <row r="906" spans="6:15">
      <c r="F906" s="100">
        <f t="shared" si="74"/>
        <v>0</v>
      </c>
      <c r="G906" s="100">
        <f t="shared" si="75"/>
        <v>0</v>
      </c>
      <c r="H906" s="94" t="str">
        <f t="shared" si="73"/>
        <v/>
      </c>
      <c r="N906" s="100">
        <f t="shared" si="76"/>
        <v>0</v>
      </c>
      <c r="O906" s="100">
        <f t="shared" si="77"/>
        <v>0</v>
      </c>
    </row>
    <row r="907" spans="6:15">
      <c r="F907" s="100">
        <f t="shared" si="74"/>
        <v>0</v>
      </c>
      <c r="G907" s="100">
        <f t="shared" si="75"/>
        <v>0</v>
      </c>
      <c r="H907" s="94" t="str">
        <f t="shared" si="73"/>
        <v/>
      </c>
      <c r="N907" s="100">
        <f t="shared" si="76"/>
        <v>0</v>
      </c>
      <c r="O907" s="100">
        <f t="shared" si="77"/>
        <v>0</v>
      </c>
    </row>
    <row r="908" spans="6:15">
      <c r="F908" s="100">
        <f t="shared" si="74"/>
        <v>0</v>
      </c>
      <c r="G908" s="100">
        <f t="shared" si="75"/>
        <v>0</v>
      </c>
      <c r="H908" s="94" t="str">
        <f t="shared" si="73"/>
        <v/>
      </c>
      <c r="N908" s="100">
        <f t="shared" si="76"/>
        <v>0</v>
      </c>
      <c r="O908" s="100">
        <f t="shared" si="77"/>
        <v>0</v>
      </c>
    </row>
    <row r="909" spans="6:15">
      <c r="F909" s="100">
        <f t="shared" si="74"/>
        <v>0</v>
      </c>
      <c r="G909" s="100">
        <f t="shared" si="75"/>
        <v>0</v>
      </c>
      <c r="H909" s="94" t="str">
        <f t="shared" si="73"/>
        <v/>
      </c>
      <c r="N909" s="100">
        <f t="shared" si="76"/>
        <v>0</v>
      </c>
      <c r="O909" s="100">
        <f t="shared" si="77"/>
        <v>0</v>
      </c>
    </row>
    <row r="910" spans="6:15">
      <c r="F910" s="100">
        <f t="shared" si="74"/>
        <v>0</v>
      </c>
      <c r="G910" s="100">
        <f t="shared" si="75"/>
        <v>0</v>
      </c>
      <c r="H910" s="94" t="str">
        <f t="shared" si="73"/>
        <v/>
      </c>
      <c r="N910" s="100">
        <f t="shared" si="76"/>
        <v>0</v>
      </c>
      <c r="O910" s="100">
        <f t="shared" si="77"/>
        <v>0</v>
      </c>
    </row>
    <row r="911" spans="6:15">
      <c r="F911" s="100">
        <f t="shared" si="74"/>
        <v>0</v>
      </c>
      <c r="G911" s="100">
        <f t="shared" si="75"/>
        <v>0</v>
      </c>
      <c r="H911" s="94" t="str">
        <f t="shared" ref="H911:H974" si="78">IF(TEXT(I911,"d")+0=1,UPPER(LEFT(TEXT(I911,"mmm"),1)),"")</f>
        <v/>
      </c>
      <c r="N911" s="100">
        <f t="shared" si="76"/>
        <v>0</v>
      </c>
      <c r="O911" s="100">
        <f t="shared" si="77"/>
        <v>0</v>
      </c>
    </row>
    <row r="912" spans="6:15">
      <c r="F912" s="100">
        <f t="shared" si="74"/>
        <v>0</v>
      </c>
      <c r="G912" s="100">
        <f t="shared" si="75"/>
        <v>0</v>
      </c>
      <c r="H912" s="94" t="str">
        <f t="shared" si="78"/>
        <v/>
      </c>
      <c r="N912" s="100">
        <f t="shared" si="76"/>
        <v>0</v>
      </c>
      <c r="O912" s="100">
        <f t="shared" si="77"/>
        <v>0</v>
      </c>
    </row>
    <row r="913" spans="6:15">
      <c r="F913" s="100">
        <f t="shared" si="74"/>
        <v>0</v>
      </c>
      <c r="G913" s="100">
        <f t="shared" si="75"/>
        <v>0</v>
      </c>
      <c r="H913" s="94" t="str">
        <f t="shared" si="78"/>
        <v/>
      </c>
      <c r="N913" s="100">
        <f t="shared" si="76"/>
        <v>0</v>
      </c>
      <c r="O913" s="100">
        <f t="shared" si="77"/>
        <v>0</v>
      </c>
    </row>
    <row r="914" spans="6:15">
      <c r="F914" s="100">
        <f t="shared" si="74"/>
        <v>0</v>
      </c>
      <c r="G914" s="100">
        <f t="shared" si="75"/>
        <v>0</v>
      </c>
      <c r="H914" s="94" t="str">
        <f t="shared" si="78"/>
        <v/>
      </c>
      <c r="N914" s="100">
        <f t="shared" si="76"/>
        <v>0</v>
      </c>
      <c r="O914" s="100">
        <f t="shared" si="77"/>
        <v>0</v>
      </c>
    </row>
    <row r="915" spans="6:15">
      <c r="F915" s="100">
        <f t="shared" si="74"/>
        <v>0</v>
      </c>
      <c r="G915" s="100">
        <f t="shared" si="75"/>
        <v>0</v>
      </c>
      <c r="H915" s="94" t="str">
        <f t="shared" si="78"/>
        <v/>
      </c>
      <c r="N915" s="100">
        <f t="shared" si="76"/>
        <v>0</v>
      </c>
      <c r="O915" s="100">
        <f t="shared" si="77"/>
        <v>0</v>
      </c>
    </row>
    <row r="916" spans="6:15">
      <c r="F916" s="100">
        <f t="shared" si="74"/>
        <v>0</v>
      </c>
      <c r="G916" s="100">
        <f t="shared" si="75"/>
        <v>0</v>
      </c>
      <c r="H916" s="94" t="str">
        <f t="shared" si="78"/>
        <v/>
      </c>
      <c r="N916" s="100">
        <f t="shared" si="76"/>
        <v>0</v>
      </c>
      <c r="O916" s="100">
        <f t="shared" si="77"/>
        <v>0</v>
      </c>
    </row>
    <row r="917" spans="6:15">
      <c r="F917" s="100">
        <f t="shared" si="74"/>
        <v>0</v>
      </c>
      <c r="G917" s="100">
        <f t="shared" si="75"/>
        <v>0</v>
      </c>
      <c r="H917" s="94" t="str">
        <f t="shared" si="78"/>
        <v/>
      </c>
      <c r="N917" s="100">
        <f t="shared" si="76"/>
        <v>0</v>
      </c>
      <c r="O917" s="100">
        <f t="shared" si="77"/>
        <v>0</v>
      </c>
    </row>
    <row r="918" spans="6:15">
      <c r="F918" s="100">
        <f t="shared" si="74"/>
        <v>0</v>
      </c>
      <c r="G918" s="100">
        <f t="shared" si="75"/>
        <v>0</v>
      </c>
      <c r="H918" s="94" t="str">
        <f t="shared" si="78"/>
        <v/>
      </c>
      <c r="N918" s="100">
        <f t="shared" si="76"/>
        <v>0</v>
      </c>
      <c r="O918" s="100">
        <f t="shared" si="77"/>
        <v>0</v>
      </c>
    </row>
    <row r="919" spans="6:15">
      <c r="F919" s="100">
        <f t="shared" si="74"/>
        <v>0</v>
      </c>
      <c r="G919" s="100">
        <f t="shared" si="75"/>
        <v>0</v>
      </c>
      <c r="H919" s="94" t="str">
        <f t="shared" si="78"/>
        <v/>
      </c>
      <c r="N919" s="100">
        <f t="shared" si="76"/>
        <v>0</v>
      </c>
      <c r="O919" s="100">
        <f t="shared" si="77"/>
        <v>0</v>
      </c>
    </row>
    <row r="920" spans="6:15">
      <c r="F920" s="100">
        <f t="shared" si="74"/>
        <v>0</v>
      </c>
      <c r="G920" s="100">
        <f t="shared" si="75"/>
        <v>0</v>
      </c>
      <c r="H920" s="94" t="str">
        <f t="shared" si="78"/>
        <v/>
      </c>
      <c r="N920" s="100">
        <f t="shared" si="76"/>
        <v>0</v>
      </c>
      <c r="O920" s="100">
        <f t="shared" si="77"/>
        <v>0</v>
      </c>
    </row>
    <row r="921" spans="6:15">
      <c r="F921" s="100">
        <f t="shared" si="74"/>
        <v>0</v>
      </c>
      <c r="G921" s="100">
        <f t="shared" si="75"/>
        <v>0</v>
      </c>
      <c r="H921" s="94" t="str">
        <f t="shared" si="78"/>
        <v/>
      </c>
      <c r="N921" s="100">
        <f t="shared" si="76"/>
        <v>0</v>
      </c>
      <c r="O921" s="100">
        <f t="shared" si="77"/>
        <v>0</v>
      </c>
    </row>
    <row r="922" spans="6:15">
      <c r="F922" s="100">
        <f t="shared" si="74"/>
        <v>0</v>
      </c>
      <c r="G922" s="100">
        <f t="shared" si="75"/>
        <v>0</v>
      </c>
      <c r="H922" s="94" t="str">
        <f t="shared" si="78"/>
        <v/>
      </c>
      <c r="N922" s="100">
        <f t="shared" si="76"/>
        <v>0</v>
      </c>
      <c r="O922" s="100">
        <f t="shared" si="77"/>
        <v>0</v>
      </c>
    </row>
    <row r="923" spans="6:15">
      <c r="F923" s="100">
        <f t="shared" si="74"/>
        <v>0</v>
      </c>
      <c r="G923" s="100">
        <f t="shared" si="75"/>
        <v>0</v>
      </c>
      <c r="H923" s="94" t="str">
        <f t="shared" si="78"/>
        <v/>
      </c>
      <c r="N923" s="100">
        <f t="shared" si="76"/>
        <v>0</v>
      </c>
      <c r="O923" s="100">
        <f t="shared" si="77"/>
        <v>0</v>
      </c>
    </row>
    <row r="924" spans="6:15">
      <c r="F924" s="100">
        <f t="shared" si="74"/>
        <v>0</v>
      </c>
      <c r="G924" s="100">
        <f t="shared" si="75"/>
        <v>0</v>
      </c>
      <c r="H924" s="94" t="str">
        <f t="shared" si="78"/>
        <v/>
      </c>
      <c r="N924" s="100">
        <f t="shared" si="76"/>
        <v>0</v>
      </c>
      <c r="O924" s="100">
        <f t="shared" si="77"/>
        <v>0</v>
      </c>
    </row>
    <row r="925" spans="6:15">
      <c r="F925" s="100">
        <f t="shared" si="74"/>
        <v>0</v>
      </c>
      <c r="G925" s="100">
        <f t="shared" si="75"/>
        <v>0</v>
      </c>
      <c r="H925" s="94" t="str">
        <f t="shared" si="78"/>
        <v/>
      </c>
      <c r="N925" s="100">
        <f t="shared" si="76"/>
        <v>0</v>
      </c>
      <c r="O925" s="100">
        <f t="shared" si="77"/>
        <v>0</v>
      </c>
    </row>
    <row r="926" spans="6:15">
      <c r="F926" s="100">
        <f t="shared" si="74"/>
        <v>0</v>
      </c>
      <c r="G926" s="100">
        <f t="shared" si="75"/>
        <v>0</v>
      </c>
      <c r="H926" s="94" t="str">
        <f t="shared" si="78"/>
        <v/>
      </c>
      <c r="N926" s="100">
        <f t="shared" si="76"/>
        <v>0</v>
      </c>
      <c r="O926" s="100">
        <f t="shared" si="77"/>
        <v>0</v>
      </c>
    </row>
    <row r="927" spans="6:15">
      <c r="F927" s="100">
        <f t="shared" si="74"/>
        <v>0</v>
      </c>
      <c r="G927" s="100">
        <f t="shared" si="75"/>
        <v>0</v>
      </c>
      <c r="H927" s="94" t="str">
        <f t="shared" si="78"/>
        <v/>
      </c>
      <c r="N927" s="100">
        <f t="shared" si="76"/>
        <v>0</v>
      </c>
      <c r="O927" s="100">
        <f t="shared" si="77"/>
        <v>0</v>
      </c>
    </row>
    <row r="928" spans="6:15">
      <c r="F928" s="100">
        <f t="shared" si="74"/>
        <v>0</v>
      </c>
      <c r="G928" s="100">
        <f t="shared" si="75"/>
        <v>0</v>
      </c>
      <c r="H928" s="94" t="str">
        <f t="shared" si="78"/>
        <v/>
      </c>
      <c r="N928" s="100">
        <f t="shared" si="76"/>
        <v>0</v>
      </c>
      <c r="O928" s="100">
        <f t="shared" si="77"/>
        <v>0</v>
      </c>
    </row>
    <row r="929" spans="6:15">
      <c r="F929" s="100">
        <f t="shared" si="74"/>
        <v>0</v>
      </c>
      <c r="G929" s="100">
        <f t="shared" si="75"/>
        <v>0</v>
      </c>
      <c r="H929" s="94" t="str">
        <f t="shared" si="78"/>
        <v/>
      </c>
      <c r="N929" s="100">
        <f t="shared" si="76"/>
        <v>0</v>
      </c>
      <c r="O929" s="100">
        <f t="shared" si="77"/>
        <v>0</v>
      </c>
    </row>
    <row r="930" spans="6:15">
      <c r="F930" s="100">
        <f t="shared" si="74"/>
        <v>0</v>
      </c>
      <c r="G930" s="100">
        <f t="shared" si="75"/>
        <v>0</v>
      </c>
      <c r="H930" s="94" t="str">
        <f t="shared" si="78"/>
        <v/>
      </c>
      <c r="N930" s="100">
        <f t="shared" si="76"/>
        <v>0</v>
      </c>
      <c r="O930" s="100">
        <f t="shared" si="77"/>
        <v>0</v>
      </c>
    </row>
    <row r="931" spans="6:15">
      <c r="F931" s="100">
        <f t="shared" si="74"/>
        <v>0</v>
      </c>
      <c r="G931" s="100">
        <f t="shared" si="75"/>
        <v>0</v>
      </c>
      <c r="H931" s="94" t="str">
        <f t="shared" si="78"/>
        <v/>
      </c>
      <c r="N931" s="100">
        <f t="shared" si="76"/>
        <v>0</v>
      </c>
      <c r="O931" s="100">
        <f t="shared" si="77"/>
        <v>0</v>
      </c>
    </row>
    <row r="932" spans="6:15">
      <c r="F932" s="100">
        <f t="shared" si="74"/>
        <v>0</v>
      </c>
      <c r="G932" s="100">
        <f t="shared" si="75"/>
        <v>0</v>
      </c>
      <c r="H932" s="94" t="str">
        <f t="shared" si="78"/>
        <v/>
      </c>
      <c r="N932" s="100">
        <f t="shared" si="76"/>
        <v>0</v>
      </c>
      <c r="O932" s="100">
        <f t="shared" si="77"/>
        <v>0</v>
      </c>
    </row>
    <row r="933" spans="6:15">
      <c r="F933" s="100">
        <f t="shared" si="74"/>
        <v>0</v>
      </c>
      <c r="G933" s="100">
        <f t="shared" si="75"/>
        <v>0</v>
      </c>
      <c r="H933" s="94" t="str">
        <f t="shared" si="78"/>
        <v/>
      </c>
      <c r="N933" s="100">
        <f t="shared" si="76"/>
        <v>0</v>
      </c>
      <c r="O933" s="100">
        <f t="shared" si="77"/>
        <v>0</v>
      </c>
    </row>
    <row r="934" spans="6:15">
      <c r="F934" s="100">
        <f t="shared" si="74"/>
        <v>0</v>
      </c>
      <c r="G934" s="100">
        <f t="shared" si="75"/>
        <v>0</v>
      </c>
      <c r="H934" s="94" t="str">
        <f t="shared" si="78"/>
        <v/>
      </c>
      <c r="N934" s="100">
        <f t="shared" si="76"/>
        <v>0</v>
      </c>
      <c r="O934" s="100">
        <f t="shared" si="77"/>
        <v>0</v>
      </c>
    </row>
    <row r="935" spans="6:15">
      <c r="F935" s="100">
        <f t="shared" si="74"/>
        <v>0</v>
      </c>
      <c r="G935" s="100">
        <f t="shared" si="75"/>
        <v>0</v>
      </c>
      <c r="H935" s="94" t="str">
        <f t="shared" si="78"/>
        <v/>
      </c>
      <c r="N935" s="100">
        <f t="shared" si="76"/>
        <v>0</v>
      </c>
      <c r="O935" s="100">
        <f t="shared" si="77"/>
        <v>0</v>
      </c>
    </row>
    <row r="936" spans="6:15">
      <c r="F936" s="100">
        <f t="shared" si="74"/>
        <v>0</v>
      </c>
      <c r="G936" s="100">
        <f t="shared" si="75"/>
        <v>0</v>
      </c>
      <c r="H936" s="94" t="str">
        <f t="shared" si="78"/>
        <v/>
      </c>
      <c r="N936" s="100">
        <f t="shared" si="76"/>
        <v>0</v>
      </c>
      <c r="O936" s="100">
        <f t="shared" si="77"/>
        <v>0</v>
      </c>
    </row>
    <row r="937" spans="6:15">
      <c r="F937" s="100">
        <f t="shared" si="74"/>
        <v>0</v>
      </c>
      <c r="G937" s="100">
        <f t="shared" si="75"/>
        <v>0</v>
      </c>
      <c r="H937" s="94" t="str">
        <f t="shared" si="78"/>
        <v/>
      </c>
      <c r="N937" s="100">
        <f t="shared" si="76"/>
        <v>0</v>
      </c>
      <c r="O937" s="100">
        <f t="shared" si="77"/>
        <v>0</v>
      </c>
    </row>
    <row r="938" spans="6:15">
      <c r="F938" s="100">
        <f t="shared" si="74"/>
        <v>0</v>
      </c>
      <c r="G938" s="100">
        <f t="shared" si="75"/>
        <v>0</v>
      </c>
      <c r="H938" s="94" t="str">
        <f t="shared" si="78"/>
        <v/>
      </c>
      <c r="N938" s="100">
        <f t="shared" si="76"/>
        <v>0</v>
      </c>
      <c r="O938" s="100">
        <f t="shared" si="77"/>
        <v>0</v>
      </c>
    </row>
    <row r="939" spans="6:15">
      <c r="F939" s="100">
        <f t="shared" si="74"/>
        <v>0</v>
      </c>
      <c r="G939" s="100">
        <f t="shared" si="75"/>
        <v>0</v>
      </c>
      <c r="H939" s="94" t="str">
        <f t="shared" si="78"/>
        <v/>
      </c>
      <c r="N939" s="100">
        <f t="shared" si="76"/>
        <v>0</v>
      </c>
      <c r="O939" s="100">
        <f t="shared" si="77"/>
        <v>0</v>
      </c>
    </row>
    <row r="940" spans="6:15">
      <c r="F940" s="100">
        <f t="shared" si="74"/>
        <v>0</v>
      </c>
      <c r="G940" s="100">
        <f t="shared" si="75"/>
        <v>0</v>
      </c>
      <c r="H940" s="94" t="str">
        <f t="shared" si="78"/>
        <v/>
      </c>
      <c r="N940" s="100">
        <f t="shared" si="76"/>
        <v>0</v>
      </c>
      <c r="O940" s="100">
        <f t="shared" si="77"/>
        <v>0</v>
      </c>
    </row>
    <row r="941" spans="6:15">
      <c r="F941" s="100">
        <f t="shared" si="74"/>
        <v>0</v>
      </c>
      <c r="G941" s="100">
        <f t="shared" si="75"/>
        <v>0</v>
      </c>
      <c r="H941" s="94" t="str">
        <f t="shared" si="78"/>
        <v/>
      </c>
      <c r="N941" s="100">
        <f t="shared" si="76"/>
        <v>0</v>
      </c>
      <c r="O941" s="100">
        <f t="shared" si="77"/>
        <v>0</v>
      </c>
    </row>
    <row r="942" spans="6:15">
      <c r="F942" s="100">
        <f t="shared" si="74"/>
        <v>0</v>
      </c>
      <c r="G942" s="100">
        <f t="shared" si="75"/>
        <v>0</v>
      </c>
      <c r="H942" s="94" t="str">
        <f t="shared" si="78"/>
        <v/>
      </c>
      <c r="N942" s="100">
        <f t="shared" si="76"/>
        <v>0</v>
      </c>
      <c r="O942" s="100">
        <f t="shared" si="77"/>
        <v>0</v>
      </c>
    </row>
    <row r="943" spans="6:15">
      <c r="F943" s="100">
        <f t="shared" si="74"/>
        <v>0</v>
      </c>
      <c r="G943" s="100">
        <f t="shared" si="75"/>
        <v>0</v>
      </c>
      <c r="H943" s="94" t="str">
        <f t="shared" si="78"/>
        <v/>
      </c>
      <c r="N943" s="100">
        <f t="shared" si="76"/>
        <v>0</v>
      </c>
      <c r="O943" s="100">
        <f t="shared" si="77"/>
        <v>0</v>
      </c>
    </row>
    <row r="944" spans="6:15">
      <c r="F944" s="100">
        <f t="shared" si="74"/>
        <v>0</v>
      </c>
      <c r="G944" s="100">
        <f t="shared" si="75"/>
        <v>0</v>
      </c>
      <c r="H944" s="94" t="str">
        <f t="shared" si="78"/>
        <v/>
      </c>
      <c r="N944" s="100">
        <f t="shared" si="76"/>
        <v>0</v>
      </c>
      <c r="O944" s="100">
        <f t="shared" si="77"/>
        <v>0</v>
      </c>
    </row>
    <row r="945" spans="6:15">
      <c r="F945" s="100">
        <f t="shared" si="74"/>
        <v>0</v>
      </c>
      <c r="G945" s="100">
        <f t="shared" si="75"/>
        <v>0</v>
      </c>
      <c r="H945" s="94" t="str">
        <f t="shared" si="78"/>
        <v/>
      </c>
      <c r="N945" s="100">
        <f t="shared" si="76"/>
        <v>0</v>
      </c>
      <c r="O945" s="100">
        <f t="shared" si="77"/>
        <v>0</v>
      </c>
    </row>
    <row r="946" spans="6:15">
      <c r="F946" s="100">
        <f t="shared" si="74"/>
        <v>0</v>
      </c>
      <c r="G946" s="100">
        <f t="shared" si="75"/>
        <v>0</v>
      </c>
      <c r="H946" s="94" t="str">
        <f t="shared" si="78"/>
        <v/>
      </c>
      <c r="N946" s="100">
        <f t="shared" si="76"/>
        <v>0</v>
      </c>
      <c r="O946" s="100">
        <f t="shared" si="77"/>
        <v>0</v>
      </c>
    </row>
    <row r="947" spans="6:15">
      <c r="F947" s="100">
        <f t="shared" si="74"/>
        <v>0</v>
      </c>
      <c r="G947" s="100">
        <f t="shared" si="75"/>
        <v>0</v>
      </c>
      <c r="H947" s="94" t="str">
        <f t="shared" si="78"/>
        <v/>
      </c>
      <c r="N947" s="100">
        <f t="shared" si="76"/>
        <v>0</v>
      </c>
      <c r="O947" s="100">
        <f t="shared" si="77"/>
        <v>0</v>
      </c>
    </row>
    <row r="948" spans="6:15">
      <c r="F948" s="100">
        <f t="shared" si="74"/>
        <v>0</v>
      </c>
      <c r="G948" s="100">
        <f t="shared" si="75"/>
        <v>0</v>
      </c>
      <c r="H948" s="94" t="str">
        <f t="shared" si="78"/>
        <v/>
      </c>
      <c r="N948" s="100">
        <f t="shared" si="76"/>
        <v>0</v>
      </c>
      <c r="O948" s="100">
        <f t="shared" si="77"/>
        <v>0</v>
      </c>
    </row>
    <row r="949" spans="6:15">
      <c r="F949" s="100">
        <f t="shared" si="74"/>
        <v>0</v>
      </c>
      <c r="G949" s="100">
        <f t="shared" si="75"/>
        <v>0</v>
      </c>
      <c r="H949" s="94" t="str">
        <f t="shared" si="78"/>
        <v/>
      </c>
      <c r="N949" s="100">
        <f t="shared" si="76"/>
        <v>0</v>
      </c>
      <c r="O949" s="100">
        <f t="shared" si="77"/>
        <v>0</v>
      </c>
    </row>
    <row r="950" spans="6:15">
      <c r="F950" s="100">
        <f t="shared" si="74"/>
        <v>0</v>
      </c>
      <c r="G950" s="100">
        <f t="shared" si="75"/>
        <v>0</v>
      </c>
      <c r="H950" s="94" t="str">
        <f t="shared" si="78"/>
        <v/>
      </c>
      <c r="N950" s="100">
        <f t="shared" si="76"/>
        <v>0</v>
      </c>
      <c r="O950" s="100">
        <f t="shared" si="77"/>
        <v>0</v>
      </c>
    </row>
    <row r="951" spans="6:15">
      <c r="F951" s="100">
        <f t="shared" si="74"/>
        <v>0</v>
      </c>
      <c r="G951" s="100">
        <f t="shared" si="75"/>
        <v>0</v>
      </c>
      <c r="H951" s="94" t="str">
        <f t="shared" si="78"/>
        <v/>
      </c>
      <c r="N951" s="100">
        <f t="shared" si="76"/>
        <v>0</v>
      </c>
      <c r="O951" s="100">
        <f t="shared" si="77"/>
        <v>0</v>
      </c>
    </row>
    <row r="952" spans="6:15">
      <c r="F952" s="100">
        <f t="shared" si="74"/>
        <v>0</v>
      </c>
      <c r="G952" s="100">
        <f t="shared" si="75"/>
        <v>0</v>
      </c>
      <c r="H952" s="94" t="str">
        <f t="shared" si="78"/>
        <v/>
      </c>
      <c r="N952" s="100">
        <f t="shared" si="76"/>
        <v>0</v>
      </c>
      <c r="O952" s="100">
        <f t="shared" si="77"/>
        <v>0</v>
      </c>
    </row>
    <row r="953" spans="6:15">
      <c r="F953" s="100">
        <f t="shared" si="74"/>
        <v>0</v>
      </c>
      <c r="G953" s="100">
        <f t="shared" si="75"/>
        <v>0</v>
      </c>
      <c r="H953" s="94" t="str">
        <f t="shared" si="78"/>
        <v/>
      </c>
      <c r="N953" s="100">
        <f t="shared" si="76"/>
        <v>0</v>
      </c>
      <c r="O953" s="100">
        <f t="shared" si="77"/>
        <v>0</v>
      </c>
    </row>
    <row r="954" spans="6:15">
      <c r="F954" s="100">
        <f t="shared" si="74"/>
        <v>0</v>
      </c>
      <c r="G954" s="100">
        <f t="shared" si="75"/>
        <v>0</v>
      </c>
      <c r="H954" s="94" t="str">
        <f t="shared" si="78"/>
        <v/>
      </c>
      <c r="N954" s="100">
        <f t="shared" si="76"/>
        <v>0</v>
      </c>
      <c r="O954" s="100">
        <f t="shared" si="77"/>
        <v>0</v>
      </c>
    </row>
    <row r="955" spans="6:15">
      <c r="F955" s="100">
        <f t="shared" si="74"/>
        <v>0</v>
      </c>
      <c r="G955" s="100">
        <f t="shared" si="75"/>
        <v>0</v>
      </c>
      <c r="H955" s="94" t="str">
        <f t="shared" si="78"/>
        <v/>
      </c>
      <c r="N955" s="100">
        <f t="shared" si="76"/>
        <v>0</v>
      </c>
      <c r="O955" s="100">
        <f t="shared" si="77"/>
        <v>0</v>
      </c>
    </row>
    <row r="956" spans="6:15">
      <c r="F956" s="100">
        <f t="shared" si="74"/>
        <v>0</v>
      </c>
      <c r="G956" s="100">
        <f t="shared" si="75"/>
        <v>0</v>
      </c>
      <c r="H956" s="94" t="str">
        <f t="shared" si="78"/>
        <v/>
      </c>
      <c r="N956" s="100">
        <f t="shared" si="76"/>
        <v>0</v>
      </c>
      <c r="O956" s="100">
        <f t="shared" si="77"/>
        <v>0</v>
      </c>
    </row>
    <row r="957" spans="6:15">
      <c r="F957" s="100">
        <f t="shared" si="74"/>
        <v>0</v>
      </c>
      <c r="G957" s="100">
        <f t="shared" si="75"/>
        <v>0</v>
      </c>
      <c r="H957" s="94" t="str">
        <f t="shared" si="78"/>
        <v/>
      </c>
      <c r="N957" s="100">
        <f t="shared" si="76"/>
        <v>0</v>
      </c>
      <c r="O957" s="100">
        <f t="shared" si="77"/>
        <v>0</v>
      </c>
    </row>
    <row r="958" spans="6:15">
      <c r="F958" s="100">
        <f t="shared" si="74"/>
        <v>0</v>
      </c>
      <c r="G958" s="100">
        <f t="shared" si="75"/>
        <v>0</v>
      </c>
      <c r="H958" s="94" t="str">
        <f t="shared" si="78"/>
        <v/>
      </c>
      <c r="N958" s="100">
        <f t="shared" si="76"/>
        <v>0</v>
      </c>
      <c r="O958" s="100">
        <f t="shared" si="77"/>
        <v>0</v>
      </c>
    </row>
    <row r="959" spans="6:15">
      <c r="F959" s="100">
        <f t="shared" si="74"/>
        <v>0</v>
      </c>
      <c r="G959" s="100">
        <f t="shared" si="75"/>
        <v>0</v>
      </c>
      <c r="H959" s="94" t="str">
        <f t="shared" si="78"/>
        <v/>
      </c>
      <c r="N959" s="100">
        <f t="shared" si="76"/>
        <v>0</v>
      </c>
      <c r="O959" s="100">
        <f t="shared" si="77"/>
        <v>0</v>
      </c>
    </row>
    <row r="960" spans="6:15">
      <c r="F960" s="100">
        <f t="shared" si="74"/>
        <v>0</v>
      </c>
      <c r="G960" s="100">
        <f t="shared" si="75"/>
        <v>0</v>
      </c>
      <c r="H960" s="94" t="str">
        <f t="shared" si="78"/>
        <v/>
      </c>
      <c r="N960" s="100">
        <f t="shared" si="76"/>
        <v>0</v>
      </c>
      <c r="O960" s="100">
        <f t="shared" si="77"/>
        <v>0</v>
      </c>
    </row>
    <row r="961" spans="6:15">
      <c r="F961" s="100">
        <f t="shared" si="74"/>
        <v>0</v>
      </c>
      <c r="G961" s="100">
        <f t="shared" si="75"/>
        <v>0</v>
      </c>
      <c r="H961" s="94" t="str">
        <f t="shared" si="78"/>
        <v/>
      </c>
      <c r="N961" s="100">
        <f t="shared" si="76"/>
        <v>0</v>
      </c>
      <c r="O961" s="100">
        <f t="shared" si="77"/>
        <v>0</v>
      </c>
    </row>
    <row r="962" spans="6:15">
      <c r="F962" s="100">
        <f t="shared" si="74"/>
        <v>0</v>
      </c>
      <c r="G962" s="100">
        <f t="shared" si="75"/>
        <v>0</v>
      </c>
      <c r="H962" s="94" t="str">
        <f t="shared" si="78"/>
        <v/>
      </c>
      <c r="N962" s="100">
        <f t="shared" si="76"/>
        <v>0</v>
      </c>
      <c r="O962" s="100">
        <f t="shared" si="77"/>
        <v>0</v>
      </c>
    </row>
    <row r="963" spans="6:15">
      <c r="F963" s="100">
        <f t="shared" si="74"/>
        <v>0</v>
      </c>
      <c r="G963" s="100">
        <f t="shared" si="75"/>
        <v>0</v>
      </c>
      <c r="H963" s="94" t="str">
        <f t="shared" si="78"/>
        <v/>
      </c>
      <c r="N963" s="100">
        <f t="shared" si="76"/>
        <v>0</v>
      </c>
      <c r="O963" s="100">
        <f t="shared" si="77"/>
        <v>0</v>
      </c>
    </row>
    <row r="964" spans="6:15">
      <c r="F964" s="100">
        <f t="shared" si="74"/>
        <v>0</v>
      </c>
      <c r="G964" s="100">
        <f t="shared" si="75"/>
        <v>0</v>
      </c>
      <c r="H964" s="94" t="str">
        <f t="shared" si="78"/>
        <v/>
      </c>
      <c r="N964" s="100">
        <f t="shared" si="76"/>
        <v>0</v>
      </c>
      <c r="O964" s="100">
        <f t="shared" si="77"/>
        <v>0</v>
      </c>
    </row>
    <row r="965" spans="6:15">
      <c r="F965" s="100">
        <f t="shared" si="74"/>
        <v>0</v>
      </c>
      <c r="G965" s="100">
        <f t="shared" si="75"/>
        <v>0</v>
      </c>
      <c r="H965" s="94" t="str">
        <f t="shared" si="78"/>
        <v/>
      </c>
      <c r="N965" s="100">
        <f t="shared" si="76"/>
        <v>0</v>
      </c>
      <c r="O965" s="100">
        <f t="shared" si="77"/>
        <v>0</v>
      </c>
    </row>
    <row r="966" spans="6:15">
      <c r="F966" s="100">
        <f t="shared" ref="F966:F1029" si="79">-C966</f>
        <v>0</v>
      </c>
      <c r="G966" s="100">
        <f t="shared" ref="G966:G1029" si="80">-E966</f>
        <v>0</v>
      </c>
      <c r="H966" s="94" t="str">
        <f t="shared" si="78"/>
        <v/>
      </c>
      <c r="N966" s="100">
        <f t="shared" si="76"/>
        <v>0</v>
      </c>
      <c r="O966" s="100">
        <f t="shared" si="77"/>
        <v>0</v>
      </c>
    </row>
    <row r="967" spans="6:15">
      <c r="F967" s="100">
        <f t="shared" si="79"/>
        <v>0</v>
      </c>
      <c r="G967" s="100">
        <f t="shared" si="80"/>
        <v>0</v>
      </c>
      <c r="H967" s="94" t="str">
        <f t="shared" si="78"/>
        <v/>
      </c>
      <c r="N967" s="100">
        <f t="shared" si="76"/>
        <v>0</v>
      </c>
      <c r="O967" s="100">
        <f t="shared" si="77"/>
        <v>0</v>
      </c>
    </row>
    <row r="968" spans="6:15">
      <c r="F968" s="100">
        <f t="shared" si="79"/>
        <v>0</v>
      </c>
      <c r="G968" s="100">
        <f t="shared" si="80"/>
        <v>0</v>
      </c>
      <c r="H968" s="94" t="str">
        <f t="shared" si="78"/>
        <v/>
      </c>
      <c r="N968" s="100">
        <f t="shared" si="76"/>
        <v>0</v>
      </c>
      <c r="O968" s="100">
        <f t="shared" si="77"/>
        <v>0</v>
      </c>
    </row>
    <row r="969" spans="6:15">
      <c r="F969" s="100">
        <f t="shared" si="79"/>
        <v>0</v>
      </c>
      <c r="G969" s="100">
        <f t="shared" si="80"/>
        <v>0</v>
      </c>
      <c r="H969" s="94" t="str">
        <f t="shared" si="78"/>
        <v/>
      </c>
      <c r="N969" s="100">
        <f t="shared" ref="N969:N1032" si="81">IFERROR(J969+0,0)+IFERROR(K969+0,0)</f>
        <v>0</v>
      </c>
      <c r="O969" s="100">
        <f t="shared" ref="O969:O1032" si="82">IFERROR(L969+0,0)+IFERROR(M969+0,0)</f>
        <v>0</v>
      </c>
    </row>
    <row r="970" spans="6:15">
      <c r="F970" s="100">
        <f t="shared" si="79"/>
        <v>0</v>
      </c>
      <c r="G970" s="100">
        <f t="shared" si="80"/>
        <v>0</v>
      </c>
      <c r="H970" s="94" t="str">
        <f t="shared" si="78"/>
        <v/>
      </c>
      <c r="N970" s="100">
        <f t="shared" si="81"/>
        <v>0</v>
      </c>
      <c r="O970" s="100">
        <f t="shared" si="82"/>
        <v>0</v>
      </c>
    </row>
    <row r="971" spans="6:15">
      <c r="F971" s="100">
        <f t="shared" si="79"/>
        <v>0</v>
      </c>
      <c r="G971" s="100">
        <f t="shared" si="80"/>
        <v>0</v>
      </c>
      <c r="H971" s="94" t="str">
        <f t="shared" si="78"/>
        <v/>
      </c>
      <c r="N971" s="100">
        <f t="shared" si="81"/>
        <v>0</v>
      </c>
      <c r="O971" s="100">
        <f t="shared" si="82"/>
        <v>0</v>
      </c>
    </row>
    <row r="972" spans="6:15">
      <c r="F972" s="100">
        <f t="shared" si="79"/>
        <v>0</v>
      </c>
      <c r="G972" s="100">
        <f t="shared" si="80"/>
        <v>0</v>
      </c>
      <c r="H972" s="94" t="str">
        <f t="shared" si="78"/>
        <v/>
      </c>
      <c r="N972" s="100">
        <f t="shared" si="81"/>
        <v>0</v>
      </c>
      <c r="O972" s="100">
        <f t="shared" si="82"/>
        <v>0</v>
      </c>
    </row>
    <row r="973" spans="6:15">
      <c r="F973" s="100">
        <f t="shared" si="79"/>
        <v>0</v>
      </c>
      <c r="G973" s="100">
        <f t="shared" si="80"/>
        <v>0</v>
      </c>
      <c r="H973" s="94" t="str">
        <f t="shared" si="78"/>
        <v/>
      </c>
      <c r="N973" s="100">
        <f t="shared" si="81"/>
        <v>0</v>
      </c>
      <c r="O973" s="100">
        <f t="shared" si="82"/>
        <v>0</v>
      </c>
    </row>
    <row r="974" spans="6:15">
      <c r="F974" s="100">
        <f t="shared" si="79"/>
        <v>0</v>
      </c>
      <c r="G974" s="100">
        <f t="shared" si="80"/>
        <v>0</v>
      </c>
      <c r="H974" s="94" t="str">
        <f t="shared" si="78"/>
        <v/>
      </c>
      <c r="N974" s="100">
        <f t="shared" si="81"/>
        <v>0</v>
      </c>
      <c r="O974" s="100">
        <f t="shared" si="82"/>
        <v>0</v>
      </c>
    </row>
    <row r="975" spans="6:15">
      <c r="F975" s="100">
        <f t="shared" si="79"/>
        <v>0</v>
      </c>
      <c r="G975" s="100">
        <f t="shared" si="80"/>
        <v>0</v>
      </c>
      <c r="H975" s="94" t="str">
        <f t="shared" ref="H975:H1038" si="83">IF(TEXT(I975,"d")+0=1,UPPER(LEFT(TEXT(I975,"mmm"),1)),"")</f>
        <v/>
      </c>
      <c r="N975" s="100">
        <f t="shared" si="81"/>
        <v>0</v>
      </c>
      <c r="O975" s="100">
        <f t="shared" si="82"/>
        <v>0</v>
      </c>
    </row>
    <row r="976" spans="6:15">
      <c r="F976" s="100">
        <f t="shared" si="79"/>
        <v>0</v>
      </c>
      <c r="G976" s="100">
        <f t="shared" si="80"/>
        <v>0</v>
      </c>
      <c r="H976" s="94" t="str">
        <f t="shared" si="83"/>
        <v/>
      </c>
      <c r="N976" s="100">
        <f t="shared" si="81"/>
        <v>0</v>
      </c>
      <c r="O976" s="100">
        <f t="shared" si="82"/>
        <v>0</v>
      </c>
    </row>
    <row r="977" spans="6:15">
      <c r="F977" s="100">
        <f t="shared" si="79"/>
        <v>0</v>
      </c>
      <c r="G977" s="100">
        <f t="shared" si="80"/>
        <v>0</v>
      </c>
      <c r="H977" s="94" t="str">
        <f t="shared" si="83"/>
        <v/>
      </c>
      <c r="N977" s="100">
        <f t="shared" si="81"/>
        <v>0</v>
      </c>
      <c r="O977" s="100">
        <f t="shared" si="82"/>
        <v>0</v>
      </c>
    </row>
    <row r="978" spans="6:15">
      <c r="F978" s="100">
        <f t="shared" si="79"/>
        <v>0</v>
      </c>
      <c r="G978" s="100">
        <f t="shared" si="80"/>
        <v>0</v>
      </c>
      <c r="H978" s="94" t="str">
        <f t="shared" si="83"/>
        <v/>
      </c>
      <c r="N978" s="100">
        <f t="shared" si="81"/>
        <v>0</v>
      </c>
      <c r="O978" s="100">
        <f t="shared" si="82"/>
        <v>0</v>
      </c>
    </row>
    <row r="979" spans="6:15">
      <c r="F979" s="100">
        <f t="shared" si="79"/>
        <v>0</v>
      </c>
      <c r="G979" s="100">
        <f t="shared" si="80"/>
        <v>0</v>
      </c>
      <c r="H979" s="94" t="str">
        <f t="shared" si="83"/>
        <v/>
      </c>
      <c r="N979" s="100">
        <f t="shared" si="81"/>
        <v>0</v>
      </c>
      <c r="O979" s="100">
        <f t="shared" si="82"/>
        <v>0</v>
      </c>
    </row>
    <row r="980" spans="6:15">
      <c r="F980" s="100">
        <f t="shared" si="79"/>
        <v>0</v>
      </c>
      <c r="G980" s="100">
        <f t="shared" si="80"/>
        <v>0</v>
      </c>
      <c r="H980" s="94" t="str">
        <f t="shared" si="83"/>
        <v/>
      </c>
      <c r="N980" s="100">
        <f t="shared" si="81"/>
        <v>0</v>
      </c>
      <c r="O980" s="100">
        <f t="shared" si="82"/>
        <v>0</v>
      </c>
    </row>
    <row r="981" spans="6:15">
      <c r="F981" s="100">
        <f t="shared" si="79"/>
        <v>0</v>
      </c>
      <c r="G981" s="100">
        <f t="shared" si="80"/>
        <v>0</v>
      </c>
      <c r="H981" s="94" t="str">
        <f t="shared" si="83"/>
        <v/>
      </c>
      <c r="N981" s="100">
        <f t="shared" si="81"/>
        <v>0</v>
      </c>
      <c r="O981" s="100">
        <f t="shared" si="82"/>
        <v>0</v>
      </c>
    </row>
    <row r="982" spans="6:15">
      <c r="F982" s="100">
        <f t="shared" si="79"/>
        <v>0</v>
      </c>
      <c r="G982" s="100">
        <f t="shared" si="80"/>
        <v>0</v>
      </c>
      <c r="H982" s="94" t="str">
        <f t="shared" si="83"/>
        <v/>
      </c>
      <c r="N982" s="100">
        <f t="shared" si="81"/>
        <v>0</v>
      </c>
      <c r="O982" s="100">
        <f t="shared" si="82"/>
        <v>0</v>
      </c>
    </row>
    <row r="983" spans="6:15">
      <c r="F983" s="100">
        <f t="shared" si="79"/>
        <v>0</v>
      </c>
      <c r="G983" s="100">
        <f t="shared" si="80"/>
        <v>0</v>
      </c>
      <c r="H983" s="94" t="str">
        <f t="shared" si="83"/>
        <v/>
      </c>
      <c r="N983" s="100">
        <f t="shared" si="81"/>
        <v>0</v>
      </c>
      <c r="O983" s="100">
        <f t="shared" si="82"/>
        <v>0</v>
      </c>
    </row>
    <row r="984" spans="6:15">
      <c r="F984" s="100">
        <f t="shared" si="79"/>
        <v>0</v>
      </c>
      <c r="G984" s="100">
        <f t="shared" si="80"/>
        <v>0</v>
      </c>
      <c r="H984" s="94" t="str">
        <f t="shared" si="83"/>
        <v/>
      </c>
      <c r="N984" s="100">
        <f t="shared" si="81"/>
        <v>0</v>
      </c>
      <c r="O984" s="100">
        <f t="shared" si="82"/>
        <v>0</v>
      </c>
    </row>
    <row r="985" spans="6:15">
      <c r="F985" s="100">
        <f t="shared" si="79"/>
        <v>0</v>
      </c>
      <c r="G985" s="100">
        <f t="shared" si="80"/>
        <v>0</v>
      </c>
      <c r="H985" s="94" t="str">
        <f t="shared" si="83"/>
        <v/>
      </c>
      <c r="N985" s="100">
        <f t="shared" si="81"/>
        <v>0</v>
      </c>
      <c r="O985" s="100">
        <f t="shared" si="82"/>
        <v>0</v>
      </c>
    </row>
    <row r="986" spans="6:15">
      <c r="F986" s="100">
        <f t="shared" si="79"/>
        <v>0</v>
      </c>
      <c r="G986" s="100">
        <f t="shared" si="80"/>
        <v>0</v>
      </c>
      <c r="H986" s="94" t="str">
        <f t="shared" si="83"/>
        <v/>
      </c>
      <c r="N986" s="100">
        <f t="shared" si="81"/>
        <v>0</v>
      </c>
      <c r="O986" s="100">
        <f t="shared" si="82"/>
        <v>0</v>
      </c>
    </row>
    <row r="987" spans="6:15">
      <c r="F987" s="100">
        <f t="shared" si="79"/>
        <v>0</v>
      </c>
      <c r="G987" s="100">
        <f t="shared" si="80"/>
        <v>0</v>
      </c>
      <c r="H987" s="94" t="str">
        <f t="shared" si="83"/>
        <v/>
      </c>
      <c r="N987" s="100">
        <f t="shared" si="81"/>
        <v>0</v>
      </c>
      <c r="O987" s="100">
        <f t="shared" si="82"/>
        <v>0</v>
      </c>
    </row>
    <row r="988" spans="6:15">
      <c r="F988" s="100">
        <f t="shared" si="79"/>
        <v>0</v>
      </c>
      <c r="G988" s="100">
        <f t="shared" si="80"/>
        <v>0</v>
      </c>
      <c r="H988" s="94" t="str">
        <f t="shared" si="83"/>
        <v/>
      </c>
      <c r="N988" s="100">
        <f t="shared" si="81"/>
        <v>0</v>
      </c>
      <c r="O988" s="100">
        <f t="shared" si="82"/>
        <v>0</v>
      </c>
    </row>
    <row r="989" spans="6:15">
      <c r="F989" s="100">
        <f t="shared" si="79"/>
        <v>0</v>
      </c>
      <c r="G989" s="100">
        <f t="shared" si="80"/>
        <v>0</v>
      </c>
      <c r="H989" s="94" t="str">
        <f t="shared" si="83"/>
        <v/>
      </c>
      <c r="N989" s="100">
        <f t="shared" si="81"/>
        <v>0</v>
      </c>
      <c r="O989" s="100">
        <f t="shared" si="82"/>
        <v>0</v>
      </c>
    </row>
    <row r="990" spans="6:15">
      <c r="F990" s="100">
        <f t="shared" si="79"/>
        <v>0</v>
      </c>
      <c r="G990" s="100">
        <f t="shared" si="80"/>
        <v>0</v>
      </c>
      <c r="H990" s="94" t="str">
        <f t="shared" si="83"/>
        <v/>
      </c>
      <c r="N990" s="100">
        <f t="shared" si="81"/>
        <v>0</v>
      </c>
      <c r="O990" s="100">
        <f t="shared" si="82"/>
        <v>0</v>
      </c>
    </row>
    <row r="991" spans="6:15">
      <c r="F991" s="100">
        <f t="shared" si="79"/>
        <v>0</v>
      </c>
      <c r="G991" s="100">
        <f t="shared" si="80"/>
        <v>0</v>
      </c>
      <c r="H991" s="94" t="str">
        <f t="shared" si="83"/>
        <v/>
      </c>
      <c r="N991" s="100">
        <f t="shared" si="81"/>
        <v>0</v>
      </c>
      <c r="O991" s="100">
        <f t="shared" si="82"/>
        <v>0</v>
      </c>
    </row>
    <row r="992" spans="6:15">
      <c r="F992" s="100">
        <f t="shared" si="79"/>
        <v>0</v>
      </c>
      <c r="G992" s="100">
        <f t="shared" si="80"/>
        <v>0</v>
      </c>
      <c r="H992" s="94" t="str">
        <f t="shared" si="83"/>
        <v/>
      </c>
      <c r="N992" s="100">
        <f t="shared" si="81"/>
        <v>0</v>
      </c>
      <c r="O992" s="100">
        <f t="shared" si="82"/>
        <v>0</v>
      </c>
    </row>
    <row r="993" spans="6:15">
      <c r="F993" s="100">
        <f t="shared" si="79"/>
        <v>0</v>
      </c>
      <c r="G993" s="100">
        <f t="shared" si="80"/>
        <v>0</v>
      </c>
      <c r="H993" s="94" t="str">
        <f t="shared" si="83"/>
        <v/>
      </c>
      <c r="N993" s="100">
        <f t="shared" si="81"/>
        <v>0</v>
      </c>
      <c r="O993" s="100">
        <f t="shared" si="82"/>
        <v>0</v>
      </c>
    </row>
    <row r="994" spans="6:15">
      <c r="F994" s="100">
        <f t="shared" si="79"/>
        <v>0</v>
      </c>
      <c r="G994" s="100">
        <f t="shared" si="80"/>
        <v>0</v>
      </c>
      <c r="H994" s="94" t="str">
        <f t="shared" si="83"/>
        <v/>
      </c>
      <c r="N994" s="100">
        <f t="shared" si="81"/>
        <v>0</v>
      </c>
      <c r="O994" s="100">
        <f t="shared" si="82"/>
        <v>0</v>
      </c>
    </row>
    <row r="995" spans="6:15">
      <c r="F995" s="100">
        <f t="shared" si="79"/>
        <v>0</v>
      </c>
      <c r="G995" s="100">
        <f t="shared" si="80"/>
        <v>0</v>
      </c>
      <c r="H995" s="94" t="str">
        <f t="shared" si="83"/>
        <v/>
      </c>
      <c r="N995" s="100">
        <f t="shared" si="81"/>
        <v>0</v>
      </c>
      <c r="O995" s="100">
        <f t="shared" si="82"/>
        <v>0</v>
      </c>
    </row>
    <row r="996" spans="6:15">
      <c r="F996" s="100">
        <f t="shared" si="79"/>
        <v>0</v>
      </c>
      <c r="G996" s="100">
        <f t="shared" si="80"/>
        <v>0</v>
      </c>
      <c r="H996" s="94" t="str">
        <f t="shared" si="83"/>
        <v/>
      </c>
      <c r="N996" s="100">
        <f t="shared" si="81"/>
        <v>0</v>
      </c>
      <c r="O996" s="100">
        <f t="shared" si="82"/>
        <v>0</v>
      </c>
    </row>
    <row r="997" spans="6:15">
      <c r="F997" s="100">
        <f t="shared" si="79"/>
        <v>0</v>
      </c>
      <c r="G997" s="100">
        <f t="shared" si="80"/>
        <v>0</v>
      </c>
      <c r="H997" s="94" t="str">
        <f t="shared" si="83"/>
        <v/>
      </c>
      <c r="N997" s="100">
        <f t="shared" si="81"/>
        <v>0</v>
      </c>
      <c r="O997" s="100">
        <f t="shared" si="82"/>
        <v>0</v>
      </c>
    </row>
    <row r="998" spans="6:15">
      <c r="F998" s="100">
        <f t="shared" si="79"/>
        <v>0</v>
      </c>
      <c r="G998" s="100">
        <f t="shared" si="80"/>
        <v>0</v>
      </c>
      <c r="H998" s="94" t="str">
        <f t="shared" si="83"/>
        <v/>
      </c>
      <c r="N998" s="100">
        <f t="shared" si="81"/>
        <v>0</v>
      </c>
      <c r="O998" s="100">
        <f t="shared" si="82"/>
        <v>0</v>
      </c>
    </row>
    <row r="999" spans="6:15">
      <c r="F999" s="100">
        <f t="shared" si="79"/>
        <v>0</v>
      </c>
      <c r="G999" s="100">
        <f t="shared" si="80"/>
        <v>0</v>
      </c>
      <c r="H999" s="94" t="str">
        <f t="shared" si="83"/>
        <v/>
      </c>
      <c r="N999" s="100">
        <f t="shared" si="81"/>
        <v>0</v>
      </c>
      <c r="O999" s="100">
        <f t="shared" si="82"/>
        <v>0</v>
      </c>
    </row>
    <row r="1000" spans="6:15">
      <c r="F1000" s="100">
        <f t="shared" si="79"/>
        <v>0</v>
      </c>
      <c r="G1000" s="100">
        <f t="shared" si="80"/>
        <v>0</v>
      </c>
      <c r="H1000" s="94" t="str">
        <f t="shared" si="83"/>
        <v/>
      </c>
      <c r="N1000" s="100">
        <f t="shared" si="81"/>
        <v>0</v>
      </c>
      <c r="O1000" s="100">
        <f t="shared" si="82"/>
        <v>0</v>
      </c>
    </row>
    <row r="1001" spans="6:15">
      <c r="F1001" s="100">
        <f t="shared" si="79"/>
        <v>0</v>
      </c>
      <c r="G1001" s="100">
        <f t="shared" si="80"/>
        <v>0</v>
      </c>
      <c r="H1001" s="94" t="str">
        <f t="shared" si="83"/>
        <v/>
      </c>
      <c r="N1001" s="100">
        <f t="shared" si="81"/>
        <v>0</v>
      </c>
      <c r="O1001" s="100">
        <f t="shared" si="82"/>
        <v>0</v>
      </c>
    </row>
    <row r="1002" spans="6:15">
      <c r="F1002" s="100">
        <f t="shared" si="79"/>
        <v>0</v>
      </c>
      <c r="G1002" s="100">
        <f t="shared" si="80"/>
        <v>0</v>
      </c>
      <c r="H1002" s="94" t="str">
        <f t="shared" si="83"/>
        <v/>
      </c>
      <c r="N1002" s="100">
        <f t="shared" si="81"/>
        <v>0</v>
      </c>
      <c r="O1002" s="100">
        <f t="shared" si="82"/>
        <v>0</v>
      </c>
    </row>
    <row r="1003" spans="6:15">
      <c r="F1003" s="100">
        <f t="shared" si="79"/>
        <v>0</v>
      </c>
      <c r="G1003" s="100">
        <f t="shared" si="80"/>
        <v>0</v>
      </c>
      <c r="H1003" s="94" t="str">
        <f t="shared" si="83"/>
        <v/>
      </c>
      <c r="N1003" s="100">
        <f t="shared" si="81"/>
        <v>0</v>
      </c>
      <c r="O1003" s="100">
        <f t="shared" si="82"/>
        <v>0</v>
      </c>
    </row>
    <row r="1004" spans="6:15">
      <c r="F1004" s="100">
        <f t="shared" si="79"/>
        <v>0</v>
      </c>
      <c r="G1004" s="100">
        <f t="shared" si="80"/>
        <v>0</v>
      </c>
      <c r="H1004" s="94" t="str">
        <f t="shared" si="83"/>
        <v/>
      </c>
      <c r="N1004" s="100">
        <f t="shared" si="81"/>
        <v>0</v>
      </c>
      <c r="O1004" s="100">
        <f t="shared" si="82"/>
        <v>0</v>
      </c>
    </row>
    <row r="1005" spans="6:15">
      <c r="F1005" s="100">
        <f t="shared" si="79"/>
        <v>0</v>
      </c>
      <c r="G1005" s="100">
        <f t="shared" si="80"/>
        <v>0</v>
      </c>
      <c r="H1005" s="94" t="str">
        <f t="shared" si="83"/>
        <v/>
      </c>
      <c r="N1005" s="100">
        <f t="shared" si="81"/>
        <v>0</v>
      </c>
      <c r="O1005" s="100">
        <f t="shared" si="82"/>
        <v>0</v>
      </c>
    </row>
    <row r="1006" spans="6:15">
      <c r="F1006" s="100">
        <f t="shared" si="79"/>
        <v>0</v>
      </c>
      <c r="G1006" s="100">
        <f t="shared" si="80"/>
        <v>0</v>
      </c>
      <c r="H1006" s="94" t="str">
        <f t="shared" si="83"/>
        <v/>
      </c>
      <c r="N1006" s="100">
        <f t="shared" si="81"/>
        <v>0</v>
      </c>
      <c r="O1006" s="100">
        <f t="shared" si="82"/>
        <v>0</v>
      </c>
    </row>
    <row r="1007" spans="6:15">
      <c r="F1007" s="100">
        <f t="shared" si="79"/>
        <v>0</v>
      </c>
      <c r="G1007" s="100">
        <f t="shared" si="80"/>
        <v>0</v>
      </c>
      <c r="H1007" s="94" t="str">
        <f t="shared" si="83"/>
        <v/>
      </c>
      <c r="N1007" s="100">
        <f t="shared" si="81"/>
        <v>0</v>
      </c>
      <c r="O1007" s="100">
        <f t="shared" si="82"/>
        <v>0</v>
      </c>
    </row>
    <row r="1008" spans="6:15">
      <c r="F1008" s="100">
        <f t="shared" si="79"/>
        <v>0</v>
      </c>
      <c r="G1008" s="100">
        <f t="shared" si="80"/>
        <v>0</v>
      </c>
      <c r="H1008" s="94" t="str">
        <f t="shared" si="83"/>
        <v/>
      </c>
      <c r="N1008" s="100">
        <f t="shared" si="81"/>
        <v>0</v>
      </c>
      <c r="O1008" s="100">
        <f t="shared" si="82"/>
        <v>0</v>
      </c>
    </row>
    <row r="1009" spans="6:15">
      <c r="F1009" s="100">
        <f t="shared" si="79"/>
        <v>0</v>
      </c>
      <c r="G1009" s="100">
        <f t="shared" si="80"/>
        <v>0</v>
      </c>
      <c r="H1009" s="94" t="str">
        <f t="shared" si="83"/>
        <v/>
      </c>
      <c r="N1009" s="100">
        <f t="shared" si="81"/>
        <v>0</v>
      </c>
      <c r="O1009" s="100">
        <f t="shared" si="82"/>
        <v>0</v>
      </c>
    </row>
    <row r="1010" spans="6:15">
      <c r="F1010" s="100">
        <f t="shared" si="79"/>
        <v>0</v>
      </c>
      <c r="G1010" s="100">
        <f t="shared" si="80"/>
        <v>0</v>
      </c>
      <c r="H1010" s="94" t="str">
        <f t="shared" si="83"/>
        <v/>
      </c>
      <c r="N1010" s="100">
        <f t="shared" si="81"/>
        <v>0</v>
      </c>
      <c r="O1010" s="100">
        <f t="shared" si="82"/>
        <v>0</v>
      </c>
    </row>
    <row r="1011" spans="6:15">
      <c r="F1011" s="100">
        <f t="shared" si="79"/>
        <v>0</v>
      </c>
      <c r="G1011" s="100">
        <f t="shared" si="80"/>
        <v>0</v>
      </c>
      <c r="H1011" s="94" t="str">
        <f t="shared" si="83"/>
        <v/>
      </c>
      <c r="N1011" s="100">
        <f t="shared" si="81"/>
        <v>0</v>
      </c>
      <c r="O1011" s="100">
        <f t="shared" si="82"/>
        <v>0</v>
      </c>
    </row>
    <row r="1012" spans="6:15">
      <c r="F1012" s="100">
        <f t="shared" si="79"/>
        <v>0</v>
      </c>
      <c r="G1012" s="100">
        <f t="shared" si="80"/>
        <v>0</v>
      </c>
      <c r="H1012" s="94" t="str">
        <f t="shared" si="83"/>
        <v/>
      </c>
      <c r="N1012" s="100">
        <f t="shared" si="81"/>
        <v>0</v>
      </c>
      <c r="O1012" s="100">
        <f t="shared" si="82"/>
        <v>0</v>
      </c>
    </row>
    <row r="1013" spans="6:15">
      <c r="F1013" s="100">
        <f t="shared" si="79"/>
        <v>0</v>
      </c>
      <c r="G1013" s="100">
        <f t="shared" si="80"/>
        <v>0</v>
      </c>
      <c r="H1013" s="94" t="str">
        <f t="shared" si="83"/>
        <v/>
      </c>
      <c r="N1013" s="100">
        <f t="shared" si="81"/>
        <v>0</v>
      </c>
      <c r="O1013" s="100">
        <f t="shared" si="82"/>
        <v>0</v>
      </c>
    </row>
    <row r="1014" spans="6:15">
      <c r="F1014" s="100">
        <f t="shared" si="79"/>
        <v>0</v>
      </c>
      <c r="G1014" s="100">
        <f t="shared" si="80"/>
        <v>0</v>
      </c>
      <c r="H1014" s="94" t="str">
        <f t="shared" si="83"/>
        <v/>
      </c>
      <c r="N1014" s="100">
        <f t="shared" si="81"/>
        <v>0</v>
      </c>
      <c r="O1014" s="100">
        <f t="shared" si="82"/>
        <v>0</v>
      </c>
    </row>
    <row r="1015" spans="6:15">
      <c r="F1015" s="100">
        <f t="shared" si="79"/>
        <v>0</v>
      </c>
      <c r="G1015" s="100">
        <f t="shared" si="80"/>
        <v>0</v>
      </c>
      <c r="H1015" s="94" t="str">
        <f t="shared" si="83"/>
        <v/>
      </c>
      <c r="N1015" s="100">
        <f t="shared" si="81"/>
        <v>0</v>
      </c>
      <c r="O1015" s="100">
        <f t="shared" si="82"/>
        <v>0</v>
      </c>
    </row>
    <row r="1016" spans="6:15">
      <c r="F1016" s="100">
        <f t="shared" si="79"/>
        <v>0</v>
      </c>
      <c r="G1016" s="100">
        <f t="shared" si="80"/>
        <v>0</v>
      </c>
      <c r="H1016" s="94" t="str">
        <f t="shared" si="83"/>
        <v/>
      </c>
      <c r="N1016" s="100">
        <f t="shared" si="81"/>
        <v>0</v>
      </c>
      <c r="O1016" s="100">
        <f t="shared" si="82"/>
        <v>0</v>
      </c>
    </row>
    <row r="1017" spans="6:15">
      <c r="F1017" s="100">
        <f t="shared" si="79"/>
        <v>0</v>
      </c>
      <c r="G1017" s="100">
        <f t="shared" si="80"/>
        <v>0</v>
      </c>
      <c r="H1017" s="94" t="str">
        <f t="shared" si="83"/>
        <v/>
      </c>
      <c r="N1017" s="100">
        <f t="shared" si="81"/>
        <v>0</v>
      </c>
      <c r="O1017" s="100">
        <f t="shared" si="82"/>
        <v>0</v>
      </c>
    </row>
    <row r="1018" spans="6:15">
      <c r="F1018" s="100">
        <f t="shared" si="79"/>
        <v>0</v>
      </c>
      <c r="G1018" s="100">
        <f t="shared" si="80"/>
        <v>0</v>
      </c>
      <c r="H1018" s="94" t="str">
        <f t="shared" si="83"/>
        <v/>
      </c>
      <c r="N1018" s="100">
        <f t="shared" si="81"/>
        <v>0</v>
      </c>
      <c r="O1018" s="100">
        <f t="shared" si="82"/>
        <v>0</v>
      </c>
    </row>
    <row r="1019" spans="6:15">
      <c r="F1019" s="100">
        <f t="shared" si="79"/>
        <v>0</v>
      </c>
      <c r="G1019" s="100">
        <f t="shared" si="80"/>
        <v>0</v>
      </c>
      <c r="H1019" s="94" t="str">
        <f t="shared" si="83"/>
        <v/>
      </c>
      <c r="N1019" s="100">
        <f t="shared" si="81"/>
        <v>0</v>
      </c>
      <c r="O1019" s="100">
        <f t="shared" si="82"/>
        <v>0</v>
      </c>
    </row>
    <row r="1020" spans="6:15">
      <c r="F1020" s="100">
        <f t="shared" si="79"/>
        <v>0</v>
      </c>
      <c r="G1020" s="100">
        <f t="shared" si="80"/>
        <v>0</v>
      </c>
      <c r="H1020" s="94" t="str">
        <f t="shared" si="83"/>
        <v/>
      </c>
      <c r="N1020" s="100">
        <f t="shared" si="81"/>
        <v>0</v>
      </c>
      <c r="O1020" s="100">
        <f t="shared" si="82"/>
        <v>0</v>
      </c>
    </row>
    <row r="1021" spans="6:15">
      <c r="F1021" s="100">
        <f t="shared" si="79"/>
        <v>0</v>
      </c>
      <c r="G1021" s="100">
        <f t="shared" si="80"/>
        <v>0</v>
      </c>
      <c r="H1021" s="94" t="str">
        <f t="shared" si="83"/>
        <v/>
      </c>
      <c r="N1021" s="100">
        <f t="shared" si="81"/>
        <v>0</v>
      </c>
      <c r="O1021" s="100">
        <f t="shared" si="82"/>
        <v>0</v>
      </c>
    </row>
    <row r="1022" spans="6:15">
      <c r="F1022" s="100">
        <f t="shared" si="79"/>
        <v>0</v>
      </c>
      <c r="G1022" s="100">
        <f t="shared" si="80"/>
        <v>0</v>
      </c>
      <c r="H1022" s="94" t="str">
        <f t="shared" si="83"/>
        <v/>
      </c>
      <c r="N1022" s="100">
        <f t="shared" si="81"/>
        <v>0</v>
      </c>
      <c r="O1022" s="100">
        <f t="shared" si="82"/>
        <v>0</v>
      </c>
    </row>
    <row r="1023" spans="6:15">
      <c r="F1023" s="100">
        <f t="shared" si="79"/>
        <v>0</v>
      </c>
      <c r="G1023" s="100">
        <f t="shared" si="80"/>
        <v>0</v>
      </c>
      <c r="H1023" s="94" t="str">
        <f t="shared" si="83"/>
        <v/>
      </c>
      <c r="N1023" s="100">
        <f t="shared" si="81"/>
        <v>0</v>
      </c>
      <c r="O1023" s="100">
        <f t="shared" si="82"/>
        <v>0</v>
      </c>
    </row>
    <row r="1024" spans="6:15">
      <c r="F1024" s="100">
        <f t="shared" si="79"/>
        <v>0</v>
      </c>
      <c r="G1024" s="100">
        <f t="shared" si="80"/>
        <v>0</v>
      </c>
      <c r="H1024" s="94" t="str">
        <f t="shared" si="83"/>
        <v/>
      </c>
      <c r="N1024" s="100">
        <f t="shared" si="81"/>
        <v>0</v>
      </c>
      <c r="O1024" s="100">
        <f t="shared" si="82"/>
        <v>0</v>
      </c>
    </row>
    <row r="1025" spans="6:15">
      <c r="F1025" s="100">
        <f t="shared" si="79"/>
        <v>0</v>
      </c>
      <c r="G1025" s="100">
        <f t="shared" si="80"/>
        <v>0</v>
      </c>
      <c r="H1025" s="94" t="str">
        <f t="shared" si="83"/>
        <v/>
      </c>
      <c r="N1025" s="100">
        <f t="shared" si="81"/>
        <v>0</v>
      </c>
      <c r="O1025" s="100">
        <f t="shared" si="82"/>
        <v>0</v>
      </c>
    </row>
    <row r="1026" spans="6:15">
      <c r="F1026" s="100">
        <f t="shared" si="79"/>
        <v>0</v>
      </c>
      <c r="G1026" s="100">
        <f t="shared" si="80"/>
        <v>0</v>
      </c>
      <c r="H1026" s="94" t="str">
        <f t="shared" si="83"/>
        <v/>
      </c>
      <c r="N1026" s="100">
        <f t="shared" si="81"/>
        <v>0</v>
      </c>
      <c r="O1026" s="100">
        <f t="shared" si="82"/>
        <v>0</v>
      </c>
    </row>
    <row r="1027" spans="6:15">
      <c r="F1027" s="100">
        <f t="shared" si="79"/>
        <v>0</v>
      </c>
      <c r="G1027" s="100">
        <f t="shared" si="80"/>
        <v>0</v>
      </c>
      <c r="H1027" s="94" t="str">
        <f t="shared" si="83"/>
        <v/>
      </c>
      <c r="N1027" s="100">
        <f t="shared" si="81"/>
        <v>0</v>
      </c>
      <c r="O1027" s="100">
        <f t="shared" si="82"/>
        <v>0</v>
      </c>
    </row>
    <row r="1028" spans="6:15">
      <c r="F1028" s="100">
        <f t="shared" si="79"/>
        <v>0</v>
      </c>
      <c r="G1028" s="100">
        <f t="shared" si="80"/>
        <v>0</v>
      </c>
      <c r="H1028" s="94" t="str">
        <f t="shared" si="83"/>
        <v/>
      </c>
      <c r="N1028" s="100">
        <f t="shared" si="81"/>
        <v>0</v>
      </c>
      <c r="O1028" s="100">
        <f t="shared" si="82"/>
        <v>0</v>
      </c>
    </row>
    <row r="1029" spans="6:15">
      <c r="F1029" s="100">
        <f t="shared" si="79"/>
        <v>0</v>
      </c>
      <c r="G1029" s="100">
        <f t="shared" si="80"/>
        <v>0</v>
      </c>
      <c r="H1029" s="94" t="str">
        <f t="shared" si="83"/>
        <v/>
      </c>
      <c r="N1029" s="100">
        <f t="shared" si="81"/>
        <v>0</v>
      </c>
      <c r="O1029" s="100">
        <f t="shared" si="82"/>
        <v>0</v>
      </c>
    </row>
    <row r="1030" spans="6:15">
      <c r="F1030" s="100">
        <f t="shared" ref="F1030:F1079" si="84">-C1030</f>
        <v>0</v>
      </c>
      <c r="G1030" s="100">
        <f t="shared" ref="G1030:G1079" si="85">-E1030</f>
        <v>0</v>
      </c>
      <c r="H1030" s="94" t="str">
        <f t="shared" si="83"/>
        <v/>
      </c>
      <c r="N1030" s="100">
        <f t="shared" si="81"/>
        <v>0</v>
      </c>
      <c r="O1030" s="100">
        <f t="shared" si="82"/>
        <v>0</v>
      </c>
    </row>
    <row r="1031" spans="6:15">
      <c r="F1031" s="100">
        <f t="shared" si="84"/>
        <v>0</v>
      </c>
      <c r="G1031" s="100">
        <f t="shared" si="85"/>
        <v>0</v>
      </c>
      <c r="H1031" s="94" t="str">
        <f t="shared" si="83"/>
        <v/>
      </c>
      <c r="N1031" s="100">
        <f t="shared" si="81"/>
        <v>0</v>
      </c>
      <c r="O1031" s="100">
        <f t="shared" si="82"/>
        <v>0</v>
      </c>
    </row>
    <row r="1032" spans="6:15">
      <c r="F1032" s="100">
        <f t="shared" si="84"/>
        <v>0</v>
      </c>
      <c r="G1032" s="100">
        <f t="shared" si="85"/>
        <v>0</v>
      </c>
      <c r="H1032" s="94" t="str">
        <f t="shared" si="83"/>
        <v/>
      </c>
      <c r="N1032" s="100">
        <f t="shared" si="81"/>
        <v>0</v>
      </c>
      <c r="O1032" s="100">
        <f t="shared" si="82"/>
        <v>0</v>
      </c>
    </row>
    <row r="1033" spans="6:15">
      <c r="F1033" s="100">
        <f t="shared" si="84"/>
        <v>0</v>
      </c>
      <c r="G1033" s="100">
        <f t="shared" si="85"/>
        <v>0</v>
      </c>
      <c r="H1033" s="94" t="str">
        <f t="shared" si="83"/>
        <v/>
      </c>
      <c r="N1033" s="100">
        <f t="shared" ref="N1033:N1079" si="86">IFERROR(J1033+0,0)+IFERROR(K1033+0,0)</f>
        <v>0</v>
      </c>
      <c r="O1033" s="100">
        <f t="shared" ref="O1033:O1079" si="87">IFERROR(L1033+0,0)+IFERROR(M1033+0,0)</f>
        <v>0</v>
      </c>
    </row>
    <row r="1034" spans="6:15">
      <c r="F1034" s="100">
        <f t="shared" si="84"/>
        <v>0</v>
      </c>
      <c r="G1034" s="100">
        <f t="shared" si="85"/>
        <v>0</v>
      </c>
      <c r="H1034" s="94" t="str">
        <f t="shared" si="83"/>
        <v/>
      </c>
      <c r="N1034" s="100">
        <f t="shared" si="86"/>
        <v>0</v>
      </c>
      <c r="O1034" s="100">
        <f t="shared" si="87"/>
        <v>0</v>
      </c>
    </row>
    <row r="1035" spans="6:15">
      <c r="F1035" s="100">
        <f t="shared" si="84"/>
        <v>0</v>
      </c>
      <c r="G1035" s="100">
        <f t="shared" si="85"/>
        <v>0</v>
      </c>
      <c r="H1035" s="94" t="str">
        <f t="shared" si="83"/>
        <v/>
      </c>
      <c r="N1035" s="100">
        <f t="shared" si="86"/>
        <v>0</v>
      </c>
      <c r="O1035" s="100">
        <f t="shared" si="87"/>
        <v>0</v>
      </c>
    </row>
    <row r="1036" spans="6:15">
      <c r="F1036" s="100">
        <f t="shared" si="84"/>
        <v>0</v>
      </c>
      <c r="G1036" s="100">
        <f t="shared" si="85"/>
        <v>0</v>
      </c>
      <c r="H1036" s="94" t="str">
        <f t="shared" si="83"/>
        <v/>
      </c>
      <c r="N1036" s="100">
        <f t="shared" si="86"/>
        <v>0</v>
      </c>
      <c r="O1036" s="100">
        <f t="shared" si="87"/>
        <v>0</v>
      </c>
    </row>
    <row r="1037" spans="6:15">
      <c r="F1037" s="100">
        <f t="shared" si="84"/>
        <v>0</v>
      </c>
      <c r="G1037" s="100">
        <f t="shared" si="85"/>
        <v>0</v>
      </c>
      <c r="H1037" s="94" t="str">
        <f t="shared" si="83"/>
        <v/>
      </c>
      <c r="N1037" s="100">
        <f t="shared" si="86"/>
        <v>0</v>
      </c>
      <c r="O1037" s="100">
        <f t="shared" si="87"/>
        <v>0</v>
      </c>
    </row>
    <row r="1038" spans="6:15">
      <c r="F1038" s="100">
        <f t="shared" si="84"/>
        <v>0</v>
      </c>
      <c r="G1038" s="100">
        <f t="shared" si="85"/>
        <v>0</v>
      </c>
      <c r="H1038" s="94" t="str">
        <f t="shared" si="83"/>
        <v/>
      </c>
      <c r="N1038" s="100">
        <f t="shared" si="86"/>
        <v>0</v>
      </c>
      <c r="O1038" s="100">
        <f t="shared" si="87"/>
        <v>0</v>
      </c>
    </row>
    <row r="1039" spans="6:15">
      <c r="F1039" s="100">
        <f t="shared" si="84"/>
        <v>0</v>
      </c>
      <c r="G1039" s="100">
        <f t="shared" si="85"/>
        <v>0</v>
      </c>
      <c r="H1039" s="94" t="str">
        <f t="shared" ref="H1039:H1079" si="88">IF(TEXT(I1039,"d")+0=1,UPPER(LEFT(TEXT(I1039,"mmm"),1)),"")</f>
        <v/>
      </c>
      <c r="N1039" s="100">
        <f t="shared" si="86"/>
        <v>0</v>
      </c>
      <c r="O1039" s="100">
        <f t="shared" si="87"/>
        <v>0</v>
      </c>
    </row>
    <row r="1040" spans="6:15">
      <c r="F1040" s="100">
        <f t="shared" si="84"/>
        <v>0</v>
      </c>
      <c r="G1040" s="100">
        <f t="shared" si="85"/>
        <v>0</v>
      </c>
      <c r="H1040" s="94" t="str">
        <f t="shared" si="88"/>
        <v/>
      </c>
      <c r="N1040" s="100">
        <f t="shared" si="86"/>
        <v>0</v>
      </c>
      <c r="O1040" s="100">
        <f t="shared" si="87"/>
        <v>0</v>
      </c>
    </row>
    <row r="1041" spans="6:15">
      <c r="F1041" s="100">
        <f t="shared" si="84"/>
        <v>0</v>
      </c>
      <c r="G1041" s="100">
        <f t="shared" si="85"/>
        <v>0</v>
      </c>
      <c r="H1041" s="94" t="str">
        <f t="shared" si="88"/>
        <v/>
      </c>
      <c r="N1041" s="100">
        <f t="shared" si="86"/>
        <v>0</v>
      </c>
      <c r="O1041" s="100">
        <f t="shared" si="87"/>
        <v>0</v>
      </c>
    </row>
    <row r="1042" spans="6:15">
      <c r="F1042" s="100">
        <f t="shared" si="84"/>
        <v>0</v>
      </c>
      <c r="G1042" s="100">
        <f t="shared" si="85"/>
        <v>0</v>
      </c>
      <c r="H1042" s="94" t="str">
        <f t="shared" si="88"/>
        <v/>
      </c>
      <c r="N1042" s="100">
        <f t="shared" si="86"/>
        <v>0</v>
      </c>
      <c r="O1042" s="100">
        <f t="shared" si="87"/>
        <v>0</v>
      </c>
    </row>
    <row r="1043" spans="6:15">
      <c r="F1043" s="100">
        <f t="shared" si="84"/>
        <v>0</v>
      </c>
      <c r="G1043" s="100">
        <f t="shared" si="85"/>
        <v>0</v>
      </c>
      <c r="H1043" s="94" t="str">
        <f t="shared" si="88"/>
        <v/>
      </c>
      <c r="N1043" s="100">
        <f t="shared" si="86"/>
        <v>0</v>
      </c>
      <c r="O1043" s="100">
        <f t="shared" si="87"/>
        <v>0</v>
      </c>
    </row>
    <row r="1044" spans="6:15">
      <c r="F1044" s="100">
        <f t="shared" si="84"/>
        <v>0</v>
      </c>
      <c r="G1044" s="100">
        <f t="shared" si="85"/>
        <v>0</v>
      </c>
      <c r="H1044" s="94" t="str">
        <f t="shared" si="88"/>
        <v/>
      </c>
      <c r="N1044" s="100">
        <f t="shared" si="86"/>
        <v>0</v>
      </c>
      <c r="O1044" s="100">
        <f t="shared" si="87"/>
        <v>0</v>
      </c>
    </row>
    <row r="1045" spans="6:15">
      <c r="F1045" s="100">
        <f t="shared" si="84"/>
        <v>0</v>
      </c>
      <c r="G1045" s="100">
        <f t="shared" si="85"/>
        <v>0</v>
      </c>
      <c r="H1045" s="94" t="str">
        <f t="shared" si="88"/>
        <v/>
      </c>
      <c r="N1045" s="100">
        <f t="shared" si="86"/>
        <v>0</v>
      </c>
      <c r="O1045" s="100">
        <f t="shared" si="87"/>
        <v>0</v>
      </c>
    </row>
    <row r="1046" spans="6:15">
      <c r="F1046" s="100">
        <f t="shared" si="84"/>
        <v>0</v>
      </c>
      <c r="G1046" s="100">
        <f t="shared" si="85"/>
        <v>0</v>
      </c>
      <c r="H1046" s="94" t="str">
        <f t="shared" si="88"/>
        <v/>
      </c>
      <c r="N1046" s="100">
        <f t="shared" si="86"/>
        <v>0</v>
      </c>
      <c r="O1046" s="100">
        <f t="shared" si="87"/>
        <v>0</v>
      </c>
    </row>
    <row r="1047" spans="6:15">
      <c r="F1047" s="100">
        <f t="shared" si="84"/>
        <v>0</v>
      </c>
      <c r="G1047" s="100">
        <f t="shared" si="85"/>
        <v>0</v>
      </c>
      <c r="H1047" s="94" t="str">
        <f t="shared" si="88"/>
        <v/>
      </c>
      <c r="N1047" s="100">
        <f t="shared" si="86"/>
        <v>0</v>
      </c>
      <c r="O1047" s="100">
        <f t="shared" si="87"/>
        <v>0</v>
      </c>
    </row>
    <row r="1048" spans="6:15">
      <c r="F1048" s="100">
        <f t="shared" si="84"/>
        <v>0</v>
      </c>
      <c r="G1048" s="100">
        <f t="shared" si="85"/>
        <v>0</v>
      </c>
      <c r="H1048" s="94" t="str">
        <f t="shared" si="88"/>
        <v/>
      </c>
      <c r="N1048" s="100">
        <f t="shared" si="86"/>
        <v>0</v>
      </c>
      <c r="O1048" s="100">
        <f t="shared" si="87"/>
        <v>0</v>
      </c>
    </row>
    <row r="1049" spans="6:15">
      <c r="F1049" s="100">
        <f t="shared" si="84"/>
        <v>0</v>
      </c>
      <c r="G1049" s="100">
        <f t="shared" si="85"/>
        <v>0</v>
      </c>
      <c r="H1049" s="94" t="str">
        <f t="shared" si="88"/>
        <v/>
      </c>
      <c r="N1049" s="100">
        <f t="shared" si="86"/>
        <v>0</v>
      </c>
      <c r="O1049" s="100">
        <f t="shared" si="87"/>
        <v>0</v>
      </c>
    </row>
    <row r="1050" spans="6:15">
      <c r="F1050" s="100">
        <f t="shared" si="84"/>
        <v>0</v>
      </c>
      <c r="G1050" s="100">
        <f t="shared" si="85"/>
        <v>0</v>
      </c>
      <c r="H1050" s="94" t="str">
        <f t="shared" si="88"/>
        <v/>
      </c>
      <c r="N1050" s="100">
        <f t="shared" si="86"/>
        <v>0</v>
      </c>
      <c r="O1050" s="100">
        <f t="shared" si="87"/>
        <v>0</v>
      </c>
    </row>
    <row r="1051" spans="6:15">
      <c r="F1051" s="100">
        <f t="shared" si="84"/>
        <v>0</v>
      </c>
      <c r="G1051" s="100">
        <f t="shared" si="85"/>
        <v>0</v>
      </c>
      <c r="H1051" s="94" t="str">
        <f t="shared" si="88"/>
        <v/>
      </c>
      <c r="N1051" s="100">
        <f t="shared" si="86"/>
        <v>0</v>
      </c>
      <c r="O1051" s="100">
        <f t="shared" si="87"/>
        <v>0</v>
      </c>
    </row>
    <row r="1052" spans="6:15">
      <c r="F1052" s="100">
        <f t="shared" si="84"/>
        <v>0</v>
      </c>
      <c r="G1052" s="100">
        <f t="shared" si="85"/>
        <v>0</v>
      </c>
      <c r="H1052" s="94" t="str">
        <f t="shared" si="88"/>
        <v/>
      </c>
      <c r="N1052" s="100">
        <f t="shared" si="86"/>
        <v>0</v>
      </c>
      <c r="O1052" s="100">
        <f t="shared" si="87"/>
        <v>0</v>
      </c>
    </row>
    <row r="1053" spans="6:15">
      <c r="F1053" s="100">
        <f t="shared" si="84"/>
        <v>0</v>
      </c>
      <c r="G1053" s="100">
        <f t="shared" si="85"/>
        <v>0</v>
      </c>
      <c r="H1053" s="94" t="str">
        <f t="shared" si="88"/>
        <v/>
      </c>
      <c r="N1053" s="100">
        <f t="shared" si="86"/>
        <v>0</v>
      </c>
      <c r="O1053" s="100">
        <f t="shared" si="87"/>
        <v>0</v>
      </c>
    </row>
    <row r="1054" spans="6:15">
      <c r="F1054" s="100">
        <f t="shared" si="84"/>
        <v>0</v>
      </c>
      <c r="G1054" s="100">
        <f t="shared" si="85"/>
        <v>0</v>
      </c>
      <c r="H1054" s="94" t="str">
        <f t="shared" si="88"/>
        <v/>
      </c>
      <c r="N1054" s="100">
        <f t="shared" si="86"/>
        <v>0</v>
      </c>
      <c r="O1054" s="100">
        <f t="shared" si="87"/>
        <v>0</v>
      </c>
    </row>
    <row r="1055" spans="6:15">
      <c r="F1055" s="100">
        <f t="shared" si="84"/>
        <v>0</v>
      </c>
      <c r="G1055" s="100">
        <f t="shared" si="85"/>
        <v>0</v>
      </c>
      <c r="H1055" s="94" t="str">
        <f t="shared" si="88"/>
        <v/>
      </c>
      <c r="N1055" s="100">
        <f t="shared" si="86"/>
        <v>0</v>
      </c>
      <c r="O1055" s="100">
        <f t="shared" si="87"/>
        <v>0</v>
      </c>
    </row>
    <row r="1056" spans="6:15">
      <c r="F1056" s="100">
        <f t="shared" si="84"/>
        <v>0</v>
      </c>
      <c r="G1056" s="100">
        <f t="shared" si="85"/>
        <v>0</v>
      </c>
      <c r="H1056" s="94" t="str">
        <f t="shared" si="88"/>
        <v/>
      </c>
      <c r="N1056" s="100">
        <f t="shared" si="86"/>
        <v>0</v>
      </c>
      <c r="O1056" s="100">
        <f t="shared" si="87"/>
        <v>0</v>
      </c>
    </row>
    <row r="1057" spans="6:15">
      <c r="F1057" s="100">
        <f t="shared" si="84"/>
        <v>0</v>
      </c>
      <c r="G1057" s="100">
        <f t="shared" si="85"/>
        <v>0</v>
      </c>
      <c r="H1057" s="94" t="str">
        <f t="shared" si="88"/>
        <v/>
      </c>
      <c r="N1057" s="100">
        <f t="shared" si="86"/>
        <v>0</v>
      </c>
      <c r="O1057" s="100">
        <f t="shared" si="87"/>
        <v>0</v>
      </c>
    </row>
    <row r="1058" spans="6:15">
      <c r="F1058" s="100">
        <f t="shared" si="84"/>
        <v>0</v>
      </c>
      <c r="G1058" s="100">
        <f t="shared" si="85"/>
        <v>0</v>
      </c>
      <c r="H1058" s="94" t="str">
        <f t="shared" si="88"/>
        <v/>
      </c>
      <c r="N1058" s="100">
        <f t="shared" si="86"/>
        <v>0</v>
      </c>
      <c r="O1058" s="100">
        <f t="shared" si="87"/>
        <v>0</v>
      </c>
    </row>
    <row r="1059" spans="6:15">
      <c r="F1059" s="100">
        <f t="shared" si="84"/>
        <v>0</v>
      </c>
      <c r="G1059" s="100">
        <f t="shared" si="85"/>
        <v>0</v>
      </c>
      <c r="H1059" s="94" t="str">
        <f t="shared" si="88"/>
        <v/>
      </c>
      <c r="N1059" s="100">
        <f t="shared" si="86"/>
        <v>0</v>
      </c>
      <c r="O1059" s="100">
        <f t="shared" si="87"/>
        <v>0</v>
      </c>
    </row>
    <row r="1060" spans="6:15">
      <c r="F1060" s="100">
        <f t="shared" si="84"/>
        <v>0</v>
      </c>
      <c r="G1060" s="100">
        <f t="shared" si="85"/>
        <v>0</v>
      </c>
      <c r="H1060" s="94" t="str">
        <f t="shared" si="88"/>
        <v/>
      </c>
      <c r="N1060" s="100">
        <f t="shared" si="86"/>
        <v>0</v>
      </c>
      <c r="O1060" s="100">
        <f t="shared" si="87"/>
        <v>0</v>
      </c>
    </row>
    <row r="1061" spans="6:15">
      <c r="F1061" s="100">
        <f t="shared" si="84"/>
        <v>0</v>
      </c>
      <c r="G1061" s="100">
        <f t="shared" si="85"/>
        <v>0</v>
      </c>
      <c r="H1061" s="94" t="str">
        <f t="shared" si="88"/>
        <v/>
      </c>
      <c r="N1061" s="100">
        <f t="shared" si="86"/>
        <v>0</v>
      </c>
      <c r="O1061" s="100">
        <f t="shared" si="87"/>
        <v>0</v>
      </c>
    </row>
    <row r="1062" spans="6:15">
      <c r="F1062" s="100">
        <f t="shared" si="84"/>
        <v>0</v>
      </c>
      <c r="G1062" s="100">
        <f t="shared" si="85"/>
        <v>0</v>
      </c>
      <c r="H1062" s="94" t="str">
        <f t="shared" si="88"/>
        <v/>
      </c>
      <c r="N1062" s="100">
        <f t="shared" si="86"/>
        <v>0</v>
      </c>
      <c r="O1062" s="100">
        <f t="shared" si="87"/>
        <v>0</v>
      </c>
    </row>
    <row r="1063" spans="6:15">
      <c r="F1063" s="100">
        <f t="shared" si="84"/>
        <v>0</v>
      </c>
      <c r="G1063" s="100">
        <f t="shared" si="85"/>
        <v>0</v>
      </c>
      <c r="H1063" s="94" t="str">
        <f t="shared" si="88"/>
        <v/>
      </c>
      <c r="N1063" s="100">
        <f t="shared" si="86"/>
        <v>0</v>
      </c>
      <c r="O1063" s="100">
        <f t="shared" si="87"/>
        <v>0</v>
      </c>
    </row>
    <row r="1064" spans="6:15">
      <c r="F1064" s="100">
        <f t="shared" si="84"/>
        <v>0</v>
      </c>
      <c r="G1064" s="100">
        <f t="shared" si="85"/>
        <v>0</v>
      </c>
      <c r="H1064" s="94" t="str">
        <f t="shared" si="88"/>
        <v/>
      </c>
      <c r="N1064" s="100">
        <f t="shared" si="86"/>
        <v>0</v>
      </c>
      <c r="O1064" s="100">
        <f t="shared" si="87"/>
        <v>0</v>
      </c>
    </row>
    <row r="1065" spans="6:15">
      <c r="F1065" s="100">
        <f t="shared" si="84"/>
        <v>0</v>
      </c>
      <c r="G1065" s="100">
        <f t="shared" si="85"/>
        <v>0</v>
      </c>
      <c r="H1065" s="94" t="str">
        <f t="shared" si="88"/>
        <v/>
      </c>
      <c r="N1065" s="100">
        <f t="shared" si="86"/>
        <v>0</v>
      </c>
      <c r="O1065" s="100">
        <f t="shared" si="87"/>
        <v>0</v>
      </c>
    </row>
    <row r="1066" spans="6:15">
      <c r="F1066" s="100">
        <f t="shared" si="84"/>
        <v>0</v>
      </c>
      <c r="G1066" s="100">
        <f t="shared" si="85"/>
        <v>0</v>
      </c>
      <c r="H1066" s="94" t="str">
        <f t="shared" si="88"/>
        <v/>
      </c>
      <c r="N1066" s="100">
        <f t="shared" si="86"/>
        <v>0</v>
      </c>
      <c r="O1066" s="100">
        <f t="shared" si="87"/>
        <v>0</v>
      </c>
    </row>
    <row r="1067" spans="6:15">
      <c r="F1067" s="100">
        <f t="shared" si="84"/>
        <v>0</v>
      </c>
      <c r="G1067" s="100">
        <f t="shared" si="85"/>
        <v>0</v>
      </c>
      <c r="H1067" s="94" t="str">
        <f t="shared" si="88"/>
        <v/>
      </c>
      <c r="N1067" s="100">
        <f t="shared" si="86"/>
        <v>0</v>
      </c>
      <c r="O1067" s="100">
        <f t="shared" si="87"/>
        <v>0</v>
      </c>
    </row>
    <row r="1068" spans="6:15">
      <c r="F1068" s="100">
        <f t="shared" si="84"/>
        <v>0</v>
      </c>
      <c r="G1068" s="100">
        <f t="shared" si="85"/>
        <v>0</v>
      </c>
      <c r="H1068" s="94" t="str">
        <f t="shared" si="88"/>
        <v/>
      </c>
      <c r="N1068" s="100">
        <f t="shared" si="86"/>
        <v>0</v>
      </c>
      <c r="O1068" s="100">
        <f t="shared" si="87"/>
        <v>0</v>
      </c>
    </row>
    <row r="1069" spans="6:15">
      <c r="F1069" s="100">
        <f t="shared" si="84"/>
        <v>0</v>
      </c>
      <c r="G1069" s="100">
        <f t="shared" si="85"/>
        <v>0</v>
      </c>
      <c r="H1069" s="94" t="str">
        <f t="shared" si="88"/>
        <v/>
      </c>
      <c r="N1069" s="100">
        <f t="shared" si="86"/>
        <v>0</v>
      </c>
      <c r="O1069" s="100">
        <f t="shared" si="87"/>
        <v>0</v>
      </c>
    </row>
    <row r="1070" spans="6:15">
      <c r="F1070" s="100">
        <f t="shared" si="84"/>
        <v>0</v>
      </c>
      <c r="G1070" s="100">
        <f t="shared" si="85"/>
        <v>0</v>
      </c>
      <c r="H1070" s="94" t="str">
        <f t="shared" si="88"/>
        <v/>
      </c>
      <c r="N1070" s="100">
        <f t="shared" si="86"/>
        <v>0</v>
      </c>
      <c r="O1070" s="100">
        <f t="shared" si="87"/>
        <v>0</v>
      </c>
    </row>
    <row r="1071" spans="6:15">
      <c r="F1071" s="100">
        <f t="shared" si="84"/>
        <v>0</v>
      </c>
      <c r="G1071" s="100">
        <f t="shared" si="85"/>
        <v>0</v>
      </c>
      <c r="H1071" s="94" t="str">
        <f t="shared" si="88"/>
        <v/>
      </c>
      <c r="N1071" s="100">
        <f t="shared" si="86"/>
        <v>0</v>
      </c>
      <c r="O1071" s="100">
        <f t="shared" si="87"/>
        <v>0</v>
      </c>
    </row>
    <row r="1072" spans="6:15">
      <c r="F1072" s="100">
        <f t="shared" si="84"/>
        <v>0</v>
      </c>
      <c r="G1072" s="100">
        <f t="shared" si="85"/>
        <v>0</v>
      </c>
      <c r="H1072" s="94" t="str">
        <f t="shared" si="88"/>
        <v/>
      </c>
      <c r="N1072" s="100">
        <f t="shared" si="86"/>
        <v>0</v>
      </c>
      <c r="O1072" s="100">
        <f t="shared" si="87"/>
        <v>0</v>
      </c>
    </row>
    <row r="1073" spans="6:15">
      <c r="F1073" s="100">
        <f t="shared" si="84"/>
        <v>0</v>
      </c>
      <c r="G1073" s="100">
        <f t="shared" si="85"/>
        <v>0</v>
      </c>
      <c r="H1073" s="94" t="str">
        <f t="shared" si="88"/>
        <v/>
      </c>
      <c r="N1073" s="100">
        <f t="shared" si="86"/>
        <v>0</v>
      </c>
      <c r="O1073" s="100">
        <f t="shared" si="87"/>
        <v>0</v>
      </c>
    </row>
    <row r="1074" spans="6:15">
      <c r="F1074" s="100">
        <f t="shared" si="84"/>
        <v>0</v>
      </c>
      <c r="G1074" s="100">
        <f t="shared" si="85"/>
        <v>0</v>
      </c>
      <c r="H1074" s="94" t="str">
        <f t="shared" si="88"/>
        <v/>
      </c>
      <c r="N1074" s="100">
        <f t="shared" si="86"/>
        <v>0</v>
      </c>
      <c r="O1074" s="100">
        <f t="shared" si="87"/>
        <v>0</v>
      </c>
    </row>
    <row r="1075" spans="6:15">
      <c r="F1075" s="100">
        <f t="shared" si="84"/>
        <v>0</v>
      </c>
      <c r="G1075" s="100">
        <f t="shared" si="85"/>
        <v>0</v>
      </c>
      <c r="H1075" s="94" t="str">
        <f t="shared" si="88"/>
        <v/>
      </c>
      <c r="N1075" s="100">
        <f t="shared" si="86"/>
        <v>0</v>
      </c>
      <c r="O1075" s="100">
        <f t="shared" si="87"/>
        <v>0</v>
      </c>
    </row>
    <row r="1076" spans="6:15">
      <c r="F1076" s="100">
        <f t="shared" si="84"/>
        <v>0</v>
      </c>
      <c r="G1076" s="100">
        <f t="shared" si="85"/>
        <v>0</v>
      </c>
      <c r="H1076" s="94" t="str">
        <f t="shared" si="88"/>
        <v/>
      </c>
      <c r="N1076" s="100">
        <f t="shared" si="86"/>
        <v>0</v>
      </c>
      <c r="O1076" s="100">
        <f t="shared" si="87"/>
        <v>0</v>
      </c>
    </row>
    <row r="1077" spans="6:15">
      <c r="F1077" s="100">
        <f t="shared" si="84"/>
        <v>0</v>
      </c>
      <c r="G1077" s="100">
        <f t="shared" si="85"/>
        <v>0</v>
      </c>
      <c r="H1077" s="94" t="str">
        <f t="shared" si="88"/>
        <v/>
      </c>
      <c r="N1077" s="100">
        <f t="shared" si="86"/>
        <v>0</v>
      </c>
      <c r="O1077" s="100">
        <f t="shared" si="87"/>
        <v>0</v>
      </c>
    </row>
    <row r="1078" spans="6:15">
      <c r="F1078" s="100">
        <f t="shared" si="84"/>
        <v>0</v>
      </c>
      <c r="G1078" s="100">
        <f t="shared" si="85"/>
        <v>0</v>
      </c>
      <c r="H1078" s="94" t="str">
        <f t="shared" si="88"/>
        <v/>
      </c>
      <c r="N1078" s="100">
        <f t="shared" si="86"/>
        <v>0</v>
      </c>
      <c r="O1078" s="100">
        <f t="shared" si="87"/>
        <v>0</v>
      </c>
    </row>
    <row r="1079" spans="6:15">
      <c r="F1079" s="100">
        <f t="shared" si="84"/>
        <v>0</v>
      </c>
      <c r="G1079" s="100">
        <f t="shared" si="85"/>
        <v>0</v>
      </c>
      <c r="H1079" s="94" t="str">
        <f t="shared" si="88"/>
        <v/>
      </c>
      <c r="N1079" s="100">
        <f t="shared" si="86"/>
        <v>0</v>
      </c>
      <c r="O1079" s="100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L43"/>
  <sheetViews>
    <sheetView showGridLines="0" showRowColHeaders="0" showOutlineSymbols="0" zoomScaleNormal="100" workbookViewId="0">
      <selection activeCell="J20" sqref="J20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Septiembre 2018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33" t="s">
        <v>18</v>
      </c>
      <c r="D7" s="7"/>
      <c r="E7" s="8"/>
      <c r="K7" s="9"/>
      <c r="L7" s="9"/>
    </row>
    <row r="8" spans="2:12" s="4" customFormat="1" ht="12.75" customHeight="1">
      <c r="B8" s="3"/>
      <c r="C8" s="133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489</v>
      </c>
    </row>
    <row r="2" spans="1:2">
      <c r="A2" t="s">
        <v>490</v>
      </c>
    </row>
    <row r="3" spans="1:2">
      <c r="A3" t="s">
        <v>453</v>
      </c>
    </row>
    <row r="4" spans="1:2">
      <c r="A4" t="s">
        <v>488</v>
      </c>
    </row>
    <row r="5" spans="1:2">
      <c r="A5" t="s">
        <v>486</v>
      </c>
    </row>
    <row r="6" spans="1:2">
      <c r="A6" t="s">
        <v>455</v>
      </c>
    </row>
    <row r="7" spans="1:2">
      <c r="A7" t="s">
        <v>456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43"/>
  <sheetViews>
    <sheetView showGridLines="0" showRowColHeaders="0" zoomScaleNormal="100" workbookViewId="0">
      <selection activeCell="D33" sqref="D33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2018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33" t="s">
        <v>19</v>
      </c>
      <c r="C7" s="7"/>
      <c r="D7" s="26"/>
      <c r="E7" s="4"/>
      <c r="F7" s="55"/>
    </row>
    <row r="8" spans="1:13" ht="12.75" customHeight="1">
      <c r="A8" s="3"/>
      <c r="B8" s="133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M617"/>
  <sheetViews>
    <sheetView showGridLines="0" showRowColHeaders="0" topLeftCell="B1" zoomScaleNormal="100" workbookViewId="0">
      <selection activeCell="D34" sqref="D34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2018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20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N40"/>
  <sheetViews>
    <sheetView showGridLines="0" showRowColHeaders="0" workbookViewId="0">
      <selection activeCell="I25" sqref="I25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Septiembre 2018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4" t="s">
        <v>14</v>
      </c>
      <c r="D7" s="36"/>
      <c r="E7" s="67"/>
    </row>
    <row r="8" spans="2:11" s="33" customFormat="1" ht="12.75" customHeight="1">
      <c r="B8" s="32"/>
      <c r="C8" s="134"/>
      <c r="D8" s="36"/>
      <c r="E8" s="67"/>
      <c r="G8" s="27"/>
    </row>
    <row r="9" spans="2:11" s="33" customFormat="1" ht="12.75" customHeight="1">
      <c r="B9" s="32"/>
      <c r="C9" s="134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M617"/>
  <sheetViews>
    <sheetView showGridLines="0" showRowColHeaders="0" zoomScaleNormal="100" workbookViewId="0">
      <selection activeCell="J22" sqref="J22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2018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21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N27"/>
  <sheetViews>
    <sheetView showGridLines="0" showRowColHeaders="0" workbookViewId="0">
      <selection activeCell="J24" sqref="J24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Septiembre 2018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4" t="s">
        <v>15</v>
      </c>
      <c r="D7" s="36"/>
      <c r="E7" s="67"/>
    </row>
    <row r="8" spans="2:14" s="33" customFormat="1" ht="12.75" customHeight="1">
      <c r="B8" s="32"/>
      <c r="C8" s="134"/>
      <c r="D8" s="36"/>
      <c r="E8" s="67"/>
      <c r="G8" s="27"/>
    </row>
    <row r="9" spans="2:14" s="33" customFormat="1" ht="12.75" customHeight="1">
      <c r="B9" s="32"/>
      <c r="C9" s="134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showRowColHeaders="0" workbookViewId="0">
      <selection activeCell="J7" sqref="J7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2.0699999999999998E-3</v>
      </c>
      <c r="D4" s="48">
        <f>Dat_01!C35</f>
        <v>-3.3406799999999999</v>
      </c>
      <c r="E4" s="48">
        <f>Dat_01!D35</f>
        <v>-3.3386100000000001</v>
      </c>
    </row>
    <row r="5" spans="1:8">
      <c r="B5" s="47" t="s">
        <v>3</v>
      </c>
      <c r="C5" s="48">
        <f>Dat_01!B36</f>
        <v>1388.2732570000001</v>
      </c>
      <c r="D5" s="48">
        <f>Dat_01!C36</f>
        <v>-118.16345800000001</v>
      </c>
      <c r="E5" s="48">
        <f>Dat_01!D36</f>
        <v>1270.1097990000001</v>
      </c>
    </row>
    <row r="6" spans="1:8">
      <c r="B6" s="47" t="s">
        <v>4</v>
      </c>
      <c r="C6" s="48">
        <f>Dat_01!B37</f>
        <v>10.185</v>
      </c>
      <c r="D6" s="48">
        <f>Dat_01!C37</f>
        <v>-261.94310000000002</v>
      </c>
      <c r="E6" s="48">
        <f>Dat_01!D37</f>
        <v>-251.75810000000001</v>
      </c>
    </row>
    <row r="7" spans="1:8">
      <c r="B7" s="47" t="s">
        <v>5</v>
      </c>
      <c r="C7" s="48">
        <f>Dat_01!B38</f>
        <v>593.27767300000005</v>
      </c>
      <c r="D7" s="48">
        <f>Dat_01!C38</f>
        <v>-483.82861100000002</v>
      </c>
      <c r="E7" s="48">
        <f>Dat_01!D38</f>
        <v>109.44906200000003</v>
      </c>
    </row>
    <row r="8" spans="1:8">
      <c r="B8" s="45" t="s">
        <v>1</v>
      </c>
      <c r="C8" s="49">
        <f>SUM(C4:C7)</f>
        <v>1991.7380000000001</v>
      </c>
      <c r="D8" s="49">
        <f>SUM(D4:D7)</f>
        <v>-867.27584900000011</v>
      </c>
      <c r="E8" s="49">
        <f>SUM(E4:E7)</f>
        <v>1124.4621510000002</v>
      </c>
      <c r="F8" s="83">
        <f>ABS(E8)</f>
        <v>1124.4621510000002</v>
      </c>
    </row>
    <row r="10" spans="1:8">
      <c r="B10" s="82" t="s">
        <v>26</v>
      </c>
    </row>
    <row r="11" spans="1:8">
      <c r="B11" s="109"/>
      <c r="C11" s="109"/>
      <c r="D11" s="110" t="s">
        <v>439</v>
      </c>
      <c r="E11" s="110" t="s">
        <v>439</v>
      </c>
      <c r="F11" s="110" t="s">
        <v>439</v>
      </c>
      <c r="G11" s="110" t="s">
        <v>439</v>
      </c>
      <c r="H11" s="110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11" t="s">
        <v>440</v>
      </c>
      <c r="B13" s="125">
        <f>YEAR(Dat_01!B43)</f>
        <v>2017</v>
      </c>
      <c r="C13" s="127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Septiembre</v>
      </c>
      <c r="D13" s="54">
        <f>Dat_01!C43</f>
        <v>-9.7231199999999998</v>
      </c>
      <c r="E13" s="54">
        <f>Dat_01!D43</f>
        <v>1633.864996</v>
      </c>
      <c r="F13" s="54">
        <f>Dat_01!E43</f>
        <v>-483.14870000000002</v>
      </c>
      <c r="G13" s="54">
        <f>Dat_01!F43</f>
        <v>252.31616500000001</v>
      </c>
      <c r="H13" s="58">
        <f>SUM(D13:G13)</f>
        <v>1393.3093409999999</v>
      </c>
    </row>
    <row r="14" spans="1:8">
      <c r="A14" s="111" t="s">
        <v>441</v>
      </c>
      <c r="B14" s="125">
        <f>YEAR(Dat_01!B44)</f>
        <v>2017</v>
      </c>
      <c r="C14" s="127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Octubre</v>
      </c>
      <c r="D14" s="54">
        <f>Dat_01!C44</f>
        <v>-30.451750000000001</v>
      </c>
      <c r="E14" s="54">
        <f>Dat_01!D44</f>
        <v>1068.9272960000001</v>
      </c>
      <c r="F14" s="54">
        <f>Dat_01!E44</f>
        <v>-409.54998000000001</v>
      </c>
      <c r="G14" s="54">
        <f>Dat_01!F44</f>
        <v>-345.94594799999999</v>
      </c>
      <c r="H14" s="58">
        <f t="shared" ref="H14:H25" si="0">SUM(D14:G14)</f>
        <v>282.97961800000013</v>
      </c>
    </row>
    <row r="15" spans="1:8">
      <c r="A15" s="111" t="s">
        <v>442</v>
      </c>
      <c r="B15" s="125">
        <f>YEAR(Dat_01!B45)</f>
        <v>2017</v>
      </c>
      <c r="C15" s="127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Noviembre</v>
      </c>
      <c r="D15" s="54">
        <f>Dat_01!C45</f>
        <v>-15.9092</v>
      </c>
      <c r="E15" s="54">
        <f>Dat_01!D45</f>
        <v>-39.767958</v>
      </c>
      <c r="F15" s="54">
        <f>Dat_01!E45</f>
        <v>-355.98518000000001</v>
      </c>
      <c r="G15" s="54">
        <f>Dat_01!F45</f>
        <v>61.447460999999997</v>
      </c>
      <c r="H15" s="58">
        <f t="shared" si="0"/>
        <v>-350.21487700000006</v>
      </c>
    </row>
    <row r="16" spans="1:8">
      <c r="A16" s="111" t="s">
        <v>443</v>
      </c>
      <c r="B16" s="125">
        <f>YEAR(Dat_01!B46)</f>
        <v>2017</v>
      </c>
      <c r="C16" s="127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Diciembre</v>
      </c>
      <c r="D16" s="54">
        <f>Dat_01!C46</f>
        <v>-27.709230000000002</v>
      </c>
      <c r="E16" s="54">
        <f>Dat_01!D46</f>
        <v>172.37872899999999</v>
      </c>
      <c r="F16" s="54">
        <f>Dat_01!E46</f>
        <v>-261.63760000000002</v>
      </c>
      <c r="G16" s="54">
        <f>Dat_01!F46</f>
        <v>-222.960015</v>
      </c>
      <c r="H16" s="58">
        <f t="shared" si="0"/>
        <v>-339.92811600000005</v>
      </c>
    </row>
    <row r="17" spans="1:8">
      <c r="A17" s="111" t="s">
        <v>444</v>
      </c>
      <c r="B17" s="125">
        <f>YEAR(Dat_01!B47)</f>
        <v>2018</v>
      </c>
      <c r="C17" s="127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Enero</v>
      </c>
      <c r="D17" s="54">
        <f>Dat_01!C47</f>
        <v>-24.79644</v>
      </c>
      <c r="E17" s="54">
        <f>Dat_01!D47</f>
        <v>1810.6192189999999</v>
      </c>
      <c r="F17" s="54">
        <f>Dat_01!E47</f>
        <v>-470.01609999999999</v>
      </c>
      <c r="G17" s="54">
        <f>Dat_01!F47</f>
        <v>24.491584</v>
      </c>
      <c r="H17" s="58">
        <f t="shared" si="0"/>
        <v>1340.2982629999999</v>
      </c>
    </row>
    <row r="18" spans="1:8">
      <c r="A18" s="111" t="s">
        <v>445</v>
      </c>
      <c r="B18" s="125">
        <f>YEAR(Dat_01!B48)</f>
        <v>2018</v>
      </c>
      <c r="C18" s="127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Febrero</v>
      </c>
      <c r="D18" s="54">
        <f>Dat_01!C48</f>
        <v>-25.30969</v>
      </c>
      <c r="E18" s="54">
        <f>Dat_01!D48</f>
        <v>1316.0201179999999</v>
      </c>
      <c r="F18" s="54">
        <f>Dat_01!E48</f>
        <v>-393.30840000000001</v>
      </c>
      <c r="G18" s="54">
        <f>Dat_01!F48</f>
        <v>-40.299035000000003</v>
      </c>
      <c r="H18" s="58">
        <f t="shared" si="0"/>
        <v>857.10299299999986</v>
      </c>
    </row>
    <row r="19" spans="1:8">
      <c r="A19" s="111" t="s">
        <v>446</v>
      </c>
      <c r="B19" s="125">
        <f>YEAR(Dat_01!B49)</f>
        <v>2018</v>
      </c>
      <c r="C19" s="127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Marzo</v>
      </c>
      <c r="D19" s="54">
        <f>Dat_01!C49</f>
        <v>-38.757150000000003</v>
      </c>
      <c r="E19" s="54">
        <f>Dat_01!D49</f>
        <v>-716.09856000000002</v>
      </c>
      <c r="F19" s="54">
        <f>Dat_01!E49</f>
        <v>-394.26979999999998</v>
      </c>
      <c r="G19" s="54">
        <f>Dat_01!F49</f>
        <v>875.50347799999997</v>
      </c>
      <c r="H19" s="58">
        <f t="shared" si="0"/>
        <v>-273.6220320000001</v>
      </c>
    </row>
    <row r="20" spans="1:8">
      <c r="A20" s="111" t="s">
        <v>447</v>
      </c>
      <c r="B20" s="125">
        <f>YEAR(Dat_01!B50)</f>
        <v>2018</v>
      </c>
      <c r="C20" s="127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Abril</v>
      </c>
      <c r="D20" s="54">
        <f>Dat_01!C50</f>
        <v>-19.567299999999999</v>
      </c>
      <c r="E20" s="54">
        <f>Dat_01!D50</f>
        <v>1043.230157</v>
      </c>
      <c r="F20" s="54">
        <f>Dat_01!E50</f>
        <v>-378.6463</v>
      </c>
      <c r="G20" s="54">
        <f>Dat_01!F50</f>
        <v>237.58196899999999</v>
      </c>
      <c r="H20" s="58">
        <f t="shared" si="0"/>
        <v>882.59852599999988</v>
      </c>
    </row>
    <row r="21" spans="1:8">
      <c r="A21" s="111" t="s">
        <v>448</v>
      </c>
      <c r="B21" s="125">
        <f>YEAR(Dat_01!B51)</f>
        <v>2018</v>
      </c>
      <c r="C21" s="127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Mayo</v>
      </c>
      <c r="D21" s="54">
        <f>Dat_01!C51</f>
        <v>-12.00333</v>
      </c>
      <c r="E21" s="54">
        <f>Dat_01!D51</f>
        <v>1858.2264130000001</v>
      </c>
      <c r="F21" s="54">
        <f>Dat_01!E51</f>
        <v>-405.05959999999999</v>
      </c>
      <c r="G21" s="54">
        <f>Dat_01!F51</f>
        <v>-72.802546000000007</v>
      </c>
      <c r="H21" s="58">
        <f t="shared" si="0"/>
        <v>1368.3609369999999</v>
      </c>
    </row>
    <row r="22" spans="1:8">
      <c r="A22" s="111" t="s">
        <v>441</v>
      </c>
      <c r="B22" s="125">
        <f>YEAR(Dat_01!B52)</f>
        <v>2018</v>
      </c>
      <c r="C22" s="127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Junio</v>
      </c>
      <c r="D22" s="54">
        <f>Dat_01!C52</f>
        <v>-0.13555</v>
      </c>
      <c r="E22" s="54">
        <f>Dat_01!D52</f>
        <v>1569.712843</v>
      </c>
      <c r="F22" s="54">
        <f>Dat_01!E52</f>
        <v>-200.62710000000001</v>
      </c>
      <c r="G22" s="54">
        <f>Dat_01!F52</f>
        <v>495.01410700000002</v>
      </c>
      <c r="H22" s="58">
        <f t="shared" si="0"/>
        <v>1863.9643000000001</v>
      </c>
    </row>
    <row r="23" spans="1:8">
      <c r="A23" s="111" t="s">
        <v>448</v>
      </c>
      <c r="B23" s="125">
        <f>YEAR(Dat_01!B53)</f>
        <v>2018</v>
      </c>
      <c r="C23" s="127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Julio</v>
      </c>
      <c r="D23" s="54">
        <f>Dat_01!C53</f>
        <v>-0.22558</v>
      </c>
      <c r="E23" s="54">
        <f>Dat_01!D53</f>
        <v>1742.7252510000001</v>
      </c>
      <c r="F23" s="54">
        <f>Dat_01!E53</f>
        <v>-445.9871</v>
      </c>
      <c r="G23" s="54">
        <f>Dat_01!F53</f>
        <v>597.21451999999999</v>
      </c>
      <c r="H23" s="59">
        <f t="shared" si="0"/>
        <v>1893.727091</v>
      </c>
    </row>
    <row r="24" spans="1:8">
      <c r="A24" s="111" t="s">
        <v>440</v>
      </c>
      <c r="B24" s="125">
        <f>YEAR(Dat_01!B54)</f>
        <v>2018</v>
      </c>
      <c r="C24" s="127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Agosto</v>
      </c>
      <c r="D24" s="54">
        <f>Dat_01!C54</f>
        <v>-4.6145899999999997</v>
      </c>
      <c r="E24" s="54">
        <f>Dat_01!D54</f>
        <v>1125.3566470000001</v>
      </c>
      <c r="F24" s="54">
        <f>Dat_01!E54</f>
        <v>-201.62309999999999</v>
      </c>
      <c r="G24" s="54">
        <f>Dat_01!F54</f>
        <v>324.90311800000001</v>
      </c>
      <c r="H24" s="58">
        <f t="shared" si="0"/>
        <v>1244.0220750000001</v>
      </c>
    </row>
    <row r="25" spans="1:8">
      <c r="A25" s="111" t="s">
        <v>440</v>
      </c>
      <c r="B25" s="126">
        <f>YEAR(Dat_01!B55)</f>
        <v>2018</v>
      </c>
      <c r="C25" s="128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Septiembre</v>
      </c>
      <c r="D25" s="112">
        <f>Dat_01!C55</f>
        <v>-3.3386100000000001</v>
      </c>
      <c r="E25" s="112">
        <f>Dat_01!D55</f>
        <v>1270.1097990000001</v>
      </c>
      <c r="F25" s="112">
        <f>Dat_01!E55</f>
        <v>-251.75810000000001</v>
      </c>
      <c r="G25" s="112">
        <f>Dat_01!F55</f>
        <v>109.449062</v>
      </c>
      <c r="H25" s="61">
        <f t="shared" si="0"/>
        <v>1124.4621509999999</v>
      </c>
    </row>
    <row r="27" spans="1:8">
      <c r="B27" s="82" t="s">
        <v>14</v>
      </c>
    </row>
    <row r="28" spans="1:8" ht="33.75">
      <c r="B28" s="113"/>
      <c r="C28" s="44" t="s">
        <v>11</v>
      </c>
      <c r="D28" s="44" t="s">
        <v>12</v>
      </c>
      <c r="E28" s="44" t="s">
        <v>13</v>
      </c>
    </row>
    <row r="29" spans="1:8">
      <c r="B29" s="114"/>
      <c r="C29" s="115">
        <f>Dat_01!B62</f>
        <v>0</v>
      </c>
      <c r="D29" s="115">
        <f>Dat_01!C62</f>
        <v>94.583333333300004</v>
      </c>
      <c r="E29" s="115">
        <f>Dat_01!D62</f>
        <v>5.4166666667000003</v>
      </c>
      <c r="F29" s="116"/>
    </row>
    <row r="30" spans="1:8">
      <c r="B30" s="114"/>
      <c r="C30" s="115">
        <f>Dat_01!B63</f>
        <v>4.0268456376000001</v>
      </c>
      <c r="D30" s="115">
        <f>Dat_01!C63</f>
        <v>59.8657718121</v>
      </c>
      <c r="E30" s="115">
        <f>Dat_01!D63</f>
        <v>36.107382550300002</v>
      </c>
      <c r="F30" s="116"/>
    </row>
    <row r="31" spans="1:8">
      <c r="B31" s="114"/>
      <c r="C31" s="115">
        <f>Dat_01!B64</f>
        <v>31.388888888899999</v>
      </c>
      <c r="D31" s="115">
        <f>Dat_01!C64</f>
        <v>23.472222222199999</v>
      </c>
      <c r="E31" s="115">
        <f>Dat_01!D64</f>
        <v>45.138888888899999</v>
      </c>
      <c r="F31" s="116"/>
    </row>
    <row r="32" spans="1:8">
      <c r="B32" s="114"/>
      <c r="C32" s="115">
        <f>Dat_01!B65</f>
        <v>19.086021505400002</v>
      </c>
      <c r="D32" s="115">
        <f>Dat_01!C65</f>
        <v>30.241935483900001</v>
      </c>
      <c r="E32" s="115">
        <f>Dat_01!D65</f>
        <v>50.672043010800003</v>
      </c>
      <c r="F32" s="117"/>
    </row>
    <row r="33" spans="2:6">
      <c r="B33" s="114"/>
      <c r="C33" s="115">
        <f>Dat_01!B66</f>
        <v>0.40322580650000001</v>
      </c>
      <c r="D33" s="115">
        <f>Dat_01!C66</f>
        <v>87.096774193499996</v>
      </c>
      <c r="E33" s="115">
        <f>Dat_01!D66</f>
        <v>12.5</v>
      </c>
      <c r="F33" s="116"/>
    </row>
    <row r="34" spans="2:6">
      <c r="B34" s="118"/>
      <c r="C34" s="115">
        <f>Dat_01!B67</f>
        <v>7.5892857142999999</v>
      </c>
      <c r="D34" s="115">
        <f>Dat_01!C67</f>
        <v>72.172619047599994</v>
      </c>
      <c r="E34" s="115">
        <f>Dat_01!D67</f>
        <v>20.238095238100001</v>
      </c>
      <c r="F34" s="116"/>
    </row>
    <row r="35" spans="2:6">
      <c r="B35" s="114"/>
      <c r="C35" s="115">
        <f>Dat_01!B68</f>
        <v>50.605652759100003</v>
      </c>
      <c r="D35" s="115">
        <f>Dat_01!C68</f>
        <v>8.3445491252000004</v>
      </c>
      <c r="E35" s="115">
        <f>Dat_01!D68</f>
        <v>41.0497981157</v>
      </c>
      <c r="F35" s="116"/>
    </row>
    <row r="36" spans="2:6">
      <c r="B36" s="114"/>
      <c r="C36" s="115">
        <f>Dat_01!B69</f>
        <v>9.0277777778000008</v>
      </c>
      <c r="D36" s="115">
        <f>Dat_01!C69</f>
        <v>69.444444444400006</v>
      </c>
      <c r="E36" s="115">
        <f>Dat_01!D69</f>
        <v>21.527777777800001</v>
      </c>
      <c r="F36" s="116"/>
    </row>
    <row r="37" spans="2:6">
      <c r="B37" s="118"/>
      <c r="C37" s="115">
        <f>Dat_01!B70</f>
        <v>0.1344086022</v>
      </c>
      <c r="D37" s="115">
        <f>Dat_01!C70</f>
        <v>93.413978494600002</v>
      </c>
      <c r="E37" s="115">
        <f>Dat_01!D70</f>
        <v>6.4516129032</v>
      </c>
      <c r="F37" s="116"/>
    </row>
    <row r="38" spans="2:6">
      <c r="B38" s="114"/>
      <c r="C38" s="115">
        <f>Dat_01!B71</f>
        <v>0</v>
      </c>
      <c r="D38" s="115">
        <f>Dat_01!C71</f>
        <v>92.916666666699996</v>
      </c>
      <c r="E38" s="115">
        <f>Dat_01!D71</f>
        <v>7.0833333332999997</v>
      </c>
      <c r="F38" s="116"/>
    </row>
    <row r="39" spans="2:6">
      <c r="B39" s="114"/>
      <c r="C39" s="115">
        <f>Dat_01!B72</f>
        <v>0</v>
      </c>
      <c r="D39" s="115">
        <f>Dat_01!C72</f>
        <v>90.456989247300001</v>
      </c>
      <c r="E39" s="115">
        <f>Dat_01!D72</f>
        <v>9.5430107527000008</v>
      </c>
      <c r="F39" s="116"/>
    </row>
    <row r="40" spans="2:6">
      <c r="B40" s="118"/>
      <c r="C40" s="115">
        <f>Dat_01!B73</f>
        <v>5.7795698924999996</v>
      </c>
      <c r="D40" s="115">
        <f>Dat_01!C73</f>
        <v>62.768817204299999</v>
      </c>
      <c r="E40" s="115">
        <f>Dat_01!D73</f>
        <v>31.451612903200001</v>
      </c>
      <c r="F40" s="116"/>
    </row>
    <row r="41" spans="2:6">
      <c r="B41" s="119"/>
      <c r="C41" s="120">
        <f>Dat_01!B74</f>
        <v>2.2222222222000001</v>
      </c>
      <c r="D41" s="120">
        <f>Dat_01!C74</f>
        <v>71.805555555599994</v>
      </c>
      <c r="E41" s="120">
        <f>Dat_01!D74</f>
        <v>25.972222222199999</v>
      </c>
      <c r="F41" s="116"/>
    </row>
    <row r="43" spans="2:6">
      <c r="B43" s="82" t="s">
        <v>15</v>
      </c>
    </row>
    <row r="44" spans="2:6" ht="33.75">
      <c r="B44" s="113"/>
      <c r="C44" s="44" t="s">
        <v>16</v>
      </c>
      <c r="D44" s="44" t="s">
        <v>17</v>
      </c>
      <c r="E44" s="44" t="s">
        <v>13</v>
      </c>
    </row>
    <row r="45" spans="2:6">
      <c r="B45" s="114"/>
      <c r="C45" s="115">
        <f>Dat_01!G62</f>
        <v>0.97222222219999999</v>
      </c>
      <c r="D45" s="115">
        <f>Dat_01!H62</f>
        <v>0.69444444439999997</v>
      </c>
      <c r="E45" s="115">
        <f>Dat_01!I62</f>
        <v>98.333333333300004</v>
      </c>
      <c r="F45" s="116"/>
    </row>
    <row r="46" spans="2:6">
      <c r="B46" s="114"/>
      <c r="C46" s="115">
        <f>Dat_01!G63</f>
        <v>3.2214765101</v>
      </c>
      <c r="D46" s="115">
        <f>Dat_01!H63</f>
        <v>0.26845637579999998</v>
      </c>
      <c r="E46" s="115">
        <f>Dat_01!I63</f>
        <v>96.510067114099996</v>
      </c>
      <c r="F46" s="116"/>
    </row>
    <row r="47" spans="2:6">
      <c r="B47" s="114"/>
      <c r="C47" s="115">
        <f>Dat_01!G64</f>
        <v>4.5833333332999997</v>
      </c>
      <c r="D47" s="115">
        <f>Dat_01!H64</f>
        <v>0</v>
      </c>
      <c r="E47" s="115">
        <f>Dat_01!I64</f>
        <v>95.416666666699996</v>
      </c>
      <c r="F47" s="116"/>
    </row>
    <row r="48" spans="2:6">
      <c r="B48" s="114"/>
      <c r="C48" s="115">
        <f>Dat_01!G65</f>
        <v>18.145161290299999</v>
      </c>
      <c r="D48" s="115">
        <f>Dat_01!H65</f>
        <v>0</v>
      </c>
      <c r="E48" s="115">
        <f>Dat_01!I65</f>
        <v>81.854838709700005</v>
      </c>
      <c r="F48" s="116"/>
    </row>
    <row r="49" spans="2:6">
      <c r="B49" s="114"/>
      <c r="C49" s="115">
        <f>Dat_01!G66</f>
        <v>13.037634408600001</v>
      </c>
      <c r="D49" s="115">
        <f>Dat_01!H66</f>
        <v>1.0752688172</v>
      </c>
      <c r="E49" s="115">
        <f>Dat_01!I66</f>
        <v>85.887096774200003</v>
      </c>
      <c r="F49" s="116"/>
    </row>
    <row r="50" spans="2:6">
      <c r="B50" s="118"/>
      <c r="C50" s="115">
        <f>Dat_01!G67</f>
        <v>5.3571428571000004</v>
      </c>
      <c r="D50" s="115">
        <f>Dat_01!H67</f>
        <v>0.29761904760000002</v>
      </c>
      <c r="E50" s="115">
        <f>Dat_01!I67</f>
        <v>94.345238095200003</v>
      </c>
      <c r="F50" s="116"/>
    </row>
    <row r="51" spans="2:6">
      <c r="B51" s="114"/>
      <c r="C51" s="115">
        <f>Dat_01!G68</f>
        <v>2.2880215342999999</v>
      </c>
      <c r="D51" s="115">
        <f>Dat_01!H68</f>
        <v>8.8829071331999998</v>
      </c>
      <c r="E51" s="115">
        <f>Dat_01!I68</f>
        <v>88.829071332400005</v>
      </c>
      <c r="F51" s="116"/>
    </row>
    <row r="52" spans="2:6">
      <c r="B52" s="114"/>
      <c r="C52" s="115">
        <f>Dat_01!G69</f>
        <v>4.7222222222000001</v>
      </c>
      <c r="D52" s="115">
        <f>Dat_01!H69</f>
        <v>5</v>
      </c>
      <c r="E52" s="115">
        <f>Dat_01!I69</f>
        <v>90.277777777799997</v>
      </c>
      <c r="F52" s="116"/>
    </row>
    <row r="53" spans="2:6">
      <c r="B53" s="118"/>
      <c r="C53" s="115">
        <f>Dat_01!G70</f>
        <v>3.0913978494999999</v>
      </c>
      <c r="D53" s="115">
        <f>Dat_01!H70</f>
        <v>0.1344086022</v>
      </c>
      <c r="E53" s="115">
        <f>Dat_01!I70</f>
        <v>96.774193548400007</v>
      </c>
      <c r="F53" s="116"/>
    </row>
    <row r="54" spans="2:6">
      <c r="B54" s="114"/>
      <c r="C54" s="115">
        <f>Dat_01!G71</f>
        <v>0.97222222219999999</v>
      </c>
      <c r="D54" s="115">
        <f>Dat_01!H71</f>
        <v>0.55555555560000003</v>
      </c>
      <c r="E54" s="115">
        <f>Dat_01!I71</f>
        <v>98.472222222200003</v>
      </c>
      <c r="F54" s="116"/>
    </row>
    <row r="55" spans="2:6">
      <c r="B55" s="114"/>
      <c r="C55" s="115">
        <f>Dat_01!G72</f>
        <v>0</v>
      </c>
      <c r="D55" s="115">
        <f>Dat_01!H72</f>
        <v>3.3602150538000002</v>
      </c>
      <c r="E55" s="115">
        <f>Dat_01!I72</f>
        <v>96.639784946199995</v>
      </c>
      <c r="F55" s="116"/>
    </row>
    <row r="56" spans="2:6">
      <c r="B56" s="118"/>
      <c r="C56" s="115">
        <f>Dat_01!G73</f>
        <v>0</v>
      </c>
      <c r="D56" s="115">
        <f>Dat_01!H73</f>
        <v>2.1505376344</v>
      </c>
      <c r="E56" s="115">
        <f>Dat_01!I73</f>
        <v>97.849462365600004</v>
      </c>
      <c r="F56" s="116"/>
    </row>
    <row r="57" spans="2:6">
      <c r="B57" s="119"/>
      <c r="C57" s="120">
        <f>Dat_01!G74</f>
        <v>0.69444444439999997</v>
      </c>
      <c r="D57" s="120">
        <f>Dat_01!H74</f>
        <v>0.13888888890000001</v>
      </c>
      <c r="E57" s="120">
        <f>Dat_01!I74</f>
        <v>99.166666666699996</v>
      </c>
      <c r="F57" s="116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2018-10-15T14:45:16Z</dcterms:modified>
</cp:coreProperties>
</file>