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OCT\INF_ELABORADA\"/>
    </mc:Choice>
  </mc:AlternateContent>
  <xr:revisionPtr revIDLastSave="0" documentId="13_ncr:1_{0B55E325-BC81-440E-90BE-592F47DAF316}" xr6:coauthVersionLast="46" xr6:coauthVersionMax="46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2" l="1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<sst xmlns="http://schemas.openxmlformats.org/spreadsheetml/2006/main" count="1013" uniqueCount="493">
  <si>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</si>
  <si>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</si>
  <si>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</si>
  <si>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</si>
  <si>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</si>
  <si>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</si>
  <si>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</si>
  <si>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</si>
  <si>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</si>
  <si>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</si>
  <si>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</si>
  <si>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</si>
  <si>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</si>
  <si>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</si>
  <si>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</si>
  <si>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</si>
  <si>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</si>
  <si>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</si>
  <si>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</si>
  <si>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</si>
  <si>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</si>
  <si>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</si>
  <si>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</si>
  <si>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</si>
  <si>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</si>
  <si>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</si>
  <si>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</si>
  <si>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</si>
  <si>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</si>
  <si>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</si>
  <si>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</si>
  <si>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</si>
  <si>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</si>
  <si>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</si>
  <si>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</si>
  <si>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</si>
  <si>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</si>
  <si>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</si>
  <si>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</si>
  <si>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</si>
  <si>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</si>
  <si>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</si>
  <si>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</si>
  <si>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</si>
  <si>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</si>
  <si>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</si>
  <si>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</si>
  <si>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</si>
  <si>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</si>
  <si>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</si>
  <si>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</si>
  <si>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</si>
  <si>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</si>
  <si>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</si>
  <si>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</si>
  <si>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</si>
  <si>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</si>
  <si>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</si>
  <si>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</si>
  <si>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</si>
  <si>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</si>
  <si>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</si>
  <si>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</si>
  <si>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</si>
  <si>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</si>
  <si>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</si>
  <si>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</si>
  <si>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</si>
  <si>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</si>
  <si>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</si>
  <si>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</si>
  <si>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</si>
  <si>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</si>
  <si>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</si>
  <si>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</si>
  <si>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</si>
  <si>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</si>
  <si>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</si>
  <si>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</si>
  <si>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</si>
  <si>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</si>
  <si>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</si>
  <si>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</si>
  <si>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</si>
  <si>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</si>
  <si>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</si>
  <si>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</si>
  <si>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</si>
  <si>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</si>
  <si>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</si>
  <si>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</si>
  <si>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</si>
  <si>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</si>
  <si>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</si>
  <si>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</si>
  <si>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</si>
  <si>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</si>
  <si>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</si>
  <si>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</si>
  <si>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</si>
  <si>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</si>
  <si>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</si>
  <si>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</si>
  <si>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</si>
  <si>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</si>
  <si>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</si>
  <si>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</si>
  <si>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</si>
  <si>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</si>
  <si>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</si>
  <si>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</si>
  <si>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</si>
  <si>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</si>
  <si>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</si>
  <si>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</si>
  <si>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</si>
  <si>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</si>
  <si>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</si>
  <si>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</si>
  <si>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</si>
  <si>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</si>
  <si>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</si>
  <si>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</si>
  <si>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</si>
  <si>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</si>
  <si>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</si>
  <si>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</si>
  <si>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</si>
  <si>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</si>
  <si>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</si>
  <si>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</si>
  <si>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</si>
  <si>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</si>
  <si>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</si>
  <si>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</si>
  <si>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</si>
  <si>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</si>
  <si>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</si>
  <si>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</si>
  <si>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</si>
  <si>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</si>
  <si>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</si>
  <si>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</si>
  <si>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</si>
  <si>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</si>
  <si>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</si>
  <si>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</si>
  <si>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</si>
  <si>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</si>
  <si>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</si>
  <si>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</si>
  <si>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</si>
  <si>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</si>
  <si>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</si>
  <si>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</si>
  <si>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</si>
  <si>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</si>
  <si>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</si>
  <si>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</si>
  <si>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</si>
  <si>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</si>
  <si>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</si>
  <si>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</si>
  <si>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</si>
  <si>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</si>
  <si>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</si>
  <si>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</si>
  <si>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</si>
  <si>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</si>
  <si>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</si>
  <si>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</si>
  <si>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</si>
  <si>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</si>
  <si>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</si>
  <si>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</si>
  <si>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</si>
  <si>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</si>
  <si>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</si>
  <si>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</si>
  <si>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</si>
  <si>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</si>
  <si>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</si>
  <si>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</si>
  <si>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</si>
  <si>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</si>
  <si>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</si>
  <si>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</si>
  <si>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</si>
  <si>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</si>
  <si>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</si>
  <si>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</si>
  <si>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</si>
  <si>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</si>
  <si>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</si>
  <si>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</si>
  <si>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</si>
  <si>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</si>
  <si>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</si>
  <si>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</si>
  <si>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</si>
  <si>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</si>
  <si>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</si>
  <si>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</si>
  <si>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</si>
  <si>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</si>
  <si>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</si>
  <si>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</si>
  <si>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</si>
  <si>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</si>
  <si>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</si>
  <si>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</si>
  <si>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</si>
  <si>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</si>
  <si>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</si>
  <si>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</si>
  <si>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</si>
  <si>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</si>
  <si>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</si>
  <si>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</si>
  <si>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</si>
  <si>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</si>
  <si>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</si>
  <si>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</si>
  <si>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</si>
  <si>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</si>
  <si>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</si>
  <si>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</si>
  <si>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</si>
  <si>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</si>
  <si>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</si>
  <si>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</si>
  <si>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</si>
  <si>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</si>
  <si>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</si>
  <si>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</si>
  <si>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</si>
  <si>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</si>
  <si>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</si>
  <si>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</si>
  <si>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</si>
  <si>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</si>
  <si>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</si>
  <si>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</si>
  <si>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</si>
  <si>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</si>
  <si>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</si>
  <si>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</si>
  <si>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</si>
  <si>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</si>
  <si>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</si>
  <si>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</si>
  <si>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</si>
  <si>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</si>
  <si>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</si>
  <si>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</si>
  <si>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</si>
  <si>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</si>
  <si>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</si>
  <si>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</si>
  <si>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</si>
  <si>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</si>
  <si>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</si>
  <si>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</si>
  <si>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</si>
  <si>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</si>
  <si>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</si>
  <si>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</si>
  <si>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</si>
  <si>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</si>
  <si>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</si>
  <si>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</si>
  <si>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</si>
  <si>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</si>
  <si>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</si>
  <si>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</si>
  <si>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</si>
  <si>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</si>
  <si>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</si>
  <si>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</si>
  <si>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</si>
  <si>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</si>
  <si>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</si>
  <si>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</si>
  <si>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</si>
  <si>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</si>
  <si>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</si>
  <si>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</si>
  <si>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</si>
  <si>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</si>
  <si>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</si>
  <si>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</si>
  <si>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</si>
  <si>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</si>
  <si>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</si>
  <si>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Abril 2021</t>
  </si>
  <si>
    <t>Mayo 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</si>
  <si>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</si>
  <si>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</si>
  <si>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</si>
  <si>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</si>
  <si>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</si>
  <si>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</si>
  <si>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</si>
  <si>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</si>
  <si>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</si>
  <si>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</si>
  <si>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</si>
  <si>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</si>
  <si>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</si>
  <si>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</si>
  <si>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</si>
  <si>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</si>
  <si>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</si>
  <si>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</si>
  <si>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</si>
  <si>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</si>
  <si>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</si>
  <si>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</si>
  <si>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</si>
  <si>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</si>
  <si>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</si>
  <si>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</si>
  <si>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</si>
  <si>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</si>
  <si>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</si>
  <si>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</si>
  <si>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</si>
  <si>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</si>
  <si>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</si>
  <si>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</si>
  <si>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</si>
  <si>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</si>
  <si>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</si>
  <si>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</si>
  <si>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</si>
  <si>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</si>
  <si>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</si>
  <si>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</si>
  <si>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</si>
  <si>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</si>
  <si>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</si>
  <si>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</si>
  <si>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</si>
  <si>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</si>
  <si>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</si>
  <si>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</si>
  <si>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</si>
  <si>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</si>
  <si>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</si>
  <si>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</si>
  <si>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</si>
  <si>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</si>
  <si>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</si>
  <si>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</si>
  <si>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</si>
  <si>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</si>
  <si>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</si>
  <si>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</si>
  <si>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Julio 2021</t>
  </si>
  <si>
    <t>31/07/2021</t>
  </si>
  <si>
    <t>Agosto 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</si>
  <si>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</si>
  <si>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</si>
  <si>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</si>
  <si>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</si>
  <si>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</si>
  <si>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</si>
  <si>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</si>
  <si>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</si>
  <si>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</si>
  <si>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</si>
  <si>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</si>
  <si>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</si>
  <si>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</si>
  <si>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</si>
  <si>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</si>
  <si>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</si>
  <si>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</si>
  <si>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</si>
  <si>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</si>
  <si>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</si>
  <si>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</si>
  <si>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</si>
  <si>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</si>
  <si>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</si>
  <si>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</si>
  <si>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</si>
  <si>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</si>
  <si>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</si>
  <si>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</si>
  <si>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</si>
  <si>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31/08/2021</t>
  </si>
  <si>
    <t>Septiembre 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</si>
  <si>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</si>
  <si>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</si>
  <si>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</si>
  <si>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</si>
  <si>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</si>
  <si>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</si>
  <si>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</si>
  <si>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</si>
  <si>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</si>
  <si>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</si>
  <si>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</si>
  <si>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</si>
  <si>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</si>
  <si>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</si>
  <si>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</si>
  <si>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</si>
  <si>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</si>
  <si>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</si>
  <si>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</si>
  <si>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</si>
  <si>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</si>
  <si>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</si>
  <si>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</si>
  <si>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</si>
  <si>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</si>
  <si>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</si>
  <si>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</si>
  <si>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</si>
  <si>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</si>
  <si>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</si>
  <si>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30/09/2021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</si>
  <si>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</si>
  <si>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</si>
  <si>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</si>
  <si>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</si>
  <si>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</si>
  <si>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</si>
  <si>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</si>
  <si>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</si>
  <si>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</si>
  <si>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</si>
  <si>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</si>
  <si>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</si>
  <si>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</si>
  <si>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</si>
  <si>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</si>
  <si>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</si>
  <si>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</si>
  <si>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</si>
  <si>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</si>
  <si>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</si>
  <si>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</si>
  <si>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</si>
  <si>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</si>
  <si>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</si>
  <si>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</si>
  <si>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</si>
  <si>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</si>
  <si>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</si>
  <si>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</si>
  <si>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Octubre 2021</t>
  </si>
  <si>
    <t>31/10/2021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</si>
  <si>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ut="11/12/2021 07:47:35" si="2.0000000188d1cdf0355f48d34a9f16413d79f31d10cba1bda00226b999d3633703391334176439bf104502e957c3ce25fdda02eded82750627365aace26f3b874e4788662523052ffdef1a259faa463f476823dbd95646af679f6b2cb0cde9b0e5f89ab460932fcb96c7d3582361b7297a702878157f2735a76ac4404004f8605388d37c8cae286afec253439c47cf7979a2ce95e43ed45e7c139ce2df013c132715.p.3082.0.1.Europe/Madrid.upriv*_1*_pidn2*_12*_session*-lat*_1.000000017869cad8a7ca7353a5860f06ab1793b4bc6025e0243c14c1b1232a84091df99e818c08e96dedb74fecab9e72d31ccb5e7695f498.00000001f7344d00eb7f0e551d84a79f0a5be2b5bc6025e0dc872e696064c9a965819e44f455637c22ce84a56f2108030c1437835164759e.0.1.1.BDEbi.D066E1C611E6257C10D00080EF253B44.0-3082.1.1_-0.1.0_-3082.1.1_5.5.0.*0.00000001d5c2e4715d789b6853ddc72e300de975c911585a7d4820259337e8dce1e67261fbd292f3.0.23.11*.2*.0400*.31152J.e.0000000119a8892e3f02c8a223c2fcb73bbd41e9c911585a28613e7112ebe72f1bd05a75ced22fe8.0.10*.131*.122*.122.0.0" msgID="C6DABEAB11EC438C2CEF0080EFA5846A"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</si>
  <si>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Noviembre 2021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</si>
  <si>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ut="11/12/2021 07:48:58" si="2.0000000188d1cdf0355f48d34a9f16413d79f31d10cba1bda00226b999d3633703391334176439bf104502e957c3ce25fdda02eded82750627365aace26f3b874e4788662523052ffdef1a259faa463f476823dbd95646af679f6b2cb0cde9b0e5f89ab460932fcb96c7d3582361b7297a702878157f2735a76ac4404004f8605388d37c8cae286afec253439c47cf7979a2ce95e43ed45e7c139ce2df013c132715.p.3082.0.1.Europe/Madrid.upriv*_1*_pidn2*_12*_session*-lat*_1.000000017869cad8a7ca7353a5860f06ab1793b4bc6025e0243c14c1b1232a84091df99e818c08e96dedb74fecab9e72d31ccb5e7695f498.00000001f7344d00eb7f0e551d84a79f0a5be2b5bc6025e0dc872e696064c9a965819e44f455637c22ce84a56f2108030c1437835164759e.0.1.1.BDEbi.D066E1C611E6257C10D00080EF253B44.0-3082.1.1_-0.1.0_-3082.1.1_5.5.0.*0.00000001d5c2e4715d789b6853ddc72e300de975c911585a7d4820259337e8dce1e67261fbd292f3.0.23.11*.2*.0400*.31152J.e.0000000119a8892e3f02c8a223c2fcb73bbd41e9c911585a28613e7112ebe72f1bd05a75ced22fe8.0.10*.131*.122*.122.0.0" msgID="DF16AA3911EC438C2CEF0080EF156468"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rows="27" cols="13" /&gt;&lt;esdo ews="" ece="" ptn="" /&gt;&lt;/excel&gt;&lt;pgs&gt;&lt;pg rows="23" cols="12" nrr="1204" nrc="756"&gt;&lt;pg /&gt;&lt;bls&gt;&lt;bl sr="1" sc="1" rfetch="23" cfetch="12" posid="1" darows="0" dacols="1"&gt;&lt;excel&gt;&lt;epo ews="Dat_01" ece="$A$4" enr="MSTR.Intercambios_por_frontera_y_sentido" ptn="" qtn="" rows="27" cols="13" /&gt;&lt;esdo ews="" ece="" ptn="" /&gt;&lt;/excel&gt;&lt;gridRng&gt;&lt;sect id="TITLE_AREA" rngprop="1:1:4:1" /&gt;&lt;sect id="ROWHEADERS_AREA" rngprop="5:1:23:1" /&gt;&lt;sect id="COLUMNHEADERS_AREA" rngprop="1:2:4:12" /&gt;&lt;sect id="DATA_AREA" rngprop="5:2:23:12"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</si>
  <si>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ut="11/12/2021 07:50:35" si="2.00000001c9b275d79c6d8d76f03126f0e8cc2bb8d60a5d6eeadc7c8940df484df03409a44879360f40238b01d73121afa67ede4741090610003cfb11842f47de4645faae9c326301ebc624d4e698237d6902abbbe6c5af6c7cf3c8add93ef024a3fef62ed547cd1259bf42cb39830d3f442af3badbe5378ad397ae64037f104f0b50cffe3ef522f4aaee8989c9ccae20cb1b7ce5cd61b2b7e152f2e5061ff7bf5692.p.3082.0.1.Europe/Madrid.upriv*_1*_pidn2*_12*_session*-lat*_1.00000001450b1be6daad1669624fe7faf5251482bc6025e099e6a1be6def27933323301829317c9841ab6219dd8cc521f6ad52a4dc3b9259.000000017f1ea261d5010e4463d22ad9bdec2e50bc6025e0d5ddd492405d56a9566b1c237fa037ccefa63de9f761533ee0cbca1c0a0c6139.0.1.1.SIOSbi.A04572404A6ABF2446090B938515E87E.0-3082.1.1_-0.1.0_-3082.1.1_5.5.0.*0.00000001db3bbeeecb86c6963edabc5fdb047b2ec911585a4dd7d178471b00da325c238c651ff47b.0.23.11*.2*.0400*.31152J.e.00000001a071d173858b1b45cc22401e12cb8542c911585a78e1e808022d12688feed9578e60120a.0.10*.131*.122*.122.0.0" msgID="210F352C11EC438D2CEF0080EF55E367"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nrr="821" nrc="195"&gt;&lt;pg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</si>
  <si>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ut="11/12/2021 07:51:22" si="2.00000001c9b275d79c6d8d76f03126f0e8cc2bb8d60a5d6eeadc7c8940df484df03409a44879360f40238b01d73121afa67ede4741090610003cfb11842f47de4645faae9c326301ebc624d4e698237d6902abbbe6c5af6c7cf3c8add93ef024a3fef62ed547cd1259bf42cb39830d3f442af3badbe5378ad397ae64037f104f0b50cffe3ef522f4aaee8989c9ccae20cb1b7ce5cd61b2b7e152f2e5061ff7bf5692.p.3082.0.1.Europe/Madrid.upriv*_1*_pidn2*_12*_session*-lat*_1.00000001450b1be6daad1669624fe7faf5251482bc6025e099e6a1be6def27933323301829317c9841ab6219dd8cc521f6ad52a4dc3b9259.000000017f1ea261d5010e4463d22ad9bdec2e50bc6025e0d5ddd492405d56a9566b1c237fa037ccefa63de9f761533ee0cbca1c0a0c6139.0.1.1.SIOSbi.A04572404A6ABF2446090B938515E87E.0-3082.1.1_-0.1.0_-3082.1.1_5.5.0.*0.00000001db3bbeeecb86c6963edabc5fdb047b2ec911585a4dd7d178471b00da325c238c651ff47b.0.23.11*.2*.0400*.31152J.e.00000001a071d173858b1b45cc22401e12cb8542c911585a78e1e808022d12688feed9578e60120a.0.10*.131*.122*.122.0.0" msgID="52D44ACA11EC438D2CEF0080EFA5846A"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nrr="797" nrc="189"&gt;&lt;pg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</si>
  <si>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</si>
  <si>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</si>
  <si>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</si>
  <si>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</si>
  <si>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</si>
  <si>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</si>
  <si>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</si>
  <si>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</si>
  <si>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</si>
  <si>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</si>
  <si>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</si>
  <si>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</si>
  <si>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</si>
  <si>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</si>
  <si>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</si>
  <si>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</si>
  <si>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</si>
  <si>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</si>
  <si>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</si>
  <si>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</si>
  <si>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</si>
  <si>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</si>
  <si>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</si>
  <si>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</si>
  <si>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</si>
  <si>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</si>
  <si>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</si>
  <si>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</si>
  <si>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</si>
  <si>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</si>
  <si>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ut="11/12/2021 07:51:57" si="2.00000001c9b275d79c6d8d76f03126f0e8cc2bb8d60a5d6eeadc7c8940df484df03409a44879360f40238b01d73121afa67ede4741090610003cfb11842f47de4645faae9c326301ebc624d4e698237d6902abbbe6c5af6c7cf3c8add93ef024a3fef62ed547cd1259bf42cb39830d3f442af3badbe5378ad397ae64037f104f0b50cffe3ef522f4aaee8989c9ccae20cb1b7ce5cd61b2b7e152f2e5061ff7bf5692.p.3082.0.1.Europe/Madrid.upriv*_1*_pidn2*_12*_session*-lat*_1.00000001450b1be6daad1669624fe7faf5251482bc6025e099e6a1be6def27933323301829317c9841ab6219dd8cc521f6ad52a4dc3b9259.000000017f1ea261d5010e4463d22ad9bdec2e50bc6025e0d5ddd492405d56a9566b1c237fa037ccefa63de9f761533ee0cbca1c0a0c6139.0.1.1.SIOSbi.A04572404A6ABF2446090B938515E87E.0-3082.1.1_-0.1.0_-3082.1.1_5.5.0.*0.00000001db3bbeeecb86c6963edabc5fdb047b2ec911585a4dd7d178471b00da325c238c651ff47b.0.23.11*.2*.0400*.31152J.e.00000001a071d173858b1b45cc22401e12cb8542c911585a78e1e808022d12688feed9578e60120a.0.10*.131*.122*.122.0.0" msgID="67D5D4C011EC438D2CEF0080EF854367"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nrr="24247" nrc="252"&gt;&lt;pg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</si>
  <si>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bb27054ab95c42b6b43f6c75a535d5b1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</si>
  <si>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ut="11/12/2021 07:53:19" si="2.00000001c9b275d79c6d8d76f03126f0e8cc2bb8d60a5d6eeadc7c8940df484df03409a44879360f40238b01d73121afa67ede4741090610003cfb11842f47de4645faae9c326301ebc624d4e698237d6902abbbe6c5af6c7cf3c8add93ef024a3fef62ed547cd1259bf42cb39830d3f442af3badbe5378ad397ae64037f104f0b50cffe3ef522f4aaee8989c9ccae20cb1b7ce5cd61b2b7e152f2e5061ff7bf5692.p.3082.0.1.Europe/Madrid.upriv*_1*_pidn2*_12*_session*-lat*_1.00000001450b1be6daad1669624fe7faf5251482bc6025e099e6a1be6def27933323301829317c9841ab6219dd8cc521f6ad52a4dc3b9259.000000017f1ea261d5010e4463d22ad9bdec2e50bc6025e0d5ddd492405d56a9566b1c237fa037ccefa63de9f761533ee0cbca1c0a0c6139.0.1.1.SIOSbi.A04572404A6ABF2446090B938515E87E.0-3082.1.1_-0.1.0_-3082.1.1_5.5.0.*0.00000001db3bbeeecb86c6963edabc5fdb047b2ec911585a4dd7d178471b00da325c238c651ff47b.0.23.11*.2*.0400*.31152J.e.00000001a071d173858b1b45cc22401e12cb8542c911585a78e1e808022d12688feed9578e60120a.0.10*.131*.122*.122.0.0" msgID="6FEC7E8E11EC438D2CEF0080EFF52366"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nrr="25425" nrc="264"&gt;&lt;pg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</si>
</sst>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-15.15709</c:v>
                </c:pt>
                <c:pt idx="1">
                  <c:v>-14.884</c:v>
                </c:pt>
                <c:pt idx="2">
                  <c:v>-35.076250000000002</c:v>
                </c:pt>
                <c:pt idx="3">
                  <c:v>-38.418840000000003</c:v>
                </c:pt>
                <c:pt idx="4">
                  <c:v>-28.39406</c:v>
                </c:pt>
                <c:pt idx="5">
                  <c:v>-22.893049999999999</c:v>
                </c:pt>
                <c:pt idx="6">
                  <c:v>-12.10938</c:v>
                </c:pt>
                <c:pt idx="7">
                  <c:v>-1.0000000000000001E-5</c:v>
                </c:pt>
                <c:pt idx="8">
                  <c:v>-5.1264500000000002</c:v>
                </c:pt>
                <c:pt idx="9">
                  <c:v>-3.5506099999999998</c:v>
                </c:pt>
                <c:pt idx="10">
                  <c:v>-19.01952</c:v>
                </c:pt>
                <c:pt idx="11">
                  <c:v>-11.130660000000001</c:v>
                </c:pt>
                <c:pt idx="12">
                  <c:v>-15.19464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-73.765930999999995</c:v>
                </c:pt>
                <c:pt idx="1">
                  <c:v>423.03772900000001</c:v>
                </c:pt>
                <c:pt idx="2">
                  <c:v>-586.84276999999997</c:v>
                </c:pt>
                <c:pt idx="3">
                  <c:v>481.86817000000002</c:v>
                </c:pt>
                <c:pt idx="4">
                  <c:v>-984.62943499999994</c:v>
                </c:pt>
                <c:pt idx="5">
                  <c:v>167.560711</c:v>
                </c:pt>
                <c:pt idx="6">
                  <c:v>414.00597299999998</c:v>
                </c:pt>
                <c:pt idx="7">
                  <c:v>1041.3304909999999</c:v>
                </c:pt>
                <c:pt idx="8">
                  <c:v>1319.4924149999999</c:v>
                </c:pt>
                <c:pt idx="9">
                  <c:v>1227.6220169999999</c:v>
                </c:pt>
                <c:pt idx="10">
                  <c:v>1749.786975</c:v>
                </c:pt>
                <c:pt idx="11">
                  <c:v>1193.4262759999999</c:v>
                </c:pt>
                <c:pt idx="12">
                  <c:v>769.06281799999999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-16.017099999999999</c:v>
                </c:pt>
                <c:pt idx="1">
                  <c:v>-15.410500000000001</c:v>
                </c:pt>
                <c:pt idx="2">
                  <c:v>-82.554500000000004</c:v>
                </c:pt>
                <c:pt idx="3">
                  <c:v>55.475189999999998</c:v>
                </c:pt>
                <c:pt idx="4">
                  <c:v>-8.6975999999999996</c:v>
                </c:pt>
                <c:pt idx="5">
                  <c:v>36.657910000000001</c:v>
                </c:pt>
                <c:pt idx="6">
                  <c:v>37.614899999999999</c:v>
                </c:pt>
                <c:pt idx="7">
                  <c:v>58.27</c:v>
                </c:pt>
                <c:pt idx="8">
                  <c:v>23.039000000000001</c:v>
                </c:pt>
                <c:pt idx="9">
                  <c:v>-38.634900000000002</c:v>
                </c:pt>
                <c:pt idx="10">
                  <c:v>-45.264600000000002</c:v>
                </c:pt>
                <c:pt idx="11">
                  <c:v>-45.1905</c:v>
                </c:pt>
                <c:pt idx="12">
                  <c:v>59.007930000000002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213.10510400000001</c:v>
                </c:pt>
                <c:pt idx="1">
                  <c:v>698.18849299999999</c:v>
                </c:pt>
                <c:pt idx="2">
                  <c:v>-95.841960999999998</c:v>
                </c:pt>
                <c:pt idx="3">
                  <c:v>-284.01761299999998</c:v>
                </c:pt>
                <c:pt idx="4">
                  <c:v>859.13528699999995</c:v>
                </c:pt>
                <c:pt idx="5">
                  <c:v>8.5288280000000007</c:v>
                </c:pt>
                <c:pt idx="6">
                  <c:v>-182.941937</c:v>
                </c:pt>
                <c:pt idx="7">
                  <c:v>-825.29990499999997</c:v>
                </c:pt>
                <c:pt idx="8">
                  <c:v>-324.44778400000001</c:v>
                </c:pt>
                <c:pt idx="9">
                  <c:v>-558.28275399999995</c:v>
                </c:pt>
                <c:pt idx="10">
                  <c:v>-1024.0654609999999</c:v>
                </c:pt>
                <c:pt idx="11">
                  <c:v>-657.20463600000005</c:v>
                </c:pt>
                <c:pt idx="12">
                  <c:v>-860.77970300000004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108.16498300000002</c:v>
                </c:pt>
                <c:pt idx="1">
                  <c:v>1090.931722</c:v>
                </c:pt>
                <c:pt idx="2">
                  <c:v>-800.31548099999986</c:v>
                </c:pt>
                <c:pt idx="3">
                  <c:v>214.90690700000005</c:v>
                </c:pt>
                <c:pt idx="4">
                  <c:v>-162.58580799999993</c:v>
                </c:pt>
                <c:pt idx="5">
                  <c:v>189.85439900000003</c:v>
                </c:pt>
                <c:pt idx="6">
                  <c:v>256.56955599999998</c:v>
                </c:pt>
                <c:pt idx="7">
                  <c:v>274.30057599999998</c:v>
                </c:pt>
                <c:pt idx="8">
                  <c:v>1012.957181</c:v>
                </c:pt>
                <c:pt idx="9">
                  <c:v>627.15375299999994</c:v>
                </c:pt>
                <c:pt idx="10">
                  <c:v>661.43739400000004</c:v>
                </c:pt>
                <c:pt idx="11">
                  <c:v>479.9004799999999</c:v>
                </c:pt>
                <c:pt idx="12">
                  <c:v>-47.903595000000109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-1756.1729323308</c:v>
                </c:pt>
                <c:pt idx="1">
                  <c:v>-1891.8684523809998</c:v>
                </c:pt>
                <c:pt idx="2">
                  <c:v>-1200.7</c:v>
                </c:pt>
                <c:pt idx="3">
                  <c:v>-258.87352941180006</c:v>
                </c:pt>
                <c:pt idx="4">
                  <c:v>430.04124999999999</c:v>
                </c:pt>
                <c:pt idx="5">
                  <c:v>978.70347593579993</c:v>
                </c:pt>
                <c:pt idx="6">
                  <c:v>972.86421568620005</c:v>
                </c:pt>
                <c:pt idx="7">
                  <c:v>2173.5429487178999</c:v>
                </c:pt>
                <c:pt idx="8">
                  <c:v>605.03499999999985</c:v>
                </c:pt>
                <c:pt idx="9">
                  <c:v>-79.198529411799882</c:v>
                </c:pt>
                <c:pt idx="10">
                  <c:v>-1868.8396929825001</c:v>
                </c:pt>
                <c:pt idx="11">
                  <c:v>-1333.9152777777003</c:v>
                </c:pt>
                <c:pt idx="12">
                  <c:v>-742.6272727272999</c:v>
                </c:pt>
                <c:pt idx="13">
                  <c:v>-702.75263157900008</c:v>
                </c:pt>
                <c:pt idx="14">
                  <c:v>-793.36666666669998</c:v>
                </c:pt>
                <c:pt idx="15">
                  <c:v>-890.33478260869992</c:v>
                </c:pt>
                <c:pt idx="16">
                  <c:v>549.00144927540009</c:v>
                </c:pt>
                <c:pt idx="17">
                  <c:v>558.06681922199994</c:v>
                </c:pt>
                <c:pt idx="18">
                  <c:v>-1378.0541666665999</c:v>
                </c:pt>
                <c:pt idx="19">
                  <c:v>-1087.0347222221999</c:v>
                </c:pt>
                <c:pt idx="20">
                  <c:v>-724.93957219259994</c:v>
                </c:pt>
                <c:pt idx="21">
                  <c:v>345.70793650789994</c:v>
                </c:pt>
                <c:pt idx="22">
                  <c:v>177.17362637369979</c:v>
                </c:pt>
                <c:pt idx="23">
                  <c:v>1395.2143939394002</c:v>
                </c:pt>
                <c:pt idx="24">
                  <c:v>-404.87769607849987</c:v>
                </c:pt>
                <c:pt idx="25">
                  <c:v>-1069.5433333333001</c:v>
                </c:pt>
                <c:pt idx="26">
                  <c:v>298.60119047619992</c:v>
                </c:pt>
                <c:pt idx="27">
                  <c:v>2293.6875</c:v>
                </c:pt>
                <c:pt idx="28">
                  <c:v>2002.8211594202999</c:v>
                </c:pt>
                <c:pt idx="29">
                  <c:v>1580.4808333333003</c:v>
                </c:pt>
                <c:pt idx="30">
                  <c:v>2571.1416666666</c:v>
                </c:pt>
                <c:pt idx="31">
                  <c:v>3239.4491666667</c:v>
                </c:pt>
                <c:pt idx="32">
                  <c:v>2327.6666666667002</c:v>
                </c:pt>
                <c:pt idx="33">
                  <c:v>289.94388888890012</c:v>
                </c:pt>
                <c:pt idx="34">
                  <c:v>-840.16363636359995</c:v>
                </c:pt>
                <c:pt idx="35">
                  <c:v>-1303.0848039215002</c:v>
                </c:pt>
                <c:pt idx="36">
                  <c:v>-1863.5083333333</c:v>
                </c:pt>
                <c:pt idx="37">
                  <c:v>-1358.3430555555999</c:v>
                </c:pt>
                <c:pt idx="38">
                  <c:v>-443.21428571429999</c:v>
                </c:pt>
                <c:pt idx="39">
                  <c:v>1035.5952569169999</c:v>
                </c:pt>
                <c:pt idx="40">
                  <c:v>561.1796969697001</c:v>
                </c:pt>
                <c:pt idx="41">
                  <c:v>1458.1385869565001</c:v>
                </c:pt>
                <c:pt idx="42">
                  <c:v>1662.1292753624</c:v>
                </c:pt>
                <c:pt idx="43">
                  <c:v>2195.2891666667001</c:v>
                </c:pt>
                <c:pt idx="44">
                  <c:v>2043.6681159420002</c:v>
                </c:pt>
                <c:pt idx="45">
                  <c:v>2459.5791666667001</c:v>
                </c:pt>
                <c:pt idx="46">
                  <c:v>973.89374999999973</c:v>
                </c:pt>
                <c:pt idx="47">
                  <c:v>2076.1541666666999</c:v>
                </c:pt>
                <c:pt idx="48">
                  <c:v>1956.2354515050001</c:v>
                </c:pt>
                <c:pt idx="49">
                  <c:v>-13.763333333300125</c:v>
                </c:pt>
                <c:pt idx="50">
                  <c:v>-2349.2755952381003</c:v>
                </c:pt>
                <c:pt idx="51">
                  <c:v>2212.7226544622999</c:v>
                </c:pt>
                <c:pt idx="52">
                  <c:v>2432.0958333333001</c:v>
                </c:pt>
                <c:pt idx="53">
                  <c:v>1146.3974999999998</c:v>
                </c:pt>
                <c:pt idx="54">
                  <c:v>-167.29473684209984</c:v>
                </c:pt>
                <c:pt idx="55">
                  <c:v>640.7450980392</c:v>
                </c:pt>
                <c:pt idx="56">
                  <c:v>-2388.3689393939999</c:v>
                </c:pt>
                <c:pt idx="57">
                  <c:v>-1474.3935897435999</c:v>
                </c:pt>
                <c:pt idx="58">
                  <c:v>741.72282608699993</c:v>
                </c:pt>
                <c:pt idx="59">
                  <c:v>380.69880382769998</c:v>
                </c:pt>
                <c:pt idx="60">
                  <c:v>-972.11971014500011</c:v>
                </c:pt>
                <c:pt idx="61">
                  <c:v>-1031.4423809524001</c:v>
                </c:pt>
                <c:pt idx="62">
                  <c:v>-1752.8616666666999</c:v>
                </c:pt>
                <c:pt idx="63">
                  <c:v>-1332.1760869565001</c:v>
                </c:pt>
                <c:pt idx="64">
                  <c:v>-1949.3472222223002</c:v>
                </c:pt>
                <c:pt idx="65">
                  <c:v>-2145.2319444443997</c:v>
                </c:pt>
                <c:pt idx="66">
                  <c:v>-2134.6</c:v>
                </c:pt>
                <c:pt idx="67">
                  <c:v>-2355.6369565217001</c:v>
                </c:pt>
                <c:pt idx="68">
                  <c:v>-2039.5166666667001</c:v>
                </c:pt>
                <c:pt idx="69">
                  <c:v>-2234.8732142856998</c:v>
                </c:pt>
                <c:pt idx="70">
                  <c:v>-2420.3988095238001</c:v>
                </c:pt>
                <c:pt idx="71">
                  <c:v>-2435.4368421053</c:v>
                </c:pt>
                <c:pt idx="72">
                  <c:v>-1867.7291666666001</c:v>
                </c:pt>
                <c:pt idx="73">
                  <c:v>-385.74928571429996</c:v>
                </c:pt>
                <c:pt idx="74">
                  <c:v>-479.41750000000002</c:v>
                </c:pt>
                <c:pt idx="75">
                  <c:v>-1038.6642857142999</c:v>
                </c:pt>
                <c:pt idx="76">
                  <c:v>-983.24954545460014</c:v>
                </c:pt>
                <c:pt idx="77">
                  <c:v>-55.446195652200004</c:v>
                </c:pt>
                <c:pt idx="78">
                  <c:v>1428.3225</c:v>
                </c:pt>
                <c:pt idx="79">
                  <c:v>3196.6025</c:v>
                </c:pt>
                <c:pt idx="80">
                  <c:v>1820.5521739129999</c:v>
                </c:pt>
                <c:pt idx="81">
                  <c:v>879.19047619039998</c:v>
                </c:pt>
                <c:pt idx="82">
                  <c:v>3112.6595238096002</c:v>
                </c:pt>
                <c:pt idx="83">
                  <c:v>2672.4163461538001</c:v>
                </c:pt>
                <c:pt idx="84">
                  <c:v>2163.7838768116003</c:v>
                </c:pt>
                <c:pt idx="85">
                  <c:v>-2693.4805555555999</c:v>
                </c:pt>
                <c:pt idx="86">
                  <c:v>-456.76726190479985</c:v>
                </c:pt>
                <c:pt idx="87">
                  <c:v>882.07916666670008</c:v>
                </c:pt>
                <c:pt idx="88">
                  <c:v>-2074.0630952381002</c:v>
                </c:pt>
                <c:pt idx="89">
                  <c:v>-2354.1208333332997</c:v>
                </c:pt>
                <c:pt idx="90">
                  <c:v>-1245.4098484849001</c:v>
                </c:pt>
                <c:pt idx="91">
                  <c:v>-1098.1924242424002</c:v>
                </c:pt>
                <c:pt idx="92">
                  <c:v>-2619.3183333333</c:v>
                </c:pt>
                <c:pt idx="93">
                  <c:v>-1569.519047619</c:v>
                </c:pt>
                <c:pt idx="94">
                  <c:v>-288.05303030310006</c:v>
                </c:pt>
                <c:pt idx="95">
                  <c:v>417.96666666670001</c:v>
                </c:pt>
                <c:pt idx="96">
                  <c:v>2602.3166666667003</c:v>
                </c:pt>
                <c:pt idx="97">
                  <c:v>-103.33181818179992</c:v>
                </c:pt>
                <c:pt idx="98">
                  <c:v>2951.3333333332998</c:v>
                </c:pt>
                <c:pt idx="99">
                  <c:v>2728.8083333332997</c:v>
                </c:pt>
                <c:pt idx="100">
                  <c:v>2576.7267857143001</c:v>
                </c:pt>
                <c:pt idx="101">
                  <c:v>2055.1952380952998</c:v>
                </c:pt>
                <c:pt idx="102">
                  <c:v>2261.7708333333003</c:v>
                </c:pt>
                <c:pt idx="103">
                  <c:v>2032.4903846154</c:v>
                </c:pt>
                <c:pt idx="104">
                  <c:v>2963.9590909090998</c:v>
                </c:pt>
                <c:pt idx="105">
                  <c:v>2980.2458333333002</c:v>
                </c:pt>
                <c:pt idx="106">
                  <c:v>2072.3825000000002</c:v>
                </c:pt>
                <c:pt idx="107">
                  <c:v>2516</c:v>
                </c:pt>
                <c:pt idx="108">
                  <c:v>2361.9375</c:v>
                </c:pt>
                <c:pt idx="109">
                  <c:v>2856.4041666666999</c:v>
                </c:pt>
                <c:pt idx="110">
                  <c:v>3082.3333333332998</c:v>
                </c:pt>
                <c:pt idx="111">
                  <c:v>2060.3771167047998</c:v>
                </c:pt>
                <c:pt idx="112">
                  <c:v>116.18106060600007</c:v>
                </c:pt>
                <c:pt idx="113">
                  <c:v>-2063.5580128205002</c:v>
                </c:pt>
                <c:pt idx="114">
                  <c:v>-2478.8547619046999</c:v>
                </c:pt>
                <c:pt idx="115">
                  <c:v>-2500.9821428570999</c:v>
                </c:pt>
                <c:pt idx="116">
                  <c:v>-1011.1455072462998</c:v>
                </c:pt>
                <c:pt idx="117">
                  <c:v>1484.4630952380999</c:v>
                </c:pt>
                <c:pt idx="118">
                  <c:v>138.98823529410015</c:v>
                </c:pt>
                <c:pt idx="119">
                  <c:v>285.33449275370003</c:v>
                </c:pt>
                <c:pt idx="120">
                  <c:v>-583.14934640520005</c:v>
                </c:pt>
                <c:pt idx="121">
                  <c:v>-2633.3166666665998</c:v>
                </c:pt>
                <c:pt idx="122">
                  <c:v>-2683.9083333334002</c:v>
                </c:pt>
                <c:pt idx="123">
                  <c:v>-1893.0833333334001</c:v>
                </c:pt>
                <c:pt idx="124">
                  <c:v>-2238.8833333333</c:v>
                </c:pt>
                <c:pt idx="125">
                  <c:v>-262.46636363640005</c:v>
                </c:pt>
                <c:pt idx="126">
                  <c:v>1551.9127272727001</c:v>
                </c:pt>
                <c:pt idx="127">
                  <c:v>-94.716086956500021</c:v>
                </c:pt>
                <c:pt idx="128">
                  <c:v>-564.42678571429997</c:v>
                </c:pt>
                <c:pt idx="129">
                  <c:v>-480.6580769231</c:v>
                </c:pt>
                <c:pt idx="130">
                  <c:v>-2069.1833333332997</c:v>
                </c:pt>
                <c:pt idx="131">
                  <c:v>-1358.6708333332999</c:v>
                </c:pt>
                <c:pt idx="132">
                  <c:v>-1210.6041666667002</c:v>
                </c:pt>
                <c:pt idx="133">
                  <c:v>-1532.2150000000001</c:v>
                </c:pt>
                <c:pt idx="134">
                  <c:v>-1637.4619047618999</c:v>
                </c:pt>
                <c:pt idx="135">
                  <c:v>-2424.1229166666999</c:v>
                </c:pt>
                <c:pt idx="136">
                  <c:v>-2491.2898550723999</c:v>
                </c:pt>
                <c:pt idx="137">
                  <c:v>-1527.5075757576001</c:v>
                </c:pt>
                <c:pt idx="138">
                  <c:v>-1236.3478260870002</c:v>
                </c:pt>
                <c:pt idx="139">
                  <c:v>-996.42954545449993</c:v>
                </c:pt>
                <c:pt idx="140">
                  <c:v>-1363.6132575758002</c:v>
                </c:pt>
                <c:pt idx="141">
                  <c:v>-1928.7842105262998</c:v>
                </c:pt>
                <c:pt idx="142">
                  <c:v>-2319.5208333332998</c:v>
                </c:pt>
                <c:pt idx="143">
                  <c:v>-2832.4833333332999</c:v>
                </c:pt>
                <c:pt idx="144">
                  <c:v>-1212.5411764706</c:v>
                </c:pt>
                <c:pt idx="145">
                  <c:v>-153.71818181820004</c:v>
                </c:pt>
                <c:pt idx="146">
                  <c:v>-2234.2680306906004</c:v>
                </c:pt>
                <c:pt idx="147">
                  <c:v>-353.02872807010021</c:v>
                </c:pt>
                <c:pt idx="148">
                  <c:v>-343.85574162679995</c:v>
                </c:pt>
                <c:pt idx="149">
                  <c:v>-2509.4571428572003</c:v>
                </c:pt>
                <c:pt idx="150">
                  <c:v>-2481.0369047619001</c:v>
                </c:pt>
                <c:pt idx="151">
                  <c:v>-1692.0916666666999</c:v>
                </c:pt>
                <c:pt idx="152">
                  <c:v>274.74975490200018</c:v>
                </c:pt>
                <c:pt idx="153">
                  <c:v>2021.9299043062001</c:v>
                </c:pt>
                <c:pt idx="154">
                  <c:v>1455.0973039215</c:v>
                </c:pt>
                <c:pt idx="155">
                  <c:v>1346.6246376811</c:v>
                </c:pt>
                <c:pt idx="156">
                  <c:v>375.03809523810014</c:v>
                </c:pt>
                <c:pt idx="157">
                  <c:v>1718.8958333334001</c:v>
                </c:pt>
                <c:pt idx="158">
                  <c:v>-175.97026315790004</c:v>
                </c:pt>
                <c:pt idx="159">
                  <c:v>-280.33890160179999</c:v>
                </c:pt>
                <c:pt idx="160">
                  <c:v>2012.4369047618998</c:v>
                </c:pt>
                <c:pt idx="161">
                  <c:v>1506.1904761904</c:v>
                </c:pt>
                <c:pt idx="162">
                  <c:v>1777.9534161490999</c:v>
                </c:pt>
                <c:pt idx="163">
                  <c:v>2426.6019927537</c:v>
                </c:pt>
                <c:pt idx="164">
                  <c:v>-95.533684210499814</c:v>
                </c:pt>
                <c:pt idx="165">
                  <c:v>-1589.8208333332998</c:v>
                </c:pt>
                <c:pt idx="166">
                  <c:v>-2145.625</c:v>
                </c:pt>
                <c:pt idx="167">
                  <c:v>-2176.0833333332998</c:v>
                </c:pt>
                <c:pt idx="168">
                  <c:v>-2403.9857142856999</c:v>
                </c:pt>
                <c:pt idx="169">
                  <c:v>-2281.9185897436</c:v>
                </c:pt>
                <c:pt idx="170">
                  <c:v>-2307.5</c:v>
                </c:pt>
                <c:pt idx="171">
                  <c:v>-2784.7683333334003</c:v>
                </c:pt>
                <c:pt idx="172">
                  <c:v>-1527.8497584541001</c:v>
                </c:pt>
                <c:pt idx="173">
                  <c:v>1161.7432225064001</c:v>
                </c:pt>
                <c:pt idx="174">
                  <c:v>1770.9763888889001</c:v>
                </c:pt>
                <c:pt idx="175">
                  <c:v>2101.1197324414998</c:v>
                </c:pt>
                <c:pt idx="176">
                  <c:v>2271.7468137255</c:v>
                </c:pt>
                <c:pt idx="177">
                  <c:v>2577.5763975156001</c:v>
                </c:pt>
                <c:pt idx="178">
                  <c:v>2293.6091097308999</c:v>
                </c:pt>
                <c:pt idx="179">
                  <c:v>446.34683794469993</c:v>
                </c:pt>
                <c:pt idx="180">
                  <c:v>64.861111111099945</c:v>
                </c:pt>
                <c:pt idx="181">
                  <c:v>-1147.6578431373002</c:v>
                </c:pt>
                <c:pt idx="182">
                  <c:v>-986.07631578950009</c:v>
                </c:pt>
                <c:pt idx="183">
                  <c:v>2115.6853260869998</c:v>
                </c:pt>
                <c:pt idx="184">
                  <c:v>654.85928571430009</c:v>
                </c:pt>
                <c:pt idx="185">
                  <c:v>-376.02299465240003</c:v>
                </c:pt>
                <c:pt idx="186">
                  <c:v>2342.6631578946999</c:v>
                </c:pt>
                <c:pt idx="187">
                  <c:v>-1274.0636904762</c:v>
                </c:pt>
                <c:pt idx="188">
                  <c:v>-1560.0418478261001</c:v>
                </c:pt>
                <c:pt idx="189">
                  <c:v>-930.69565217390004</c:v>
                </c:pt>
                <c:pt idx="190">
                  <c:v>-497.29606625259999</c:v>
                </c:pt>
                <c:pt idx="191">
                  <c:v>2198.2978070175</c:v>
                </c:pt>
                <c:pt idx="192">
                  <c:v>-162.92727272729985</c:v>
                </c:pt>
                <c:pt idx="193">
                  <c:v>-2386.4316666667</c:v>
                </c:pt>
                <c:pt idx="194">
                  <c:v>-776.64282608700012</c:v>
                </c:pt>
                <c:pt idx="195">
                  <c:v>-491.21503623190006</c:v>
                </c:pt>
                <c:pt idx="196">
                  <c:v>-607.15833333339992</c:v>
                </c:pt>
                <c:pt idx="197">
                  <c:v>-1480.4791666667002</c:v>
                </c:pt>
                <c:pt idx="198">
                  <c:v>-1018.0697940504001</c:v>
                </c:pt>
                <c:pt idx="199">
                  <c:v>763.64664031619998</c:v>
                </c:pt>
                <c:pt idx="200">
                  <c:v>-270.29130434779995</c:v>
                </c:pt>
                <c:pt idx="201">
                  <c:v>184.75138888890001</c:v>
                </c:pt>
                <c:pt idx="202">
                  <c:v>1496.2349999999997</c:v>
                </c:pt>
                <c:pt idx="203">
                  <c:v>2015.0428030303001</c:v>
                </c:pt>
                <c:pt idx="204">
                  <c:v>1146.7083333333001</c:v>
                </c:pt>
                <c:pt idx="205">
                  <c:v>2025.6041666666001</c:v>
                </c:pt>
                <c:pt idx="206">
                  <c:v>2454.1680555555999</c:v>
                </c:pt>
                <c:pt idx="207">
                  <c:v>2872.1354166667002</c:v>
                </c:pt>
                <c:pt idx="208">
                  <c:v>1876.7324561404</c:v>
                </c:pt>
                <c:pt idx="209">
                  <c:v>2507.4211956521999</c:v>
                </c:pt>
                <c:pt idx="210">
                  <c:v>2432.4635964912</c:v>
                </c:pt>
                <c:pt idx="211">
                  <c:v>2049.5304347826</c:v>
                </c:pt>
                <c:pt idx="212">
                  <c:v>1308.9295289854999</c:v>
                </c:pt>
                <c:pt idx="213">
                  <c:v>1986.2958333334002</c:v>
                </c:pt>
                <c:pt idx="214">
                  <c:v>1992.6858585857999</c:v>
                </c:pt>
                <c:pt idx="215">
                  <c:v>1915.0833333333001</c:v>
                </c:pt>
                <c:pt idx="216">
                  <c:v>1688.3767857142998</c:v>
                </c:pt>
                <c:pt idx="217">
                  <c:v>151.75131578950004</c:v>
                </c:pt>
                <c:pt idx="218">
                  <c:v>1372.9712215320001</c:v>
                </c:pt>
                <c:pt idx="219">
                  <c:v>971.49401913880001</c:v>
                </c:pt>
                <c:pt idx="220">
                  <c:v>524.49333333329992</c:v>
                </c:pt>
                <c:pt idx="221">
                  <c:v>863.89285714290008</c:v>
                </c:pt>
                <c:pt idx="222">
                  <c:v>-1025.6080267559</c:v>
                </c:pt>
                <c:pt idx="223">
                  <c:v>-1017.7633333332999</c:v>
                </c:pt>
                <c:pt idx="224">
                  <c:v>-860.54285714290006</c:v>
                </c:pt>
                <c:pt idx="225">
                  <c:v>-510.21815856779995</c:v>
                </c:pt>
                <c:pt idx="226">
                  <c:v>-1713.0114906832</c:v>
                </c:pt>
                <c:pt idx="227">
                  <c:v>-1682.3979166667002</c:v>
                </c:pt>
                <c:pt idx="228">
                  <c:v>2634.2016666667</c:v>
                </c:pt>
                <c:pt idx="229">
                  <c:v>194.2335968379</c:v>
                </c:pt>
                <c:pt idx="230">
                  <c:v>1837.0178030303</c:v>
                </c:pt>
                <c:pt idx="231">
                  <c:v>2901.1904891304002</c:v>
                </c:pt>
                <c:pt idx="232">
                  <c:v>2756.0641025640998</c:v>
                </c:pt>
                <c:pt idx="233">
                  <c:v>2664.4683333332996</c:v>
                </c:pt>
                <c:pt idx="234">
                  <c:v>2584.7862179486997</c:v>
                </c:pt>
                <c:pt idx="235">
                  <c:v>2726.93</c:v>
                </c:pt>
                <c:pt idx="236">
                  <c:v>1879.0678921568001</c:v>
                </c:pt>
                <c:pt idx="237">
                  <c:v>2952.4670454545003</c:v>
                </c:pt>
                <c:pt idx="238">
                  <c:v>3119.9562500000002</c:v>
                </c:pt>
                <c:pt idx="239">
                  <c:v>3136.2493589744004</c:v>
                </c:pt>
                <c:pt idx="240">
                  <c:v>2983.4239130434999</c:v>
                </c:pt>
                <c:pt idx="241">
                  <c:v>2718.8166666666998</c:v>
                </c:pt>
                <c:pt idx="242">
                  <c:v>2916.6437500000002</c:v>
                </c:pt>
                <c:pt idx="243">
                  <c:v>2549.7249999999999</c:v>
                </c:pt>
                <c:pt idx="244">
                  <c:v>2625.4996212122001</c:v>
                </c:pt>
                <c:pt idx="245">
                  <c:v>2265.7236111111001</c:v>
                </c:pt>
                <c:pt idx="246">
                  <c:v>2030.7899509803999</c:v>
                </c:pt>
                <c:pt idx="247">
                  <c:v>2179.7916666665997</c:v>
                </c:pt>
                <c:pt idx="248">
                  <c:v>2307.1222222222004</c:v>
                </c:pt>
                <c:pt idx="249">
                  <c:v>1980.6608695652003</c:v>
                </c:pt>
                <c:pt idx="250">
                  <c:v>2676.4982142856998</c:v>
                </c:pt>
                <c:pt idx="251">
                  <c:v>2507.0134057970999</c:v>
                </c:pt>
                <c:pt idx="252">
                  <c:v>2227.6624999999999</c:v>
                </c:pt>
                <c:pt idx="253">
                  <c:v>2233.0427536232</c:v>
                </c:pt>
                <c:pt idx="254">
                  <c:v>3148.1166666665999</c:v>
                </c:pt>
                <c:pt idx="255">
                  <c:v>2730.7674999999999</c:v>
                </c:pt>
                <c:pt idx="256">
                  <c:v>1779.8041666667002</c:v>
                </c:pt>
                <c:pt idx="257">
                  <c:v>1332.4725000000001</c:v>
                </c:pt>
                <c:pt idx="258">
                  <c:v>1367.2753787878</c:v>
                </c:pt>
                <c:pt idx="259">
                  <c:v>996.20166666669991</c:v>
                </c:pt>
                <c:pt idx="260">
                  <c:v>1794.9708333333001</c:v>
                </c:pt>
                <c:pt idx="261">
                  <c:v>2518.6418859649002</c:v>
                </c:pt>
                <c:pt idx="262">
                  <c:v>1084.1738095237997</c:v>
                </c:pt>
                <c:pt idx="263">
                  <c:v>1704.3940789474</c:v>
                </c:pt>
                <c:pt idx="264">
                  <c:v>1322.7083333334003</c:v>
                </c:pt>
                <c:pt idx="265">
                  <c:v>695.75694444450005</c:v>
                </c:pt>
                <c:pt idx="266">
                  <c:v>366.83995859209995</c:v>
                </c:pt>
                <c:pt idx="267">
                  <c:v>1402.4858333333</c:v>
                </c:pt>
                <c:pt idx="268">
                  <c:v>1832.1325757575999</c:v>
                </c:pt>
                <c:pt idx="269">
                  <c:v>1217.6422619048001</c:v>
                </c:pt>
                <c:pt idx="270">
                  <c:v>138.47607655499996</c:v>
                </c:pt>
                <c:pt idx="271">
                  <c:v>652.17797619039993</c:v>
                </c:pt>
                <c:pt idx="272">
                  <c:v>851.21083333329989</c:v>
                </c:pt>
                <c:pt idx="273">
                  <c:v>585.78333333330011</c:v>
                </c:pt>
                <c:pt idx="274">
                  <c:v>766.06818181819972</c:v>
                </c:pt>
                <c:pt idx="275">
                  <c:v>1396.6641666667001</c:v>
                </c:pt>
                <c:pt idx="276">
                  <c:v>249.16249999999991</c:v>
                </c:pt>
                <c:pt idx="277">
                  <c:v>46.070833333300016</c:v>
                </c:pt>
                <c:pt idx="278">
                  <c:v>1618.2375000000002</c:v>
                </c:pt>
                <c:pt idx="279">
                  <c:v>-215.75699300689985</c:v>
                </c:pt>
                <c:pt idx="280">
                  <c:v>-221.93917748919989</c:v>
                </c:pt>
                <c:pt idx="281">
                  <c:v>2017.2763157895001</c:v>
                </c:pt>
                <c:pt idx="282">
                  <c:v>1964.35625</c:v>
                </c:pt>
                <c:pt idx="283">
                  <c:v>1903.2375000000002</c:v>
                </c:pt>
                <c:pt idx="284">
                  <c:v>-337.07474747469996</c:v>
                </c:pt>
                <c:pt idx="285">
                  <c:v>446.46904761900009</c:v>
                </c:pt>
                <c:pt idx="286">
                  <c:v>2315.6475</c:v>
                </c:pt>
                <c:pt idx="287">
                  <c:v>1423.2694444445001</c:v>
                </c:pt>
                <c:pt idx="288">
                  <c:v>1977.4401515151001</c:v>
                </c:pt>
                <c:pt idx="289">
                  <c:v>2779.043452381</c:v>
                </c:pt>
                <c:pt idx="290">
                  <c:v>2257.4562500000002</c:v>
                </c:pt>
                <c:pt idx="291">
                  <c:v>2257.2214285713999</c:v>
                </c:pt>
                <c:pt idx="292">
                  <c:v>1873.6238095238</c:v>
                </c:pt>
                <c:pt idx="293">
                  <c:v>2181.2744047618999</c:v>
                </c:pt>
                <c:pt idx="294">
                  <c:v>2197.2769230768999</c:v>
                </c:pt>
                <c:pt idx="295">
                  <c:v>2183.7374999999997</c:v>
                </c:pt>
                <c:pt idx="296">
                  <c:v>1734.9125000000001</c:v>
                </c:pt>
                <c:pt idx="297">
                  <c:v>1688.5000000000002</c:v>
                </c:pt>
                <c:pt idx="298">
                  <c:v>1948.0303571428999</c:v>
                </c:pt>
                <c:pt idx="299">
                  <c:v>1771.9645833333</c:v>
                </c:pt>
                <c:pt idx="300">
                  <c:v>1920.4625000000001</c:v>
                </c:pt>
                <c:pt idx="301">
                  <c:v>2754.2424999999998</c:v>
                </c:pt>
                <c:pt idx="302">
                  <c:v>2281.1545454544998</c:v>
                </c:pt>
                <c:pt idx="303">
                  <c:v>2187.9762820513001</c:v>
                </c:pt>
                <c:pt idx="304">
                  <c:v>2221.8708333332997</c:v>
                </c:pt>
                <c:pt idx="305">
                  <c:v>2852.0598484848997</c:v>
                </c:pt>
                <c:pt idx="306">
                  <c:v>1889.6897435897997</c:v>
                </c:pt>
                <c:pt idx="307">
                  <c:v>806.87018633539992</c:v>
                </c:pt>
                <c:pt idx="308">
                  <c:v>2727.0691666665998</c:v>
                </c:pt>
                <c:pt idx="309">
                  <c:v>2731.4375</c:v>
                </c:pt>
                <c:pt idx="310">
                  <c:v>2943.8969696968998</c:v>
                </c:pt>
                <c:pt idx="311">
                  <c:v>2396.75</c:v>
                </c:pt>
                <c:pt idx="312">
                  <c:v>2819.2041666667001</c:v>
                </c:pt>
                <c:pt idx="313">
                  <c:v>1506.8458333333001</c:v>
                </c:pt>
                <c:pt idx="314">
                  <c:v>2289.8008333333</c:v>
                </c:pt>
                <c:pt idx="315">
                  <c:v>2200.3058333333001</c:v>
                </c:pt>
                <c:pt idx="316">
                  <c:v>2965.2755952381003</c:v>
                </c:pt>
                <c:pt idx="317">
                  <c:v>2817.0757575758003</c:v>
                </c:pt>
                <c:pt idx="318">
                  <c:v>2706.0119047619</c:v>
                </c:pt>
                <c:pt idx="319">
                  <c:v>2398.1867647058998</c:v>
                </c:pt>
                <c:pt idx="320">
                  <c:v>2124.2275</c:v>
                </c:pt>
                <c:pt idx="321">
                  <c:v>2512.0458333332999</c:v>
                </c:pt>
                <c:pt idx="322">
                  <c:v>2641.7225877193</c:v>
                </c:pt>
                <c:pt idx="323">
                  <c:v>2483.2550000000001</c:v>
                </c:pt>
                <c:pt idx="324">
                  <c:v>2629.8335144928001</c:v>
                </c:pt>
                <c:pt idx="325">
                  <c:v>2445.0408333333003</c:v>
                </c:pt>
                <c:pt idx="326">
                  <c:v>2216.6513888888999</c:v>
                </c:pt>
                <c:pt idx="327">
                  <c:v>2311.2778846154001</c:v>
                </c:pt>
                <c:pt idx="328">
                  <c:v>2502.8333333332998</c:v>
                </c:pt>
                <c:pt idx="329">
                  <c:v>2225.5441666666998</c:v>
                </c:pt>
                <c:pt idx="330">
                  <c:v>2483.1754901961003</c:v>
                </c:pt>
                <c:pt idx="331">
                  <c:v>2248.4380952381002</c:v>
                </c:pt>
                <c:pt idx="332">
                  <c:v>2288.7717391304</c:v>
                </c:pt>
                <c:pt idx="333">
                  <c:v>2190.9324999999999</c:v>
                </c:pt>
                <c:pt idx="334">
                  <c:v>2300.5486111110999</c:v>
                </c:pt>
                <c:pt idx="335">
                  <c:v>2461.6238095238</c:v>
                </c:pt>
                <c:pt idx="336">
                  <c:v>2524.9899999999998</c:v>
                </c:pt>
                <c:pt idx="337">
                  <c:v>2125.6041666666997</c:v>
                </c:pt>
                <c:pt idx="338">
                  <c:v>2439.4761904761999</c:v>
                </c:pt>
                <c:pt idx="339">
                  <c:v>2360.9300724637001</c:v>
                </c:pt>
                <c:pt idx="340">
                  <c:v>1882.3102941175998</c:v>
                </c:pt>
                <c:pt idx="341">
                  <c:v>1323.3548076923</c:v>
                </c:pt>
                <c:pt idx="342">
                  <c:v>1834.3541501976999</c:v>
                </c:pt>
                <c:pt idx="343">
                  <c:v>1589.6861842105</c:v>
                </c:pt>
                <c:pt idx="344">
                  <c:v>2136.6991666665999</c:v>
                </c:pt>
                <c:pt idx="345">
                  <c:v>2478.5416666667002</c:v>
                </c:pt>
                <c:pt idx="346">
                  <c:v>2539.3510869564998</c:v>
                </c:pt>
                <c:pt idx="347">
                  <c:v>1626.1641666666001</c:v>
                </c:pt>
                <c:pt idx="348">
                  <c:v>1413.0861660078999</c:v>
                </c:pt>
                <c:pt idx="349">
                  <c:v>108.20059523809982</c:v>
                </c:pt>
                <c:pt idx="350">
                  <c:v>2065.8053571429</c:v>
                </c:pt>
                <c:pt idx="351">
                  <c:v>1405.1319444444998</c:v>
                </c:pt>
                <c:pt idx="352">
                  <c:v>1966.8857142856998</c:v>
                </c:pt>
                <c:pt idx="353">
                  <c:v>1976.5488095237999</c:v>
                </c:pt>
                <c:pt idx="354">
                  <c:v>768.08750000000009</c:v>
                </c:pt>
                <c:pt idx="355">
                  <c:v>707.4672619047999</c:v>
                </c:pt>
                <c:pt idx="356">
                  <c:v>1251.1473429951998</c:v>
                </c:pt>
                <c:pt idx="357">
                  <c:v>1609.7069444444001</c:v>
                </c:pt>
                <c:pt idx="358">
                  <c:v>983.46666666669989</c:v>
                </c:pt>
                <c:pt idx="359">
                  <c:v>1429.4729977116999</c:v>
                </c:pt>
                <c:pt idx="360">
                  <c:v>1125.8908333333</c:v>
                </c:pt>
                <c:pt idx="361">
                  <c:v>1727.35</c:v>
                </c:pt>
                <c:pt idx="362">
                  <c:v>1047.4938405797002</c:v>
                </c:pt>
                <c:pt idx="363">
                  <c:v>1474.375</c:v>
                </c:pt>
                <c:pt idx="364">
                  <c:v>1567.0250000000001</c:v>
                </c:pt>
                <c:pt idx="365">
                  <c:v>1131.6214285714</c:v>
                </c:pt>
                <c:pt idx="366">
                  <c:v>1852.7658333333</c:v>
                </c:pt>
                <c:pt idx="367">
                  <c:v>1018.9647342995002</c:v>
                </c:pt>
                <c:pt idx="368">
                  <c:v>846.29583333329992</c:v>
                </c:pt>
                <c:pt idx="369">
                  <c:v>1096.4629901960998</c:v>
                </c:pt>
                <c:pt idx="370">
                  <c:v>924.26114130439998</c:v>
                </c:pt>
                <c:pt idx="371">
                  <c:v>765.54951690819996</c:v>
                </c:pt>
                <c:pt idx="372">
                  <c:v>1173.0041666666002</c:v>
                </c:pt>
                <c:pt idx="373">
                  <c:v>1643.2291666666999</c:v>
                </c:pt>
                <c:pt idx="374">
                  <c:v>986.05632411069996</c:v>
                </c:pt>
                <c:pt idx="375">
                  <c:v>800.92013729979999</c:v>
                </c:pt>
                <c:pt idx="376">
                  <c:v>931.22578947369993</c:v>
                </c:pt>
                <c:pt idx="377">
                  <c:v>684.05115089510002</c:v>
                </c:pt>
                <c:pt idx="378">
                  <c:v>1318.4161764706</c:v>
                </c:pt>
                <c:pt idx="379">
                  <c:v>1148.3166666667</c:v>
                </c:pt>
                <c:pt idx="380">
                  <c:v>1493.6083333332999</c:v>
                </c:pt>
                <c:pt idx="381">
                  <c:v>1630.6922619047</c:v>
                </c:pt>
                <c:pt idx="382">
                  <c:v>1632.2761904761999</c:v>
                </c:pt>
                <c:pt idx="383">
                  <c:v>1438.3333333332998</c:v>
                </c:pt>
                <c:pt idx="384">
                  <c:v>1217.5674242424002</c:v>
                </c:pt>
                <c:pt idx="385">
                  <c:v>964.84318181820004</c:v>
                </c:pt>
                <c:pt idx="386">
                  <c:v>28.226470588200016</c:v>
                </c:pt>
                <c:pt idx="387">
                  <c:v>408.59147058820008</c:v>
                </c:pt>
                <c:pt idx="388">
                  <c:v>1504.9766025641002</c:v>
                </c:pt>
                <c:pt idx="389">
                  <c:v>1000.8508333333001</c:v>
                </c:pt>
                <c:pt idx="390">
                  <c:v>1221.3142857143</c:v>
                </c:pt>
                <c:pt idx="391">
                  <c:v>795.7492753624</c:v>
                </c:pt>
                <c:pt idx="392">
                  <c:v>1752.4430555556</c:v>
                </c:pt>
                <c:pt idx="393">
                  <c:v>1642.4816666666998</c:v>
                </c:pt>
                <c:pt idx="394">
                  <c:v>520.68909090910006</c:v>
                </c:pt>
                <c:pt idx="395">
                  <c:v>350.76363636360009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2818.5416666667002</c:v>
                </c:pt>
                <c:pt idx="1">
                  <c:v>3225.7083333332998</c:v>
                </c:pt>
                <c:pt idx="2">
                  <c:v>3000</c:v>
                </c:pt>
                <c:pt idx="3">
                  <c:v>2791.9583333332998</c:v>
                </c:pt>
                <c:pt idx="4">
                  <c:v>2607.1666666667002</c:v>
                </c:pt>
                <c:pt idx="5">
                  <c:v>2547.125</c:v>
                </c:pt>
                <c:pt idx="6">
                  <c:v>2393.2916666667002</c:v>
                </c:pt>
                <c:pt idx="7">
                  <c:v>2516</c:v>
                </c:pt>
                <c:pt idx="8">
                  <c:v>2853.6666666667002</c:v>
                </c:pt>
                <c:pt idx="9">
                  <c:v>3545.4583333332998</c:v>
                </c:pt>
                <c:pt idx="10">
                  <c:v>3402.8333333332998</c:v>
                </c:pt>
                <c:pt idx="11">
                  <c:v>2716.7916666667002</c:v>
                </c:pt>
                <c:pt idx="12">
                  <c:v>2599.4166666667002</c:v>
                </c:pt>
                <c:pt idx="13">
                  <c:v>2539.2083333332998</c:v>
                </c:pt>
                <c:pt idx="14">
                  <c:v>2547.375</c:v>
                </c:pt>
                <c:pt idx="15">
                  <c:v>2645.5833333332998</c:v>
                </c:pt>
                <c:pt idx="16">
                  <c:v>2654.1666666667002</c:v>
                </c:pt>
                <c:pt idx="17">
                  <c:v>2852.4166666667002</c:v>
                </c:pt>
                <c:pt idx="18">
                  <c:v>2850</c:v>
                </c:pt>
                <c:pt idx="19">
                  <c:v>2350</c:v>
                </c:pt>
                <c:pt idx="20">
                  <c:v>2450</c:v>
                </c:pt>
                <c:pt idx="21">
                  <c:v>2441.6666666667002</c:v>
                </c:pt>
                <c:pt idx="22">
                  <c:v>2597.9166666667002</c:v>
                </c:pt>
                <c:pt idx="23">
                  <c:v>2954.1666666667002</c:v>
                </c:pt>
                <c:pt idx="24">
                  <c:v>3102.32</c:v>
                </c:pt>
                <c:pt idx="25">
                  <c:v>3270.125</c:v>
                </c:pt>
                <c:pt idx="26">
                  <c:v>3263.9583333332998</c:v>
                </c:pt>
                <c:pt idx="27">
                  <c:v>3221.25</c:v>
                </c:pt>
                <c:pt idx="28">
                  <c:v>2678.3333333332998</c:v>
                </c:pt>
                <c:pt idx="29">
                  <c:v>2739.75</c:v>
                </c:pt>
                <c:pt idx="30">
                  <c:v>3161.75</c:v>
                </c:pt>
                <c:pt idx="31">
                  <c:v>3353.1666666667002</c:v>
                </c:pt>
                <c:pt idx="32">
                  <c:v>2604.75</c:v>
                </c:pt>
                <c:pt idx="33">
                  <c:v>2316.6666666667002</c:v>
                </c:pt>
                <c:pt idx="34">
                  <c:v>2377.0833333332998</c:v>
                </c:pt>
                <c:pt idx="35">
                  <c:v>2335.4166666667002</c:v>
                </c:pt>
                <c:pt idx="36">
                  <c:v>2333.0833333332998</c:v>
                </c:pt>
                <c:pt idx="37">
                  <c:v>2432.9583333332998</c:v>
                </c:pt>
                <c:pt idx="38">
                  <c:v>2341.4166666667002</c:v>
                </c:pt>
                <c:pt idx="39">
                  <c:v>2350</c:v>
                </c:pt>
                <c:pt idx="40">
                  <c:v>2233.3333333332998</c:v>
                </c:pt>
                <c:pt idx="41">
                  <c:v>2436.3333333332998</c:v>
                </c:pt>
                <c:pt idx="42">
                  <c:v>2422.9166666667002</c:v>
                </c:pt>
                <c:pt idx="43">
                  <c:v>2664.1666666667002</c:v>
                </c:pt>
                <c:pt idx="44">
                  <c:v>3289.125</c:v>
                </c:pt>
                <c:pt idx="45">
                  <c:v>3022.0416666667002</c:v>
                </c:pt>
                <c:pt idx="46">
                  <c:v>2967.9166666667002</c:v>
                </c:pt>
                <c:pt idx="47">
                  <c:v>2888.0833333332998</c:v>
                </c:pt>
                <c:pt idx="48">
                  <c:v>2932.4583333332998</c:v>
                </c:pt>
                <c:pt idx="49">
                  <c:v>2934.9166666667002</c:v>
                </c:pt>
                <c:pt idx="50">
                  <c:v>3202.5833333332998</c:v>
                </c:pt>
                <c:pt idx="51">
                  <c:v>3215.75</c:v>
                </c:pt>
                <c:pt idx="52">
                  <c:v>2915.5</c:v>
                </c:pt>
                <c:pt idx="53">
                  <c:v>3338.625</c:v>
                </c:pt>
                <c:pt idx="54">
                  <c:v>3362.5416666667002</c:v>
                </c:pt>
                <c:pt idx="55">
                  <c:v>3428.9583333332998</c:v>
                </c:pt>
                <c:pt idx="56">
                  <c:v>3372</c:v>
                </c:pt>
                <c:pt idx="57">
                  <c:v>3574.375</c:v>
                </c:pt>
                <c:pt idx="58">
                  <c:v>3028.9166666667002</c:v>
                </c:pt>
                <c:pt idx="59">
                  <c:v>3239.1666666667002</c:v>
                </c:pt>
                <c:pt idx="60">
                  <c:v>1878.75</c:v>
                </c:pt>
                <c:pt idx="61">
                  <c:v>1204.1666666666999</c:v>
                </c:pt>
                <c:pt idx="62">
                  <c:v>1258.3333333333001</c:v>
                </c:pt>
                <c:pt idx="63">
                  <c:v>1077.0833333333001</c:v>
                </c:pt>
                <c:pt idx="64">
                  <c:v>1711.9166666666999</c:v>
                </c:pt>
                <c:pt idx="65">
                  <c:v>3210.1666666667002</c:v>
                </c:pt>
                <c:pt idx="66">
                  <c:v>2835.4166666667002</c:v>
                </c:pt>
                <c:pt idx="67">
                  <c:v>3323.8333333332998</c:v>
                </c:pt>
                <c:pt idx="68">
                  <c:v>2986.7083333332998</c:v>
                </c:pt>
                <c:pt idx="69">
                  <c:v>3136.75</c:v>
                </c:pt>
                <c:pt idx="70">
                  <c:v>3398.9583333332998</c:v>
                </c:pt>
                <c:pt idx="71">
                  <c:v>3404.7083333332998</c:v>
                </c:pt>
                <c:pt idx="72">
                  <c:v>3136.7916666667002</c:v>
                </c:pt>
                <c:pt idx="73">
                  <c:v>2984.4166666667002</c:v>
                </c:pt>
                <c:pt idx="74">
                  <c:v>3466.5</c:v>
                </c:pt>
                <c:pt idx="75">
                  <c:v>3518.5</c:v>
                </c:pt>
                <c:pt idx="76">
                  <c:v>3555.1666666667002</c:v>
                </c:pt>
                <c:pt idx="77">
                  <c:v>3605.2083333332998</c:v>
                </c:pt>
                <c:pt idx="78">
                  <c:v>3603.0833333332998</c:v>
                </c:pt>
                <c:pt idx="79">
                  <c:v>3517.1666666667002</c:v>
                </c:pt>
                <c:pt idx="80">
                  <c:v>3473.9583333332998</c:v>
                </c:pt>
                <c:pt idx="81">
                  <c:v>3587.875</c:v>
                </c:pt>
                <c:pt idx="82">
                  <c:v>3454.5833333332998</c:v>
                </c:pt>
                <c:pt idx="83">
                  <c:v>3456.875</c:v>
                </c:pt>
                <c:pt idx="84">
                  <c:v>3080.7083333332998</c:v>
                </c:pt>
                <c:pt idx="85">
                  <c:v>3059.7916666667002</c:v>
                </c:pt>
                <c:pt idx="86">
                  <c:v>2872.4166666667002</c:v>
                </c:pt>
                <c:pt idx="87">
                  <c:v>2791.7916666667002</c:v>
                </c:pt>
                <c:pt idx="88">
                  <c:v>2427.7083333332998</c:v>
                </c:pt>
                <c:pt idx="89">
                  <c:v>3123.125</c:v>
                </c:pt>
                <c:pt idx="90">
                  <c:v>3298.9166666667002</c:v>
                </c:pt>
                <c:pt idx="91">
                  <c:v>3420.2916666667002</c:v>
                </c:pt>
                <c:pt idx="92">
                  <c:v>3370.0833333332998</c:v>
                </c:pt>
                <c:pt idx="93">
                  <c:v>3217.5416666667002</c:v>
                </c:pt>
                <c:pt idx="94">
                  <c:v>3229.2916666667002</c:v>
                </c:pt>
                <c:pt idx="95">
                  <c:v>3317</c:v>
                </c:pt>
                <c:pt idx="96">
                  <c:v>3040.5</c:v>
                </c:pt>
                <c:pt idx="97">
                  <c:v>2600</c:v>
                </c:pt>
                <c:pt idx="98">
                  <c:v>2973.125</c:v>
                </c:pt>
                <c:pt idx="99">
                  <c:v>3188.5</c:v>
                </c:pt>
                <c:pt idx="100">
                  <c:v>3225.4166666667002</c:v>
                </c:pt>
                <c:pt idx="101">
                  <c:v>3042.2916666667002</c:v>
                </c:pt>
                <c:pt idx="102">
                  <c:v>3269.2916666667002</c:v>
                </c:pt>
                <c:pt idx="103">
                  <c:v>2466.9166666667002</c:v>
                </c:pt>
                <c:pt idx="104">
                  <c:v>3087.0416666667002</c:v>
                </c:pt>
                <c:pt idx="105">
                  <c:v>3046.125</c:v>
                </c:pt>
                <c:pt idx="106">
                  <c:v>2981.8333333332998</c:v>
                </c:pt>
                <c:pt idx="107">
                  <c:v>2640.875</c:v>
                </c:pt>
                <c:pt idx="108">
                  <c:v>2488.4166666667002</c:v>
                </c:pt>
                <c:pt idx="109">
                  <c:v>3148</c:v>
                </c:pt>
                <c:pt idx="110">
                  <c:v>3235.3333333332998</c:v>
                </c:pt>
                <c:pt idx="111">
                  <c:v>3454.8333333332998</c:v>
                </c:pt>
                <c:pt idx="112">
                  <c:v>2826.2083333332998</c:v>
                </c:pt>
                <c:pt idx="113">
                  <c:v>3055.625</c:v>
                </c:pt>
                <c:pt idx="114">
                  <c:v>2910.6666666667002</c:v>
                </c:pt>
                <c:pt idx="115">
                  <c:v>2851.625</c:v>
                </c:pt>
                <c:pt idx="116">
                  <c:v>3236.7916666667002</c:v>
                </c:pt>
                <c:pt idx="117">
                  <c:v>3247.4166666667002</c:v>
                </c:pt>
                <c:pt idx="118">
                  <c:v>3102.2083333332998</c:v>
                </c:pt>
                <c:pt idx="119">
                  <c:v>3559.0416666667002</c:v>
                </c:pt>
                <c:pt idx="120">
                  <c:v>3354.7083333332998</c:v>
                </c:pt>
                <c:pt idx="121">
                  <c:v>2857.2083333332998</c:v>
                </c:pt>
                <c:pt idx="122">
                  <c:v>3142.7083333332998</c:v>
                </c:pt>
                <c:pt idx="123">
                  <c:v>2882.4583333332998</c:v>
                </c:pt>
                <c:pt idx="124">
                  <c:v>3271.8333333332998</c:v>
                </c:pt>
                <c:pt idx="125">
                  <c:v>3337.5</c:v>
                </c:pt>
                <c:pt idx="126">
                  <c:v>3489.625</c:v>
                </c:pt>
                <c:pt idx="127">
                  <c:v>3757.5</c:v>
                </c:pt>
                <c:pt idx="128">
                  <c:v>3803.5</c:v>
                </c:pt>
                <c:pt idx="129">
                  <c:v>3425.1666666667002</c:v>
                </c:pt>
                <c:pt idx="130">
                  <c:v>3524.4166666667002</c:v>
                </c:pt>
                <c:pt idx="131">
                  <c:v>3527.9166666667002</c:v>
                </c:pt>
                <c:pt idx="132">
                  <c:v>3470.4166666667002</c:v>
                </c:pt>
                <c:pt idx="133">
                  <c:v>3786.25</c:v>
                </c:pt>
                <c:pt idx="134">
                  <c:v>3770.9166666667002</c:v>
                </c:pt>
                <c:pt idx="135">
                  <c:v>3709.0833333332998</c:v>
                </c:pt>
                <c:pt idx="136">
                  <c:v>3643.7083333332998</c:v>
                </c:pt>
                <c:pt idx="137">
                  <c:v>3002.8333333332998</c:v>
                </c:pt>
                <c:pt idx="138">
                  <c:v>3753.5</c:v>
                </c:pt>
                <c:pt idx="139">
                  <c:v>3742</c:v>
                </c:pt>
                <c:pt idx="140">
                  <c:v>3717</c:v>
                </c:pt>
                <c:pt idx="141">
                  <c:v>3703.5</c:v>
                </c:pt>
                <c:pt idx="142">
                  <c:v>3356.5</c:v>
                </c:pt>
                <c:pt idx="143">
                  <c:v>3287.25</c:v>
                </c:pt>
                <c:pt idx="144">
                  <c:v>3613</c:v>
                </c:pt>
                <c:pt idx="145">
                  <c:v>3770.9166666667002</c:v>
                </c:pt>
                <c:pt idx="146">
                  <c:v>3026.8333333332998</c:v>
                </c:pt>
                <c:pt idx="147">
                  <c:v>3690.125</c:v>
                </c:pt>
                <c:pt idx="148">
                  <c:v>3691.9166666667002</c:v>
                </c:pt>
                <c:pt idx="149">
                  <c:v>3691.9166666667002</c:v>
                </c:pt>
                <c:pt idx="150">
                  <c:v>3359.625</c:v>
                </c:pt>
                <c:pt idx="151">
                  <c:v>3638.2083333332998</c:v>
                </c:pt>
                <c:pt idx="152">
                  <c:v>3676.5416666667002</c:v>
                </c:pt>
                <c:pt idx="153">
                  <c:v>3724.9166666667002</c:v>
                </c:pt>
                <c:pt idx="154">
                  <c:v>3757.5</c:v>
                </c:pt>
                <c:pt idx="155">
                  <c:v>3711.3333333332998</c:v>
                </c:pt>
                <c:pt idx="156">
                  <c:v>3675.4583333332998</c:v>
                </c:pt>
                <c:pt idx="157">
                  <c:v>3554.4583333332998</c:v>
                </c:pt>
                <c:pt idx="158">
                  <c:v>3680.3333333332998</c:v>
                </c:pt>
                <c:pt idx="159">
                  <c:v>3578.4583333332998</c:v>
                </c:pt>
                <c:pt idx="160">
                  <c:v>3498.6666666667002</c:v>
                </c:pt>
                <c:pt idx="161">
                  <c:v>3542.5833333332998</c:v>
                </c:pt>
                <c:pt idx="162">
                  <c:v>3116.5833333332998</c:v>
                </c:pt>
                <c:pt idx="163">
                  <c:v>3368.3333333332998</c:v>
                </c:pt>
                <c:pt idx="164">
                  <c:v>3235.1666666667002</c:v>
                </c:pt>
                <c:pt idx="165">
                  <c:v>3431.7916666667002</c:v>
                </c:pt>
                <c:pt idx="166">
                  <c:v>3373.4583333332998</c:v>
                </c:pt>
                <c:pt idx="167">
                  <c:v>2927.625</c:v>
                </c:pt>
                <c:pt idx="168">
                  <c:v>3136.625</c:v>
                </c:pt>
                <c:pt idx="169">
                  <c:v>3321.9583333332998</c:v>
                </c:pt>
                <c:pt idx="170">
                  <c:v>3237.1666666667002</c:v>
                </c:pt>
                <c:pt idx="171">
                  <c:v>3067.6666666667002</c:v>
                </c:pt>
                <c:pt idx="172">
                  <c:v>3375.875</c:v>
                </c:pt>
                <c:pt idx="173">
                  <c:v>2860.5833333332998</c:v>
                </c:pt>
                <c:pt idx="174">
                  <c:v>2803.375</c:v>
                </c:pt>
                <c:pt idx="175">
                  <c:v>2924.8333333332998</c:v>
                </c:pt>
                <c:pt idx="176">
                  <c:v>3128.125</c:v>
                </c:pt>
                <c:pt idx="177">
                  <c:v>3249.0416666667002</c:v>
                </c:pt>
                <c:pt idx="178">
                  <c:v>3285.9565217391</c:v>
                </c:pt>
                <c:pt idx="179">
                  <c:v>3251.125</c:v>
                </c:pt>
                <c:pt idx="180">
                  <c:v>3179.9583333332998</c:v>
                </c:pt>
                <c:pt idx="181">
                  <c:v>3227.7916666667002</c:v>
                </c:pt>
                <c:pt idx="182">
                  <c:v>3292.8333333332998</c:v>
                </c:pt>
                <c:pt idx="183">
                  <c:v>2730.6666666667002</c:v>
                </c:pt>
                <c:pt idx="184">
                  <c:v>2985</c:v>
                </c:pt>
                <c:pt idx="185">
                  <c:v>3117.4583333332998</c:v>
                </c:pt>
                <c:pt idx="186">
                  <c:v>2855.0833333332998</c:v>
                </c:pt>
                <c:pt idx="187">
                  <c:v>3069.4583333332998</c:v>
                </c:pt>
                <c:pt idx="188">
                  <c:v>3466.4166666667002</c:v>
                </c:pt>
                <c:pt idx="189">
                  <c:v>3007.1666666667002</c:v>
                </c:pt>
                <c:pt idx="190">
                  <c:v>3244.375</c:v>
                </c:pt>
                <c:pt idx="191">
                  <c:v>3017.7083333332998</c:v>
                </c:pt>
                <c:pt idx="192">
                  <c:v>3032.8333333332998</c:v>
                </c:pt>
                <c:pt idx="193">
                  <c:v>3065.7083333332998</c:v>
                </c:pt>
                <c:pt idx="194">
                  <c:v>3418.2916666667002</c:v>
                </c:pt>
                <c:pt idx="195">
                  <c:v>3056.7916666667002</c:v>
                </c:pt>
                <c:pt idx="196">
                  <c:v>3079.1666666667002</c:v>
                </c:pt>
                <c:pt idx="197">
                  <c:v>3179.375</c:v>
                </c:pt>
                <c:pt idx="198">
                  <c:v>2552.25</c:v>
                </c:pt>
                <c:pt idx="199">
                  <c:v>2444.6666666667002</c:v>
                </c:pt>
                <c:pt idx="200">
                  <c:v>3144.9583333332998</c:v>
                </c:pt>
                <c:pt idx="201">
                  <c:v>3010.2083333332998</c:v>
                </c:pt>
                <c:pt idx="202">
                  <c:v>3107.125</c:v>
                </c:pt>
                <c:pt idx="203">
                  <c:v>2923.625</c:v>
                </c:pt>
                <c:pt idx="204">
                  <c:v>3090.5833333332998</c:v>
                </c:pt>
                <c:pt idx="205">
                  <c:v>2846.0833333332998</c:v>
                </c:pt>
                <c:pt idx="206">
                  <c:v>2560.75</c:v>
                </c:pt>
                <c:pt idx="207">
                  <c:v>3251.25</c:v>
                </c:pt>
                <c:pt idx="208">
                  <c:v>3432.3333333332998</c:v>
                </c:pt>
                <c:pt idx="209">
                  <c:v>3283.375</c:v>
                </c:pt>
                <c:pt idx="210">
                  <c:v>3108.7916666667002</c:v>
                </c:pt>
                <c:pt idx="211">
                  <c:v>3154.9166666667002</c:v>
                </c:pt>
                <c:pt idx="212">
                  <c:v>2413.25</c:v>
                </c:pt>
                <c:pt idx="213">
                  <c:v>2576</c:v>
                </c:pt>
                <c:pt idx="214">
                  <c:v>2711.9166666667002</c:v>
                </c:pt>
                <c:pt idx="215">
                  <c:v>2031.25</c:v>
                </c:pt>
                <c:pt idx="216">
                  <c:v>2544.6666666667002</c:v>
                </c:pt>
                <c:pt idx="217">
                  <c:v>2838.2083333332998</c:v>
                </c:pt>
                <c:pt idx="218">
                  <c:v>2706.7083333332998</c:v>
                </c:pt>
                <c:pt idx="219">
                  <c:v>2490.375</c:v>
                </c:pt>
                <c:pt idx="220">
                  <c:v>2612.7916666667002</c:v>
                </c:pt>
                <c:pt idx="221">
                  <c:v>2833</c:v>
                </c:pt>
                <c:pt idx="222">
                  <c:v>2851.5833333332998</c:v>
                </c:pt>
                <c:pt idx="223">
                  <c:v>2901.75</c:v>
                </c:pt>
                <c:pt idx="224">
                  <c:v>3113.6666666667002</c:v>
                </c:pt>
                <c:pt idx="225">
                  <c:v>2787.0833333332998</c:v>
                </c:pt>
                <c:pt idx="226">
                  <c:v>3331.625</c:v>
                </c:pt>
                <c:pt idx="227">
                  <c:v>3347</c:v>
                </c:pt>
                <c:pt idx="228">
                  <c:v>3277.8333333332998</c:v>
                </c:pt>
                <c:pt idx="229">
                  <c:v>3547.3333333332998</c:v>
                </c:pt>
                <c:pt idx="230">
                  <c:v>3127.5833333332998</c:v>
                </c:pt>
                <c:pt idx="231">
                  <c:v>3182.75</c:v>
                </c:pt>
                <c:pt idx="232">
                  <c:v>2868.7916666667002</c:v>
                </c:pt>
                <c:pt idx="233">
                  <c:v>2696.25</c:v>
                </c:pt>
                <c:pt idx="234">
                  <c:v>2758.4583333332998</c:v>
                </c:pt>
                <c:pt idx="235">
                  <c:v>2820.0833333332998</c:v>
                </c:pt>
                <c:pt idx="236">
                  <c:v>2874.7916666667002</c:v>
                </c:pt>
                <c:pt idx="237">
                  <c:v>3131.5416666667002</c:v>
                </c:pt>
                <c:pt idx="238">
                  <c:v>3205.375</c:v>
                </c:pt>
                <c:pt idx="239">
                  <c:v>3253.375</c:v>
                </c:pt>
                <c:pt idx="240">
                  <c:v>3057.0416666667002</c:v>
                </c:pt>
                <c:pt idx="241">
                  <c:v>2876.0416666667002</c:v>
                </c:pt>
                <c:pt idx="242">
                  <c:v>3076.7083333332998</c:v>
                </c:pt>
                <c:pt idx="243">
                  <c:v>2714.4166666667002</c:v>
                </c:pt>
                <c:pt idx="244">
                  <c:v>2675.25</c:v>
                </c:pt>
                <c:pt idx="245">
                  <c:v>2712.625</c:v>
                </c:pt>
                <c:pt idx="246">
                  <c:v>2762.5416666667002</c:v>
                </c:pt>
                <c:pt idx="247">
                  <c:v>2652</c:v>
                </c:pt>
                <c:pt idx="248">
                  <c:v>2806.7916666667002</c:v>
                </c:pt>
                <c:pt idx="249">
                  <c:v>3151.1666666667002</c:v>
                </c:pt>
                <c:pt idx="250">
                  <c:v>3341.7916666667002</c:v>
                </c:pt>
                <c:pt idx="251">
                  <c:v>3295.0833333332998</c:v>
                </c:pt>
                <c:pt idx="252">
                  <c:v>3415.5416666667002</c:v>
                </c:pt>
                <c:pt idx="253">
                  <c:v>3386.4583333332998</c:v>
                </c:pt>
                <c:pt idx="254">
                  <c:v>3315.8333333332998</c:v>
                </c:pt>
                <c:pt idx="255">
                  <c:v>3059.75</c:v>
                </c:pt>
                <c:pt idx="256">
                  <c:v>2619.0416666667002</c:v>
                </c:pt>
                <c:pt idx="257">
                  <c:v>2434.5416666667002</c:v>
                </c:pt>
                <c:pt idx="258">
                  <c:v>2336.9583333332998</c:v>
                </c:pt>
                <c:pt idx="259">
                  <c:v>2291.5</c:v>
                </c:pt>
                <c:pt idx="260">
                  <c:v>2591.375</c:v>
                </c:pt>
                <c:pt idx="261">
                  <c:v>3198.1666666667002</c:v>
                </c:pt>
                <c:pt idx="262">
                  <c:v>2894.8333333332998</c:v>
                </c:pt>
                <c:pt idx="263">
                  <c:v>2582.2083333332998</c:v>
                </c:pt>
                <c:pt idx="264">
                  <c:v>2566.3333333332998</c:v>
                </c:pt>
                <c:pt idx="265">
                  <c:v>2811.4583333332998</c:v>
                </c:pt>
                <c:pt idx="266">
                  <c:v>2808</c:v>
                </c:pt>
                <c:pt idx="267">
                  <c:v>3272.0833333332998</c:v>
                </c:pt>
                <c:pt idx="268">
                  <c:v>2447.2083333332998</c:v>
                </c:pt>
                <c:pt idx="269">
                  <c:v>2633.2083333332998</c:v>
                </c:pt>
                <c:pt idx="270">
                  <c:v>2202.0833333332998</c:v>
                </c:pt>
                <c:pt idx="271">
                  <c:v>3237.5833333332998</c:v>
                </c:pt>
                <c:pt idx="272">
                  <c:v>3201.0416666667002</c:v>
                </c:pt>
                <c:pt idx="273">
                  <c:v>3248.625</c:v>
                </c:pt>
                <c:pt idx="274">
                  <c:v>3327.5833333332998</c:v>
                </c:pt>
                <c:pt idx="275">
                  <c:v>2740.9583333332998</c:v>
                </c:pt>
                <c:pt idx="276">
                  <c:v>3160.0833333332998</c:v>
                </c:pt>
                <c:pt idx="277">
                  <c:v>3339</c:v>
                </c:pt>
                <c:pt idx="278">
                  <c:v>2697.2083333332998</c:v>
                </c:pt>
                <c:pt idx="279">
                  <c:v>3342.9166666667002</c:v>
                </c:pt>
                <c:pt idx="280">
                  <c:v>3218</c:v>
                </c:pt>
                <c:pt idx="281">
                  <c:v>3194.3333333332998</c:v>
                </c:pt>
                <c:pt idx="282">
                  <c:v>2706.4583333332998</c:v>
                </c:pt>
                <c:pt idx="283">
                  <c:v>2673</c:v>
                </c:pt>
                <c:pt idx="284">
                  <c:v>3156.5</c:v>
                </c:pt>
                <c:pt idx="285">
                  <c:v>2884.9583333332998</c:v>
                </c:pt>
                <c:pt idx="286">
                  <c:v>2692.2916666667002</c:v>
                </c:pt>
                <c:pt idx="287">
                  <c:v>3152.125</c:v>
                </c:pt>
                <c:pt idx="288">
                  <c:v>3244.0416666667002</c:v>
                </c:pt>
                <c:pt idx="289">
                  <c:v>2930.4583333332998</c:v>
                </c:pt>
                <c:pt idx="290">
                  <c:v>2559.8333333332998</c:v>
                </c:pt>
                <c:pt idx="291">
                  <c:v>3037.5833333332998</c:v>
                </c:pt>
                <c:pt idx="292">
                  <c:v>2375</c:v>
                </c:pt>
                <c:pt idx="293">
                  <c:v>2608.75</c:v>
                </c:pt>
                <c:pt idx="294">
                  <c:v>2790.6666666667002</c:v>
                </c:pt>
                <c:pt idx="295">
                  <c:v>2656.5416666667002</c:v>
                </c:pt>
                <c:pt idx="296">
                  <c:v>1950.8333333333001</c:v>
                </c:pt>
                <c:pt idx="297">
                  <c:v>1725</c:v>
                </c:pt>
                <c:pt idx="298">
                  <c:v>2500</c:v>
                </c:pt>
                <c:pt idx="299">
                  <c:v>2493.5</c:v>
                </c:pt>
                <c:pt idx="300">
                  <c:v>2311.125</c:v>
                </c:pt>
                <c:pt idx="301">
                  <c:v>2848.5</c:v>
                </c:pt>
                <c:pt idx="302">
                  <c:v>2541.5</c:v>
                </c:pt>
                <c:pt idx="303">
                  <c:v>2586.0833333332998</c:v>
                </c:pt>
                <c:pt idx="304">
                  <c:v>2229.1666666667002</c:v>
                </c:pt>
                <c:pt idx="305">
                  <c:v>3118.4583333332998</c:v>
                </c:pt>
                <c:pt idx="306">
                  <c:v>2560.5</c:v>
                </c:pt>
                <c:pt idx="307">
                  <c:v>1300</c:v>
                </c:pt>
                <c:pt idx="308">
                  <c:v>3293.2083333332998</c:v>
                </c:pt>
                <c:pt idx="309">
                  <c:v>2732.3333333332998</c:v>
                </c:pt>
                <c:pt idx="310">
                  <c:v>2958.2083333332998</c:v>
                </c:pt>
                <c:pt idx="311">
                  <c:v>2400</c:v>
                </c:pt>
                <c:pt idx="312">
                  <c:v>2949.7916666667002</c:v>
                </c:pt>
                <c:pt idx="313">
                  <c:v>2072.2916666667002</c:v>
                </c:pt>
                <c:pt idx="314">
                  <c:v>3083.9583333332998</c:v>
                </c:pt>
                <c:pt idx="315">
                  <c:v>2921.2083333332998</c:v>
                </c:pt>
                <c:pt idx="316">
                  <c:v>3017.6666666667002</c:v>
                </c:pt>
                <c:pt idx="317">
                  <c:v>2833.8333333332998</c:v>
                </c:pt>
                <c:pt idx="318">
                  <c:v>2807.8333333332998</c:v>
                </c:pt>
                <c:pt idx="319">
                  <c:v>2510.4166666667002</c:v>
                </c:pt>
                <c:pt idx="320">
                  <c:v>2220.8333333332998</c:v>
                </c:pt>
                <c:pt idx="321">
                  <c:v>2512.5</c:v>
                </c:pt>
                <c:pt idx="322">
                  <c:v>2756.375</c:v>
                </c:pt>
                <c:pt idx="323">
                  <c:v>2821.5416666667002</c:v>
                </c:pt>
                <c:pt idx="324">
                  <c:v>2821.8333333332998</c:v>
                </c:pt>
                <c:pt idx="325">
                  <c:v>2490.2916666667002</c:v>
                </c:pt>
                <c:pt idx="326">
                  <c:v>2862.6666666667002</c:v>
                </c:pt>
                <c:pt idx="327">
                  <c:v>2663.0416666667002</c:v>
                </c:pt>
                <c:pt idx="328">
                  <c:v>2613.625</c:v>
                </c:pt>
                <c:pt idx="329">
                  <c:v>2585.6666666667002</c:v>
                </c:pt>
                <c:pt idx="330">
                  <c:v>2571.2916666667002</c:v>
                </c:pt>
                <c:pt idx="331">
                  <c:v>2320.4583333332998</c:v>
                </c:pt>
                <c:pt idx="332">
                  <c:v>2316.5416666667002</c:v>
                </c:pt>
                <c:pt idx="333">
                  <c:v>2652.5</c:v>
                </c:pt>
                <c:pt idx="334">
                  <c:v>2442.625</c:v>
                </c:pt>
                <c:pt idx="335">
                  <c:v>2493.4583333332998</c:v>
                </c:pt>
                <c:pt idx="336">
                  <c:v>2582.9166666667002</c:v>
                </c:pt>
                <c:pt idx="337">
                  <c:v>2416.6666666667002</c:v>
                </c:pt>
                <c:pt idx="338">
                  <c:v>2504.5</c:v>
                </c:pt>
                <c:pt idx="339">
                  <c:v>2536.625</c:v>
                </c:pt>
                <c:pt idx="340">
                  <c:v>2662.2083333332998</c:v>
                </c:pt>
                <c:pt idx="341">
                  <c:v>2620.6666666667002</c:v>
                </c:pt>
                <c:pt idx="342">
                  <c:v>2511.8333333332998</c:v>
                </c:pt>
                <c:pt idx="343">
                  <c:v>2387.3333333332998</c:v>
                </c:pt>
                <c:pt idx="344">
                  <c:v>2724.5833333332998</c:v>
                </c:pt>
                <c:pt idx="345">
                  <c:v>2648.6666666667002</c:v>
                </c:pt>
                <c:pt idx="346">
                  <c:v>2557.2916666667002</c:v>
                </c:pt>
                <c:pt idx="347">
                  <c:v>2454.0833333332998</c:v>
                </c:pt>
                <c:pt idx="348">
                  <c:v>2661.4166666667002</c:v>
                </c:pt>
                <c:pt idx="349">
                  <c:v>2704.8333333332998</c:v>
                </c:pt>
                <c:pt idx="350">
                  <c:v>2653.75</c:v>
                </c:pt>
                <c:pt idx="351">
                  <c:v>2673.75</c:v>
                </c:pt>
                <c:pt idx="352">
                  <c:v>2800.9166666667002</c:v>
                </c:pt>
                <c:pt idx="353">
                  <c:v>2164.4166666667002</c:v>
                </c:pt>
                <c:pt idx="354">
                  <c:v>2270.8333333332998</c:v>
                </c:pt>
                <c:pt idx="355">
                  <c:v>1687.5</c:v>
                </c:pt>
                <c:pt idx="356">
                  <c:v>2066.6666666667002</c:v>
                </c:pt>
                <c:pt idx="357">
                  <c:v>2233.3333333332998</c:v>
                </c:pt>
                <c:pt idx="358">
                  <c:v>1804.1666666666999</c:v>
                </c:pt>
                <c:pt idx="359">
                  <c:v>2201.8333333332998</c:v>
                </c:pt>
                <c:pt idx="360">
                  <c:v>1556.25</c:v>
                </c:pt>
                <c:pt idx="361">
                  <c:v>1756.25</c:v>
                </c:pt>
                <c:pt idx="362">
                  <c:v>1700</c:v>
                </c:pt>
                <c:pt idx="363">
                  <c:v>1750</c:v>
                </c:pt>
                <c:pt idx="364">
                  <c:v>1708.3333333333001</c:v>
                </c:pt>
                <c:pt idx="365">
                  <c:v>1743.75</c:v>
                </c:pt>
                <c:pt idx="366">
                  <c:v>2008.0833333333001</c:v>
                </c:pt>
                <c:pt idx="367">
                  <c:v>1602.0833333333001</c:v>
                </c:pt>
                <c:pt idx="368">
                  <c:v>1479.1666666666999</c:v>
                </c:pt>
                <c:pt idx="369">
                  <c:v>1910.4166666666999</c:v>
                </c:pt>
                <c:pt idx="370">
                  <c:v>1912.5</c:v>
                </c:pt>
                <c:pt idx="371">
                  <c:v>1804.1666666666999</c:v>
                </c:pt>
                <c:pt idx="372">
                  <c:v>1945.8333333333001</c:v>
                </c:pt>
                <c:pt idx="373">
                  <c:v>1808.3333333333001</c:v>
                </c:pt>
                <c:pt idx="374">
                  <c:v>1641.6666666666999</c:v>
                </c:pt>
                <c:pt idx="375">
                  <c:v>1785.4166666666999</c:v>
                </c:pt>
                <c:pt idx="376">
                  <c:v>1752.0833333333001</c:v>
                </c:pt>
                <c:pt idx="377">
                  <c:v>1841.6666666666999</c:v>
                </c:pt>
                <c:pt idx="378">
                  <c:v>1772.9166666666999</c:v>
                </c:pt>
                <c:pt idx="379">
                  <c:v>1788</c:v>
                </c:pt>
                <c:pt idx="380">
                  <c:v>1587.5</c:v>
                </c:pt>
                <c:pt idx="381">
                  <c:v>1737.5</c:v>
                </c:pt>
                <c:pt idx="382">
                  <c:v>1997.9166666666999</c:v>
                </c:pt>
                <c:pt idx="383">
                  <c:v>1995.8333333333001</c:v>
                </c:pt>
                <c:pt idx="384">
                  <c:v>2041.6666666666999</c:v>
                </c:pt>
                <c:pt idx="385">
                  <c:v>1843.75</c:v>
                </c:pt>
                <c:pt idx="386">
                  <c:v>1787.5</c:v>
                </c:pt>
                <c:pt idx="387">
                  <c:v>1820.8333333333001</c:v>
                </c:pt>
                <c:pt idx="388">
                  <c:v>1781.25</c:v>
                </c:pt>
                <c:pt idx="389">
                  <c:v>2126.6666666667002</c:v>
                </c:pt>
                <c:pt idx="390">
                  <c:v>2404.4166666667002</c:v>
                </c:pt>
                <c:pt idx="391">
                  <c:v>2323.1666666667002</c:v>
                </c:pt>
                <c:pt idx="392">
                  <c:v>2893.5833333332998</c:v>
                </c:pt>
                <c:pt idx="393">
                  <c:v>2778.0833333332998</c:v>
                </c:pt>
                <c:pt idx="394">
                  <c:v>2965.5</c:v>
                </c:pt>
                <c:pt idx="395">
                  <c:v>3083.64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-2455.4583333332998</c:v>
                </c:pt>
                <c:pt idx="1">
                  <c:v>-2239.5833333332998</c:v>
                </c:pt>
                <c:pt idx="2">
                  <c:v>-2000</c:v>
                </c:pt>
                <c:pt idx="3">
                  <c:v>-2738.25</c:v>
                </c:pt>
                <c:pt idx="4">
                  <c:v>-2198.6666666667002</c:v>
                </c:pt>
                <c:pt idx="5">
                  <c:v>-2197</c:v>
                </c:pt>
                <c:pt idx="6">
                  <c:v>-2255.25</c:v>
                </c:pt>
                <c:pt idx="7">
                  <c:v>-2169.1666666667002</c:v>
                </c:pt>
                <c:pt idx="8">
                  <c:v>-2114.625</c:v>
                </c:pt>
                <c:pt idx="9">
                  <c:v>-2428.0416666667002</c:v>
                </c:pt>
                <c:pt idx="10">
                  <c:v>-2737.7916666667002</c:v>
                </c:pt>
                <c:pt idx="11">
                  <c:v>-2816.8333333332998</c:v>
                </c:pt>
                <c:pt idx="12">
                  <c:v>-2338.0833333332998</c:v>
                </c:pt>
                <c:pt idx="13">
                  <c:v>-2246.3333333332998</c:v>
                </c:pt>
                <c:pt idx="14">
                  <c:v>-2467.5</c:v>
                </c:pt>
                <c:pt idx="15">
                  <c:v>-2424.3333333332998</c:v>
                </c:pt>
                <c:pt idx="16">
                  <c:v>-2520.8333333332998</c:v>
                </c:pt>
                <c:pt idx="17">
                  <c:v>-2448.375</c:v>
                </c:pt>
                <c:pt idx="18">
                  <c:v>-2144.8333333332998</c:v>
                </c:pt>
                <c:pt idx="19">
                  <c:v>-1768.75</c:v>
                </c:pt>
                <c:pt idx="20">
                  <c:v>-1762.5</c:v>
                </c:pt>
                <c:pt idx="21">
                  <c:v>-1881.25</c:v>
                </c:pt>
                <c:pt idx="22">
                  <c:v>-1964.5833333333001</c:v>
                </c:pt>
                <c:pt idx="23">
                  <c:v>-2250</c:v>
                </c:pt>
                <c:pt idx="24">
                  <c:v>-2983.84</c:v>
                </c:pt>
                <c:pt idx="25">
                  <c:v>-2524.1666666667002</c:v>
                </c:pt>
                <c:pt idx="26">
                  <c:v>-2613.375</c:v>
                </c:pt>
                <c:pt idx="27">
                  <c:v>-2826.5</c:v>
                </c:pt>
                <c:pt idx="28">
                  <c:v>-2792.5</c:v>
                </c:pt>
                <c:pt idx="29">
                  <c:v>-2875.0416666667002</c:v>
                </c:pt>
                <c:pt idx="30">
                  <c:v>-2895.9166666667002</c:v>
                </c:pt>
                <c:pt idx="31">
                  <c:v>-3283.2083333332998</c:v>
                </c:pt>
                <c:pt idx="32">
                  <c:v>-2336.125</c:v>
                </c:pt>
                <c:pt idx="33">
                  <c:v>-2037.25</c:v>
                </c:pt>
                <c:pt idx="34">
                  <c:v>-1541.6666666666999</c:v>
                </c:pt>
                <c:pt idx="35">
                  <c:v>-1708.3333333333001</c:v>
                </c:pt>
                <c:pt idx="36">
                  <c:v>-2087.5</c:v>
                </c:pt>
                <c:pt idx="37">
                  <c:v>-2175.8333333332998</c:v>
                </c:pt>
                <c:pt idx="38">
                  <c:v>-2411.4583333332998</c:v>
                </c:pt>
                <c:pt idx="39">
                  <c:v>-2224.1666666667002</c:v>
                </c:pt>
                <c:pt idx="40">
                  <c:v>-2255.875</c:v>
                </c:pt>
                <c:pt idx="41">
                  <c:v>-2388.3333333332998</c:v>
                </c:pt>
                <c:pt idx="42">
                  <c:v>-1949.75</c:v>
                </c:pt>
                <c:pt idx="43">
                  <c:v>-2243.25</c:v>
                </c:pt>
                <c:pt idx="44">
                  <c:v>-2974.875</c:v>
                </c:pt>
                <c:pt idx="45">
                  <c:v>-2905.375</c:v>
                </c:pt>
                <c:pt idx="46">
                  <c:v>-3281.2916666667002</c:v>
                </c:pt>
                <c:pt idx="47">
                  <c:v>-3117.75</c:v>
                </c:pt>
                <c:pt idx="48">
                  <c:v>-3142.7916666667002</c:v>
                </c:pt>
                <c:pt idx="49">
                  <c:v>-2973.2083333332998</c:v>
                </c:pt>
                <c:pt idx="50">
                  <c:v>-2869.4583333332998</c:v>
                </c:pt>
                <c:pt idx="51">
                  <c:v>-3094.4166666667002</c:v>
                </c:pt>
                <c:pt idx="52">
                  <c:v>-3393.375</c:v>
                </c:pt>
                <c:pt idx="53">
                  <c:v>-2938.5833333332998</c:v>
                </c:pt>
                <c:pt idx="54">
                  <c:v>-2687.3333333332998</c:v>
                </c:pt>
                <c:pt idx="55">
                  <c:v>-2770.5</c:v>
                </c:pt>
                <c:pt idx="56">
                  <c:v>-2622.5</c:v>
                </c:pt>
                <c:pt idx="57">
                  <c:v>-2972.5416666667002</c:v>
                </c:pt>
                <c:pt idx="58">
                  <c:v>-3504.875</c:v>
                </c:pt>
                <c:pt idx="59">
                  <c:v>-3400.9166666667002</c:v>
                </c:pt>
                <c:pt idx="60">
                  <c:v>-2447.25</c:v>
                </c:pt>
                <c:pt idx="61">
                  <c:v>-2164.5833333332998</c:v>
                </c:pt>
                <c:pt idx="62">
                  <c:v>-2018.75</c:v>
                </c:pt>
                <c:pt idx="63">
                  <c:v>-2108.3333333332998</c:v>
                </c:pt>
                <c:pt idx="64">
                  <c:v>-2183.3333333332998</c:v>
                </c:pt>
                <c:pt idx="65">
                  <c:v>-2609.5</c:v>
                </c:pt>
                <c:pt idx="66">
                  <c:v>-2533.3333333332998</c:v>
                </c:pt>
                <c:pt idx="67">
                  <c:v>-2378.4166666667002</c:v>
                </c:pt>
                <c:pt idx="68">
                  <c:v>-2684.9583333332998</c:v>
                </c:pt>
                <c:pt idx="69">
                  <c:v>-2609.25</c:v>
                </c:pt>
                <c:pt idx="70">
                  <c:v>-2552.3333333332998</c:v>
                </c:pt>
                <c:pt idx="71">
                  <c:v>-2496.4583333332998</c:v>
                </c:pt>
                <c:pt idx="72">
                  <c:v>-2703.625</c:v>
                </c:pt>
                <c:pt idx="73">
                  <c:v>-2700</c:v>
                </c:pt>
                <c:pt idx="74">
                  <c:v>-2483.7916666667002</c:v>
                </c:pt>
                <c:pt idx="75">
                  <c:v>-2345.8333333332998</c:v>
                </c:pt>
                <c:pt idx="76">
                  <c:v>-2067</c:v>
                </c:pt>
                <c:pt idx="77">
                  <c:v>-2635.5833333332998</c:v>
                </c:pt>
                <c:pt idx="78">
                  <c:v>-2480.625</c:v>
                </c:pt>
                <c:pt idx="79">
                  <c:v>-2743.4583333332998</c:v>
                </c:pt>
                <c:pt idx="80">
                  <c:v>-2890.375</c:v>
                </c:pt>
                <c:pt idx="81">
                  <c:v>-2893.625</c:v>
                </c:pt>
                <c:pt idx="82">
                  <c:v>-3000.6666666667002</c:v>
                </c:pt>
                <c:pt idx="83">
                  <c:v>-3104.0416666667002</c:v>
                </c:pt>
                <c:pt idx="84">
                  <c:v>-3395.0833333332998</c:v>
                </c:pt>
                <c:pt idx="85">
                  <c:v>-3254.4166666667002</c:v>
                </c:pt>
                <c:pt idx="86">
                  <c:v>-3385.6666666667002</c:v>
                </c:pt>
                <c:pt idx="87">
                  <c:v>-3162.0833333332998</c:v>
                </c:pt>
                <c:pt idx="88">
                  <c:v>-2287.5</c:v>
                </c:pt>
                <c:pt idx="89">
                  <c:v>-2773</c:v>
                </c:pt>
                <c:pt idx="90">
                  <c:v>-2914.5416666667002</c:v>
                </c:pt>
                <c:pt idx="91">
                  <c:v>-3090.1666666667002</c:v>
                </c:pt>
                <c:pt idx="92">
                  <c:v>-3074.5416666667002</c:v>
                </c:pt>
                <c:pt idx="93">
                  <c:v>-3055.9583333332998</c:v>
                </c:pt>
                <c:pt idx="94">
                  <c:v>-3154.3333333332998</c:v>
                </c:pt>
                <c:pt idx="95">
                  <c:v>-2928.75</c:v>
                </c:pt>
                <c:pt idx="96">
                  <c:v>-2617.875</c:v>
                </c:pt>
                <c:pt idx="97">
                  <c:v>-2300</c:v>
                </c:pt>
                <c:pt idx="98">
                  <c:v>-2658.375</c:v>
                </c:pt>
                <c:pt idx="99">
                  <c:v>-2468</c:v>
                </c:pt>
                <c:pt idx="100">
                  <c:v>-2780.6666666667002</c:v>
                </c:pt>
                <c:pt idx="101">
                  <c:v>-2615.25</c:v>
                </c:pt>
                <c:pt idx="102">
                  <c:v>-2289.5</c:v>
                </c:pt>
                <c:pt idx="103">
                  <c:v>-2722.0416666667002</c:v>
                </c:pt>
                <c:pt idx="104">
                  <c:v>-2676.5833333332998</c:v>
                </c:pt>
                <c:pt idx="105">
                  <c:v>-2559.9166666667002</c:v>
                </c:pt>
                <c:pt idx="106">
                  <c:v>-2552.1666666667002</c:v>
                </c:pt>
                <c:pt idx="107">
                  <c:v>-2681.5833333332998</c:v>
                </c:pt>
                <c:pt idx="108">
                  <c:v>-3061.75</c:v>
                </c:pt>
                <c:pt idx="109">
                  <c:v>-2596.625</c:v>
                </c:pt>
                <c:pt idx="110">
                  <c:v>-2534.25</c:v>
                </c:pt>
                <c:pt idx="111">
                  <c:v>-2446.2916666667002</c:v>
                </c:pt>
                <c:pt idx="112">
                  <c:v>-2562.5</c:v>
                </c:pt>
                <c:pt idx="113">
                  <c:v>-2616</c:v>
                </c:pt>
                <c:pt idx="114">
                  <c:v>-2614.3333333332998</c:v>
                </c:pt>
                <c:pt idx="115">
                  <c:v>-2898.8333333332998</c:v>
                </c:pt>
                <c:pt idx="116">
                  <c:v>-2519.125</c:v>
                </c:pt>
                <c:pt idx="117">
                  <c:v>-2381.9583333332998</c:v>
                </c:pt>
                <c:pt idx="118">
                  <c:v>-2645.6666666667002</c:v>
                </c:pt>
                <c:pt idx="119">
                  <c:v>-2840.0833333332998</c:v>
                </c:pt>
                <c:pt idx="120">
                  <c:v>-2929.5</c:v>
                </c:pt>
                <c:pt idx="121">
                  <c:v>-2721.2916666667002</c:v>
                </c:pt>
                <c:pt idx="122">
                  <c:v>-2736.6666666667002</c:v>
                </c:pt>
                <c:pt idx="123">
                  <c:v>-2227.0833333332998</c:v>
                </c:pt>
                <c:pt idx="124">
                  <c:v>-2344.3333333332998</c:v>
                </c:pt>
                <c:pt idx="125">
                  <c:v>-2224.5416666667002</c:v>
                </c:pt>
                <c:pt idx="126">
                  <c:v>-2354.9166666667002</c:v>
                </c:pt>
                <c:pt idx="127">
                  <c:v>-2480.0833333332998</c:v>
                </c:pt>
                <c:pt idx="128">
                  <c:v>-2467.75</c:v>
                </c:pt>
                <c:pt idx="129">
                  <c:v>-2769.0833333332998</c:v>
                </c:pt>
                <c:pt idx="130">
                  <c:v>-2147.9166666667002</c:v>
                </c:pt>
                <c:pt idx="131">
                  <c:v>-1337.5</c:v>
                </c:pt>
                <c:pt idx="132">
                  <c:v>-1637.5</c:v>
                </c:pt>
                <c:pt idx="133">
                  <c:v>-1866.6666666666999</c:v>
                </c:pt>
                <c:pt idx="134">
                  <c:v>-1970.8333333333001</c:v>
                </c:pt>
                <c:pt idx="135">
                  <c:v>-2634.4583333332998</c:v>
                </c:pt>
                <c:pt idx="136">
                  <c:v>-2500.125</c:v>
                </c:pt>
                <c:pt idx="137">
                  <c:v>-1558.3333333333001</c:v>
                </c:pt>
                <c:pt idx="138">
                  <c:v>-1977.0833333333001</c:v>
                </c:pt>
                <c:pt idx="139">
                  <c:v>-1987.7916666666999</c:v>
                </c:pt>
                <c:pt idx="140">
                  <c:v>-2132.7083333332998</c:v>
                </c:pt>
                <c:pt idx="141">
                  <c:v>-2019.625</c:v>
                </c:pt>
                <c:pt idx="142">
                  <c:v>-2318.75</c:v>
                </c:pt>
                <c:pt idx="143">
                  <c:v>-2961.5416666667002</c:v>
                </c:pt>
                <c:pt idx="144">
                  <c:v>-2448.25</c:v>
                </c:pt>
                <c:pt idx="145">
                  <c:v>-2358.2083333332998</c:v>
                </c:pt>
                <c:pt idx="146">
                  <c:v>-2529</c:v>
                </c:pt>
                <c:pt idx="147">
                  <c:v>-2672.1666666667002</c:v>
                </c:pt>
                <c:pt idx="148">
                  <c:v>-2447.375</c:v>
                </c:pt>
                <c:pt idx="149">
                  <c:v>-2696.25</c:v>
                </c:pt>
                <c:pt idx="150">
                  <c:v>-2533.2083333332998</c:v>
                </c:pt>
                <c:pt idx="151">
                  <c:v>-2312.0416666667002</c:v>
                </c:pt>
                <c:pt idx="152">
                  <c:v>-2081.625</c:v>
                </c:pt>
                <c:pt idx="153">
                  <c:v>-2066.75</c:v>
                </c:pt>
                <c:pt idx="154">
                  <c:v>-1941.6666666666999</c:v>
                </c:pt>
                <c:pt idx="155">
                  <c:v>-2204.125</c:v>
                </c:pt>
                <c:pt idx="156">
                  <c:v>-2771.0416666667002</c:v>
                </c:pt>
                <c:pt idx="157">
                  <c:v>-2867.5416666667002</c:v>
                </c:pt>
                <c:pt idx="158">
                  <c:v>-1844.5833333333001</c:v>
                </c:pt>
                <c:pt idx="159">
                  <c:v>-2062.3333333332998</c:v>
                </c:pt>
                <c:pt idx="160">
                  <c:v>-2120.125</c:v>
                </c:pt>
                <c:pt idx="161">
                  <c:v>-2088.25</c:v>
                </c:pt>
                <c:pt idx="162">
                  <c:v>-2558.0833333332998</c:v>
                </c:pt>
                <c:pt idx="163">
                  <c:v>-2721.125</c:v>
                </c:pt>
                <c:pt idx="164">
                  <c:v>-3154.375</c:v>
                </c:pt>
                <c:pt idx="165">
                  <c:v>-2737.1666666667002</c:v>
                </c:pt>
                <c:pt idx="166">
                  <c:v>-2436.25</c:v>
                </c:pt>
                <c:pt idx="167">
                  <c:v>-2181.5833333332998</c:v>
                </c:pt>
                <c:pt idx="168">
                  <c:v>-2524.4166666667002</c:v>
                </c:pt>
                <c:pt idx="169">
                  <c:v>-2467.7083333332998</c:v>
                </c:pt>
                <c:pt idx="170">
                  <c:v>-2582.6666666667002</c:v>
                </c:pt>
                <c:pt idx="171">
                  <c:v>-2979.2916666667002</c:v>
                </c:pt>
                <c:pt idx="172">
                  <c:v>-2228.75</c:v>
                </c:pt>
                <c:pt idx="173">
                  <c:v>-2468.8333333332998</c:v>
                </c:pt>
                <c:pt idx="174">
                  <c:v>-2421.4166666667002</c:v>
                </c:pt>
                <c:pt idx="175">
                  <c:v>-2685.6666666667002</c:v>
                </c:pt>
                <c:pt idx="176">
                  <c:v>-2622.3333333332998</c:v>
                </c:pt>
                <c:pt idx="177">
                  <c:v>-2786</c:v>
                </c:pt>
                <c:pt idx="178">
                  <c:v>-3098.4347826087001</c:v>
                </c:pt>
                <c:pt idx="179">
                  <c:v>-2683.875</c:v>
                </c:pt>
                <c:pt idx="180">
                  <c:v>-3042.3333333332998</c:v>
                </c:pt>
                <c:pt idx="181">
                  <c:v>-2833.4583333332998</c:v>
                </c:pt>
                <c:pt idx="182">
                  <c:v>-3348.9583333332998</c:v>
                </c:pt>
                <c:pt idx="183">
                  <c:v>-3504.9166666667002</c:v>
                </c:pt>
                <c:pt idx="184">
                  <c:v>-3005.4166666667002</c:v>
                </c:pt>
                <c:pt idx="185">
                  <c:v>-3250.4166666667002</c:v>
                </c:pt>
                <c:pt idx="186">
                  <c:v>-3052.0416666667002</c:v>
                </c:pt>
                <c:pt idx="187">
                  <c:v>-2602.2916666667002</c:v>
                </c:pt>
                <c:pt idx="188">
                  <c:v>-2432.7916666667002</c:v>
                </c:pt>
                <c:pt idx="189">
                  <c:v>-2522.875</c:v>
                </c:pt>
                <c:pt idx="190">
                  <c:v>-2811.1666666667002</c:v>
                </c:pt>
                <c:pt idx="191">
                  <c:v>-2737.2083333332998</c:v>
                </c:pt>
                <c:pt idx="192">
                  <c:v>-3121.625</c:v>
                </c:pt>
                <c:pt idx="193">
                  <c:v>-2665.0833333332998</c:v>
                </c:pt>
                <c:pt idx="194">
                  <c:v>-2382.6666666667002</c:v>
                </c:pt>
                <c:pt idx="195">
                  <c:v>-2438.7916666667002</c:v>
                </c:pt>
                <c:pt idx="196">
                  <c:v>-1874.5833333333001</c:v>
                </c:pt>
                <c:pt idx="197">
                  <c:v>-2471.9166666667002</c:v>
                </c:pt>
                <c:pt idx="198">
                  <c:v>-3173.5833333332998</c:v>
                </c:pt>
                <c:pt idx="199">
                  <c:v>-3327.7916666667002</c:v>
                </c:pt>
                <c:pt idx="200">
                  <c:v>-2640.625</c:v>
                </c:pt>
                <c:pt idx="201">
                  <c:v>-2550.2083333332998</c:v>
                </c:pt>
                <c:pt idx="202">
                  <c:v>-2722.5833333332998</c:v>
                </c:pt>
                <c:pt idx="203">
                  <c:v>-2627.4166666667002</c:v>
                </c:pt>
                <c:pt idx="204">
                  <c:v>-2621.9166666667002</c:v>
                </c:pt>
                <c:pt idx="205">
                  <c:v>-3210.25</c:v>
                </c:pt>
                <c:pt idx="206">
                  <c:v>-3379.7916666667002</c:v>
                </c:pt>
                <c:pt idx="207">
                  <c:v>-2896.0416666667002</c:v>
                </c:pt>
                <c:pt idx="208">
                  <c:v>-2434.75</c:v>
                </c:pt>
                <c:pt idx="209">
                  <c:v>-2799.5416666667002</c:v>
                </c:pt>
                <c:pt idx="210">
                  <c:v>-2777.0416666667002</c:v>
                </c:pt>
                <c:pt idx="211">
                  <c:v>-2772.25</c:v>
                </c:pt>
                <c:pt idx="212">
                  <c:v>-3395.7916666667002</c:v>
                </c:pt>
                <c:pt idx="213">
                  <c:v>-3503</c:v>
                </c:pt>
                <c:pt idx="214">
                  <c:v>-2310.3333333332998</c:v>
                </c:pt>
                <c:pt idx="215">
                  <c:v>-2002.0833333333001</c:v>
                </c:pt>
                <c:pt idx="216">
                  <c:v>-1970.8333333333001</c:v>
                </c:pt>
                <c:pt idx="217">
                  <c:v>-1962.5</c:v>
                </c:pt>
                <c:pt idx="218">
                  <c:v>-2031.25</c:v>
                </c:pt>
                <c:pt idx="219">
                  <c:v>-1785.4166666666999</c:v>
                </c:pt>
                <c:pt idx="220">
                  <c:v>-1947.3333333333001</c:v>
                </c:pt>
                <c:pt idx="221">
                  <c:v>-2014.3333333333001</c:v>
                </c:pt>
                <c:pt idx="222">
                  <c:v>-1722.9166666666999</c:v>
                </c:pt>
                <c:pt idx="223">
                  <c:v>-2171.25</c:v>
                </c:pt>
                <c:pt idx="224">
                  <c:v>-2582.0416666667002</c:v>
                </c:pt>
                <c:pt idx="225">
                  <c:v>-3055.9583333332998</c:v>
                </c:pt>
                <c:pt idx="226">
                  <c:v>-2767.125</c:v>
                </c:pt>
                <c:pt idx="227">
                  <c:v>-2920.625</c:v>
                </c:pt>
                <c:pt idx="228">
                  <c:v>-2334.375</c:v>
                </c:pt>
                <c:pt idx="229">
                  <c:v>-2216.875</c:v>
                </c:pt>
                <c:pt idx="230">
                  <c:v>-2536.6666666667002</c:v>
                </c:pt>
                <c:pt idx="231">
                  <c:v>-2450.9583333332998</c:v>
                </c:pt>
                <c:pt idx="232">
                  <c:v>-2589.9166666667002</c:v>
                </c:pt>
                <c:pt idx="233">
                  <c:v>-3016.5416666667002</c:v>
                </c:pt>
                <c:pt idx="234">
                  <c:v>-3256.4583333332998</c:v>
                </c:pt>
                <c:pt idx="235">
                  <c:v>-2452.0833333332998</c:v>
                </c:pt>
                <c:pt idx="236">
                  <c:v>-2511.0833333332998</c:v>
                </c:pt>
                <c:pt idx="237">
                  <c:v>-2059.125</c:v>
                </c:pt>
                <c:pt idx="238">
                  <c:v>-2136.25</c:v>
                </c:pt>
                <c:pt idx="239">
                  <c:v>-2224.125</c:v>
                </c:pt>
                <c:pt idx="240">
                  <c:v>-2870.9583333332998</c:v>
                </c:pt>
                <c:pt idx="241">
                  <c:v>-3146.3333333332998</c:v>
                </c:pt>
                <c:pt idx="242">
                  <c:v>-2437.5</c:v>
                </c:pt>
                <c:pt idx="243">
                  <c:v>-1890.6666666666999</c:v>
                </c:pt>
                <c:pt idx="244">
                  <c:v>-1952.0416666666999</c:v>
                </c:pt>
                <c:pt idx="245">
                  <c:v>-2473.3333333332998</c:v>
                </c:pt>
                <c:pt idx="246">
                  <c:v>-2608.9166666667002</c:v>
                </c:pt>
                <c:pt idx="247">
                  <c:v>-2984.5833333332998</c:v>
                </c:pt>
                <c:pt idx="248">
                  <c:v>-2803.3333333332998</c:v>
                </c:pt>
                <c:pt idx="249">
                  <c:v>-2401.4583333332998</c:v>
                </c:pt>
                <c:pt idx="250">
                  <c:v>-1976.4166666666999</c:v>
                </c:pt>
                <c:pt idx="251">
                  <c:v>-2154.25</c:v>
                </c:pt>
                <c:pt idx="252">
                  <c:v>-2148.4583333332998</c:v>
                </c:pt>
                <c:pt idx="253">
                  <c:v>-2191.625</c:v>
                </c:pt>
                <c:pt idx="254">
                  <c:v>-2538.3333333332998</c:v>
                </c:pt>
                <c:pt idx="255">
                  <c:v>-2627.4166666667002</c:v>
                </c:pt>
                <c:pt idx="256">
                  <c:v>-2445.9583333332998</c:v>
                </c:pt>
                <c:pt idx="257">
                  <c:v>-2258.7083333332998</c:v>
                </c:pt>
                <c:pt idx="258">
                  <c:v>-1043.75</c:v>
                </c:pt>
                <c:pt idx="259">
                  <c:v>-2066.6666666667002</c:v>
                </c:pt>
                <c:pt idx="260">
                  <c:v>-2432.4166666667002</c:v>
                </c:pt>
                <c:pt idx="261">
                  <c:v>-2666.2083333332998</c:v>
                </c:pt>
                <c:pt idx="262">
                  <c:v>-2404.875</c:v>
                </c:pt>
                <c:pt idx="263">
                  <c:v>-1743.5416666666999</c:v>
                </c:pt>
                <c:pt idx="264">
                  <c:v>-2434.875</c:v>
                </c:pt>
                <c:pt idx="265">
                  <c:v>-1757.7083333333001</c:v>
                </c:pt>
                <c:pt idx="266">
                  <c:v>-1938.1666666666999</c:v>
                </c:pt>
                <c:pt idx="267">
                  <c:v>-2618.5416666667002</c:v>
                </c:pt>
                <c:pt idx="268">
                  <c:v>-2437.3333333332998</c:v>
                </c:pt>
                <c:pt idx="269">
                  <c:v>-2826.6666666667002</c:v>
                </c:pt>
                <c:pt idx="270">
                  <c:v>-1575</c:v>
                </c:pt>
                <c:pt idx="271">
                  <c:v>-2574.625</c:v>
                </c:pt>
                <c:pt idx="272">
                  <c:v>-2230.5416666667002</c:v>
                </c:pt>
                <c:pt idx="273">
                  <c:v>-2416.4166666667002</c:v>
                </c:pt>
                <c:pt idx="274">
                  <c:v>-2395.0833333332998</c:v>
                </c:pt>
                <c:pt idx="275">
                  <c:v>-1910.4166666666999</c:v>
                </c:pt>
                <c:pt idx="276">
                  <c:v>-2937.9166666667002</c:v>
                </c:pt>
                <c:pt idx="277">
                  <c:v>-2237.8333333332998</c:v>
                </c:pt>
                <c:pt idx="278">
                  <c:v>-1712.5</c:v>
                </c:pt>
                <c:pt idx="279">
                  <c:v>-2305.0833333332998</c:v>
                </c:pt>
                <c:pt idx="280">
                  <c:v>-2421.5833333332998</c:v>
                </c:pt>
                <c:pt idx="281">
                  <c:v>-2530.3333333332998</c:v>
                </c:pt>
                <c:pt idx="282">
                  <c:v>-2869.0833333332998</c:v>
                </c:pt>
                <c:pt idx="283">
                  <c:v>-3096.5</c:v>
                </c:pt>
                <c:pt idx="284">
                  <c:v>-2212.0833333332998</c:v>
                </c:pt>
                <c:pt idx="285">
                  <c:v>-2401.7083333332998</c:v>
                </c:pt>
                <c:pt idx="286">
                  <c:v>-2450.8333333332998</c:v>
                </c:pt>
                <c:pt idx="287">
                  <c:v>-2539.5</c:v>
                </c:pt>
                <c:pt idx="288">
                  <c:v>-2473.2083333332998</c:v>
                </c:pt>
                <c:pt idx="289">
                  <c:v>-2581.2916666667002</c:v>
                </c:pt>
                <c:pt idx="290">
                  <c:v>-2848.7083333332998</c:v>
                </c:pt>
                <c:pt idx="291">
                  <c:v>-1901.4166666666999</c:v>
                </c:pt>
                <c:pt idx="292">
                  <c:v>-1787.5</c:v>
                </c:pt>
                <c:pt idx="293">
                  <c:v>-1537.5</c:v>
                </c:pt>
                <c:pt idx="294">
                  <c:v>-2487.4583333332998</c:v>
                </c:pt>
                <c:pt idx="295">
                  <c:v>-2277.1666666667002</c:v>
                </c:pt>
                <c:pt idx="296">
                  <c:v>-2138.2083333332998</c:v>
                </c:pt>
                <c:pt idx="297">
                  <c:v>-2133.3333333332998</c:v>
                </c:pt>
                <c:pt idx="298">
                  <c:v>-2600</c:v>
                </c:pt>
                <c:pt idx="299">
                  <c:v>-1964.5833333333001</c:v>
                </c:pt>
                <c:pt idx="300">
                  <c:v>-2662.5416666667002</c:v>
                </c:pt>
                <c:pt idx="301">
                  <c:v>-2386.3333333332998</c:v>
                </c:pt>
                <c:pt idx="302">
                  <c:v>-2790.625</c:v>
                </c:pt>
                <c:pt idx="303">
                  <c:v>-1829.5416666666999</c:v>
                </c:pt>
                <c:pt idx="304">
                  <c:v>-1813.75</c:v>
                </c:pt>
                <c:pt idx="305">
                  <c:v>-2430.875</c:v>
                </c:pt>
                <c:pt idx="306">
                  <c:v>-2453.3333333332998</c:v>
                </c:pt>
                <c:pt idx="307">
                  <c:v>-1800</c:v>
                </c:pt>
                <c:pt idx="308">
                  <c:v>-2107.3333333332998</c:v>
                </c:pt>
                <c:pt idx="309">
                  <c:v>-2531.6666666667002</c:v>
                </c:pt>
                <c:pt idx="310">
                  <c:v>-1899.6666666666999</c:v>
                </c:pt>
                <c:pt idx="311">
                  <c:v>-1885.4166666666999</c:v>
                </c:pt>
                <c:pt idx="312">
                  <c:v>-2809.0416666667002</c:v>
                </c:pt>
                <c:pt idx="313">
                  <c:v>-2500</c:v>
                </c:pt>
                <c:pt idx="314">
                  <c:v>-2440.1666666667002</c:v>
                </c:pt>
                <c:pt idx="315">
                  <c:v>-2632.6666666667002</c:v>
                </c:pt>
                <c:pt idx="316">
                  <c:v>-2556.5416666667002</c:v>
                </c:pt>
                <c:pt idx="317">
                  <c:v>-1646.0833333333001</c:v>
                </c:pt>
                <c:pt idx="318">
                  <c:v>-1750</c:v>
                </c:pt>
                <c:pt idx="319">
                  <c:v>-2496.7916666667002</c:v>
                </c:pt>
                <c:pt idx="320">
                  <c:v>-2618.625</c:v>
                </c:pt>
                <c:pt idx="321">
                  <c:v>-2867.0416666667002</c:v>
                </c:pt>
                <c:pt idx="322">
                  <c:v>-2870.75</c:v>
                </c:pt>
                <c:pt idx="323">
                  <c:v>-2876.6666666667002</c:v>
                </c:pt>
                <c:pt idx="324">
                  <c:v>-2755.625</c:v>
                </c:pt>
                <c:pt idx="325">
                  <c:v>-2656.8333333332998</c:v>
                </c:pt>
                <c:pt idx="326">
                  <c:v>-2571.4583333332998</c:v>
                </c:pt>
                <c:pt idx="327">
                  <c:v>-2482.25</c:v>
                </c:pt>
                <c:pt idx="328">
                  <c:v>-2612.7916666667002</c:v>
                </c:pt>
                <c:pt idx="329">
                  <c:v>-2523.4583333332998</c:v>
                </c:pt>
                <c:pt idx="330">
                  <c:v>-2556.1666666667002</c:v>
                </c:pt>
                <c:pt idx="331">
                  <c:v>-2456.5416666667002</c:v>
                </c:pt>
                <c:pt idx="332">
                  <c:v>-2627.6666666667002</c:v>
                </c:pt>
                <c:pt idx="333">
                  <c:v>-2635.7083333332998</c:v>
                </c:pt>
                <c:pt idx="334">
                  <c:v>-2594.2083333332998</c:v>
                </c:pt>
                <c:pt idx="335">
                  <c:v>-2546.125</c:v>
                </c:pt>
                <c:pt idx="336">
                  <c:v>-2351.2083333332998</c:v>
                </c:pt>
                <c:pt idx="337">
                  <c:v>-2100</c:v>
                </c:pt>
                <c:pt idx="338">
                  <c:v>-2703.1666666667002</c:v>
                </c:pt>
                <c:pt idx="339">
                  <c:v>-3052.25</c:v>
                </c:pt>
                <c:pt idx="340">
                  <c:v>-2510.8333333332998</c:v>
                </c:pt>
                <c:pt idx="341">
                  <c:v>-2134.75</c:v>
                </c:pt>
                <c:pt idx="342">
                  <c:v>-2330.5833333332998</c:v>
                </c:pt>
                <c:pt idx="343">
                  <c:v>-2494.25</c:v>
                </c:pt>
                <c:pt idx="344">
                  <c:v>-2389</c:v>
                </c:pt>
                <c:pt idx="345">
                  <c:v>-2691.5416666667002</c:v>
                </c:pt>
                <c:pt idx="346">
                  <c:v>-2961.5416666667002</c:v>
                </c:pt>
                <c:pt idx="347">
                  <c:v>-2472.25</c:v>
                </c:pt>
                <c:pt idx="348">
                  <c:v>-2427.2916666667002</c:v>
                </c:pt>
                <c:pt idx="349">
                  <c:v>-2434.1666666667002</c:v>
                </c:pt>
                <c:pt idx="350">
                  <c:v>-2795.8333333332998</c:v>
                </c:pt>
                <c:pt idx="351">
                  <c:v>-2822.875</c:v>
                </c:pt>
                <c:pt idx="352">
                  <c:v>-3075.2083333332998</c:v>
                </c:pt>
                <c:pt idx="353">
                  <c:v>-2510.625</c:v>
                </c:pt>
                <c:pt idx="354">
                  <c:v>-1713.5416666666999</c:v>
                </c:pt>
                <c:pt idx="355">
                  <c:v>-2291.6666666667002</c:v>
                </c:pt>
                <c:pt idx="356">
                  <c:v>-1000</c:v>
                </c:pt>
                <c:pt idx="357">
                  <c:v>-1000</c:v>
                </c:pt>
                <c:pt idx="358">
                  <c:v>-1561.3333333333001</c:v>
                </c:pt>
                <c:pt idx="359">
                  <c:v>-1341.6666666666999</c:v>
                </c:pt>
                <c:pt idx="360">
                  <c:v>-1070.8333333333001</c:v>
                </c:pt>
                <c:pt idx="361">
                  <c:v>-812.5</c:v>
                </c:pt>
                <c:pt idx="362">
                  <c:v>-864.58333333329995</c:v>
                </c:pt>
                <c:pt idx="363">
                  <c:v>-885.41666666670005</c:v>
                </c:pt>
                <c:pt idx="364">
                  <c:v>-929.16666666670005</c:v>
                </c:pt>
                <c:pt idx="365">
                  <c:v>-1636.25</c:v>
                </c:pt>
                <c:pt idx="366">
                  <c:v>-1077.0833333333001</c:v>
                </c:pt>
                <c:pt idx="367">
                  <c:v>-1020.8333333332999</c:v>
                </c:pt>
                <c:pt idx="368">
                  <c:v>-1022.9166666667001</c:v>
                </c:pt>
                <c:pt idx="369">
                  <c:v>-525</c:v>
                </c:pt>
                <c:pt idx="370">
                  <c:v>-727.08333333329995</c:v>
                </c:pt>
                <c:pt idx="371">
                  <c:v>-775</c:v>
                </c:pt>
                <c:pt idx="372">
                  <c:v>-608.33333333329995</c:v>
                </c:pt>
                <c:pt idx="373">
                  <c:v>-904.16666666670005</c:v>
                </c:pt>
                <c:pt idx="374">
                  <c:v>-1006.25</c:v>
                </c:pt>
                <c:pt idx="375">
                  <c:v>-735.41666666670005</c:v>
                </c:pt>
                <c:pt idx="376">
                  <c:v>-812.5</c:v>
                </c:pt>
                <c:pt idx="377">
                  <c:v>-675</c:v>
                </c:pt>
                <c:pt idx="378">
                  <c:v>-677.08333333329995</c:v>
                </c:pt>
                <c:pt idx="379">
                  <c:v>-777.08333333329995</c:v>
                </c:pt>
                <c:pt idx="380">
                  <c:v>-1104.1666666666999</c:v>
                </c:pt>
                <c:pt idx="381">
                  <c:v>-900</c:v>
                </c:pt>
                <c:pt idx="382">
                  <c:v>-475</c:v>
                </c:pt>
                <c:pt idx="383">
                  <c:v>-316.6666666667</c:v>
                </c:pt>
                <c:pt idx="384">
                  <c:v>-468.75</c:v>
                </c:pt>
                <c:pt idx="385">
                  <c:v>-766.66666666670005</c:v>
                </c:pt>
                <c:pt idx="386">
                  <c:v>-695.83333333329995</c:v>
                </c:pt>
                <c:pt idx="387">
                  <c:v>-808.33333333329995</c:v>
                </c:pt>
                <c:pt idx="388">
                  <c:v>-900</c:v>
                </c:pt>
                <c:pt idx="389">
                  <c:v>-608.33333333329995</c:v>
                </c:pt>
                <c:pt idx="390">
                  <c:v>-2000</c:v>
                </c:pt>
                <c:pt idx="391">
                  <c:v>-2000</c:v>
                </c:pt>
                <c:pt idx="392">
                  <c:v>-2571.5</c:v>
                </c:pt>
                <c:pt idx="393">
                  <c:v>-2500.25</c:v>
                </c:pt>
                <c:pt idx="394">
                  <c:v>-3038.6666666667002</c:v>
                </c:pt>
                <c:pt idx="395">
                  <c:v>-2955.48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0718113612004278"/>
                  <c:y val="-0.180227811990427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9828510182207923"/>
                  <c:y val="6.5087778424584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9.3959731544</c:v>
                </c:pt>
                <c:pt idx="1">
                  <c:v>56.107382550300002</c:v>
                </c:pt>
                <c:pt idx="2">
                  <c:v>34.496644295300001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1372.5625</c:v>
                </c:pt>
                <c:pt idx="1">
                  <c:v>165</c:v>
                </c:pt>
                <c:pt idx="2">
                  <c:v>-1230.4642857143001</c:v>
                </c:pt>
                <c:pt idx="3">
                  <c:v>-1217.2041666667001</c:v>
                </c:pt>
                <c:pt idx="4">
                  <c:v>872.430952381</c:v>
                </c:pt>
                <c:pt idx="5">
                  <c:v>291.86249999999995</c:v>
                </c:pt>
                <c:pt idx="6">
                  <c:v>94.919021739100003</c:v>
                </c:pt>
                <c:pt idx="7">
                  <c:v>154.69166666669992</c:v>
                </c:pt>
                <c:pt idx="8">
                  <c:v>881.0432971015</c:v>
                </c:pt>
                <c:pt idx="9">
                  <c:v>-893.99999999999989</c:v>
                </c:pt>
                <c:pt idx="10">
                  <c:v>-1055.4625000000001</c:v>
                </c:pt>
                <c:pt idx="11">
                  <c:v>-447.12976190480003</c:v>
                </c:pt>
                <c:pt idx="12">
                  <c:v>523.9257246377</c:v>
                </c:pt>
                <c:pt idx="13">
                  <c:v>1290.6393115941999</c:v>
                </c:pt>
                <c:pt idx="14">
                  <c:v>1313.6989130434999</c:v>
                </c:pt>
                <c:pt idx="15">
                  <c:v>1558.860326087</c:v>
                </c:pt>
                <c:pt idx="16">
                  <c:v>1468.1666666665999</c:v>
                </c:pt>
                <c:pt idx="17">
                  <c:v>978.67916666669998</c:v>
                </c:pt>
                <c:pt idx="18">
                  <c:v>797.8833333332999</c:v>
                </c:pt>
                <c:pt idx="19">
                  <c:v>-943.85833333339997</c:v>
                </c:pt>
                <c:pt idx="20">
                  <c:v>1506.0418478261001</c:v>
                </c:pt>
                <c:pt idx="21">
                  <c:v>1369.6041666666001</c:v>
                </c:pt>
                <c:pt idx="22">
                  <c:v>791.125</c:v>
                </c:pt>
                <c:pt idx="23">
                  <c:v>-1724.2133333332999</c:v>
                </c:pt>
                <c:pt idx="24">
                  <c:v>-887.80799999999999</c:v>
                </c:pt>
                <c:pt idx="25">
                  <c:v>-651.80416666669998</c:v>
                </c:pt>
                <c:pt idx="26">
                  <c:v>745.03749999999991</c:v>
                </c:pt>
                <c:pt idx="27">
                  <c:v>618.9375</c:v>
                </c:pt>
                <c:pt idx="28">
                  <c:v>963.64583333330006</c:v>
                </c:pt>
                <c:pt idx="29">
                  <c:v>813.39583333330006</c:v>
                </c:pt>
                <c:pt idx="30">
                  <c:v>-452.58333333330006</c:v>
                </c:pt>
                <c:pt idx="31">
                  <c:v>-1627.8458333333001</c:v>
                </c:pt>
                <c:pt idx="32">
                  <c:v>372.25178571430001</c:v>
                </c:pt>
                <c:pt idx="33">
                  <c:v>1632.6291666667</c:v>
                </c:pt>
                <c:pt idx="34">
                  <c:v>2435.4891304347998</c:v>
                </c:pt>
                <c:pt idx="35">
                  <c:v>1678.0208333332998</c:v>
                </c:pt>
                <c:pt idx="36">
                  <c:v>778.37500000000011</c:v>
                </c:pt>
                <c:pt idx="37">
                  <c:v>462.12173913039987</c:v>
                </c:pt>
                <c:pt idx="38">
                  <c:v>777.59166666660008</c:v>
                </c:pt>
                <c:pt idx="39">
                  <c:v>1080.9124999999999</c:v>
                </c:pt>
                <c:pt idx="40">
                  <c:v>1220.4663043477999</c:v>
                </c:pt>
                <c:pt idx="41">
                  <c:v>1258.6958333333</c:v>
                </c:pt>
                <c:pt idx="42">
                  <c:v>1008.5898550724</c:v>
                </c:pt>
                <c:pt idx="43">
                  <c:v>1383.6157608695999</c:v>
                </c:pt>
                <c:pt idx="44">
                  <c:v>994.00416666670003</c:v>
                </c:pt>
                <c:pt idx="45">
                  <c:v>-1563.3208333333</c:v>
                </c:pt>
                <c:pt idx="46">
                  <c:v>495.99039855069998</c:v>
                </c:pt>
                <c:pt idx="47">
                  <c:v>1715.4708333333999</c:v>
                </c:pt>
                <c:pt idx="48">
                  <c:v>1323.1476449275999</c:v>
                </c:pt>
                <c:pt idx="49">
                  <c:v>871.65833333329999</c:v>
                </c:pt>
                <c:pt idx="50">
                  <c:v>1286.7416666665999</c:v>
                </c:pt>
                <c:pt idx="51">
                  <c:v>197.15000000000009</c:v>
                </c:pt>
                <c:pt idx="52">
                  <c:v>-860.6450000000001</c:v>
                </c:pt>
                <c:pt idx="53">
                  <c:v>781.27321428569996</c:v>
                </c:pt>
                <c:pt idx="54">
                  <c:v>1680.1163043478</c:v>
                </c:pt>
                <c:pt idx="55">
                  <c:v>1869.8391304348002</c:v>
                </c:pt>
                <c:pt idx="56">
                  <c:v>2421.3159090909003</c:v>
                </c:pt>
                <c:pt idx="57">
                  <c:v>1521.7864130435</c:v>
                </c:pt>
                <c:pt idx="58">
                  <c:v>865.09761904760001</c:v>
                </c:pt>
                <c:pt idx="59">
                  <c:v>1441.7458333334</c:v>
                </c:pt>
                <c:pt idx="60">
                  <c:v>2425.1111842104997</c:v>
                </c:pt>
                <c:pt idx="61">
                  <c:v>2108.5195652174002</c:v>
                </c:pt>
                <c:pt idx="62">
                  <c:v>826.67916666669998</c:v>
                </c:pt>
                <c:pt idx="63">
                  <c:v>1438.4208333332999</c:v>
                </c:pt>
                <c:pt idx="64">
                  <c:v>873.55416666669998</c:v>
                </c:pt>
                <c:pt idx="65">
                  <c:v>341.07500000000005</c:v>
                </c:pt>
                <c:pt idx="66">
                  <c:v>-1481.6785714286</c:v>
                </c:pt>
                <c:pt idx="67">
                  <c:v>-436.38749999999993</c:v>
                </c:pt>
                <c:pt idx="68">
                  <c:v>-875.16666666659989</c:v>
                </c:pt>
                <c:pt idx="69">
                  <c:v>-243.32049689440009</c:v>
                </c:pt>
                <c:pt idx="70">
                  <c:v>450.44385964910009</c:v>
                </c:pt>
                <c:pt idx="71">
                  <c:v>540.14166666669996</c:v>
                </c:pt>
                <c:pt idx="72">
                  <c:v>-1241.2124999999999</c:v>
                </c:pt>
                <c:pt idx="73">
                  <c:v>-622.7008333332999</c:v>
                </c:pt>
                <c:pt idx="74">
                  <c:v>739.01666666669985</c:v>
                </c:pt>
                <c:pt idx="75">
                  <c:v>1196.1527173913</c:v>
                </c:pt>
                <c:pt idx="76">
                  <c:v>1837.8130952380998</c:v>
                </c:pt>
                <c:pt idx="77">
                  <c:v>1649.7625</c:v>
                </c:pt>
                <c:pt idx="78">
                  <c:v>364.77844202899996</c:v>
                </c:pt>
                <c:pt idx="79">
                  <c:v>-1237.5345238094999</c:v>
                </c:pt>
                <c:pt idx="80">
                  <c:v>-1689.8654761904002</c:v>
                </c:pt>
                <c:pt idx="81">
                  <c:v>-517.5310606060001</c:v>
                </c:pt>
                <c:pt idx="82">
                  <c:v>-678.9375</c:v>
                </c:pt>
                <c:pt idx="83">
                  <c:v>-916.90340909090003</c:v>
                </c:pt>
                <c:pt idx="84">
                  <c:v>-680.7</c:v>
                </c:pt>
                <c:pt idx="85">
                  <c:v>-371.13749999999999</c:v>
                </c:pt>
                <c:pt idx="86">
                  <c:v>-939.23750000000007</c:v>
                </c:pt>
                <c:pt idx="87">
                  <c:v>-1072.3416666666999</c:v>
                </c:pt>
                <c:pt idx="88">
                  <c:v>-596.10833333329992</c:v>
                </c:pt>
                <c:pt idx="89">
                  <c:v>74.970833333400037</c:v>
                </c:pt>
                <c:pt idx="90">
                  <c:v>-1389.6875</c:v>
                </c:pt>
                <c:pt idx="91">
                  <c:v>-504.30833333340007</c:v>
                </c:pt>
                <c:pt idx="92">
                  <c:v>-686.28333333339992</c:v>
                </c:pt>
                <c:pt idx="93">
                  <c:v>-1781.6238095238</c:v>
                </c:pt>
                <c:pt idx="94">
                  <c:v>-1790.5601190476002</c:v>
                </c:pt>
                <c:pt idx="95">
                  <c:v>380.25416666659999</c:v>
                </c:pt>
                <c:pt idx="96">
                  <c:v>720.82916666659992</c:v>
                </c:pt>
                <c:pt idx="97">
                  <c:v>438.56666666659999</c:v>
                </c:pt>
                <c:pt idx="98">
                  <c:v>1293.5125</c:v>
                </c:pt>
                <c:pt idx="99">
                  <c:v>384.83749999999998</c:v>
                </c:pt>
                <c:pt idx="100">
                  <c:v>-1305.4085526316001</c:v>
                </c:pt>
                <c:pt idx="101">
                  <c:v>-2053.5266025640999</c:v>
                </c:pt>
                <c:pt idx="102">
                  <c:v>-221.22572463760002</c:v>
                </c:pt>
                <c:pt idx="103">
                  <c:v>-789.14673913040008</c:v>
                </c:pt>
                <c:pt idx="104">
                  <c:v>-1204.7570652173999</c:v>
                </c:pt>
                <c:pt idx="105">
                  <c:v>-1099.7708333333001</c:v>
                </c:pt>
                <c:pt idx="106">
                  <c:v>-1435.65</c:v>
                </c:pt>
                <c:pt idx="107">
                  <c:v>-1897.7541666666998</c:v>
                </c:pt>
                <c:pt idx="108">
                  <c:v>-1701.4958333332997</c:v>
                </c:pt>
                <c:pt idx="109">
                  <c:v>-290.0769927537001</c:v>
                </c:pt>
                <c:pt idx="110">
                  <c:v>906.93333333329997</c:v>
                </c:pt>
                <c:pt idx="111">
                  <c:v>277.18333333329997</c:v>
                </c:pt>
                <c:pt idx="112">
                  <c:v>-31.980833333299984</c:v>
                </c:pt>
                <c:pt idx="113">
                  <c:v>-23.604166666600008</c:v>
                </c:pt>
                <c:pt idx="114">
                  <c:v>409.31286231889999</c:v>
                </c:pt>
                <c:pt idx="115">
                  <c:v>-830.99166666659994</c:v>
                </c:pt>
                <c:pt idx="116">
                  <c:v>701.13913043479988</c:v>
                </c:pt>
                <c:pt idx="117">
                  <c:v>-103.73568840580003</c:v>
                </c:pt>
                <c:pt idx="118">
                  <c:v>-0.39583333330006099</c:v>
                </c:pt>
                <c:pt idx="119">
                  <c:v>-149.32916666670008</c:v>
                </c:pt>
                <c:pt idx="120">
                  <c:v>-1007.1041666667001</c:v>
                </c:pt>
                <c:pt idx="121">
                  <c:v>395.45416666669996</c:v>
                </c:pt>
                <c:pt idx="122">
                  <c:v>1605.3541666667002</c:v>
                </c:pt>
                <c:pt idx="123">
                  <c:v>-242.43416666660005</c:v>
                </c:pt>
                <c:pt idx="124">
                  <c:v>1152.9217391305001</c:v>
                </c:pt>
                <c:pt idx="125">
                  <c:v>1346.8666666667</c:v>
                </c:pt>
                <c:pt idx="126">
                  <c:v>567.90253623190006</c:v>
                </c:pt>
                <c:pt idx="127">
                  <c:v>649.10253623189999</c:v>
                </c:pt>
                <c:pt idx="128">
                  <c:v>1171.5208333332998</c:v>
                </c:pt>
                <c:pt idx="129">
                  <c:v>-24.674999999999955</c:v>
                </c:pt>
                <c:pt idx="130">
                  <c:v>1278.6424999999999</c:v>
                </c:pt>
                <c:pt idx="131">
                  <c:v>2577.8408333333</c:v>
                </c:pt>
                <c:pt idx="132">
                  <c:v>997.14210526319994</c:v>
                </c:pt>
                <c:pt idx="133">
                  <c:v>1239.0269607842999</c:v>
                </c:pt>
                <c:pt idx="134">
                  <c:v>482.99848484849997</c:v>
                </c:pt>
                <c:pt idx="135">
                  <c:v>728.45833333329995</c:v>
                </c:pt>
                <c:pt idx="136">
                  <c:v>1135.1458333334001</c:v>
                </c:pt>
                <c:pt idx="137">
                  <c:v>2530.8000000000002</c:v>
                </c:pt>
                <c:pt idx="138">
                  <c:v>2019.7390151515001</c:v>
                </c:pt>
                <c:pt idx="139">
                  <c:v>2047.3500000000001</c:v>
                </c:pt>
                <c:pt idx="140">
                  <c:v>1716.0137681159001</c:v>
                </c:pt>
                <c:pt idx="141">
                  <c:v>2070.7981060605998</c:v>
                </c:pt>
                <c:pt idx="142">
                  <c:v>2427.5134615385</c:v>
                </c:pt>
                <c:pt idx="143">
                  <c:v>2307.4041666666999</c:v>
                </c:pt>
                <c:pt idx="144">
                  <c:v>1221.9041666665998</c:v>
                </c:pt>
                <c:pt idx="145">
                  <c:v>1684.4708333333001</c:v>
                </c:pt>
                <c:pt idx="146">
                  <c:v>1021.0638888889</c:v>
                </c:pt>
                <c:pt idx="147">
                  <c:v>1165.3166666666998</c:v>
                </c:pt>
                <c:pt idx="148">
                  <c:v>1283.5581521739</c:v>
                </c:pt>
                <c:pt idx="149">
                  <c:v>928.17608695650006</c:v>
                </c:pt>
                <c:pt idx="150">
                  <c:v>174.19166666669992</c:v>
                </c:pt>
                <c:pt idx="151">
                  <c:v>839.47083333330011</c:v>
                </c:pt>
                <c:pt idx="152">
                  <c:v>516.35833333329992</c:v>
                </c:pt>
                <c:pt idx="153">
                  <c:v>730.15833333329988</c:v>
                </c:pt>
                <c:pt idx="154">
                  <c:v>1053.4708333333999</c:v>
                </c:pt>
                <c:pt idx="155">
                  <c:v>352.41974637679994</c:v>
                </c:pt>
                <c:pt idx="156">
                  <c:v>137.69402173909998</c:v>
                </c:pt>
                <c:pt idx="157">
                  <c:v>171.98257575759999</c:v>
                </c:pt>
                <c:pt idx="158">
                  <c:v>357.68333333329997</c:v>
                </c:pt>
                <c:pt idx="159">
                  <c:v>1036.5190217391</c:v>
                </c:pt>
                <c:pt idx="160">
                  <c:v>-48.028804347800019</c:v>
                </c:pt>
                <c:pt idx="161">
                  <c:v>-576.64429824559988</c:v>
                </c:pt>
                <c:pt idx="162">
                  <c:v>-607.47916666670005</c:v>
                </c:pt>
                <c:pt idx="163">
                  <c:v>-828.8041666667001</c:v>
                </c:pt>
                <c:pt idx="164">
                  <c:v>-552.55652173909994</c:v>
                </c:pt>
                <c:pt idx="165">
                  <c:v>78.516666666700075</c:v>
                </c:pt>
                <c:pt idx="166">
                  <c:v>-281.88750000000005</c:v>
                </c:pt>
                <c:pt idx="167">
                  <c:v>262.04999999999995</c:v>
                </c:pt>
                <c:pt idx="168">
                  <c:v>412.79963768110008</c:v>
                </c:pt>
                <c:pt idx="169">
                  <c:v>444.66666666669994</c:v>
                </c:pt>
                <c:pt idx="170">
                  <c:v>-24.508902691499998</c:v>
                </c:pt>
                <c:pt idx="171">
                  <c:v>-847.78750000000002</c:v>
                </c:pt>
                <c:pt idx="172">
                  <c:v>-112.73749999999995</c:v>
                </c:pt>
                <c:pt idx="173">
                  <c:v>942.1630434783001</c:v>
                </c:pt>
                <c:pt idx="174">
                  <c:v>1325.5547101450002</c:v>
                </c:pt>
                <c:pt idx="175">
                  <c:v>707.79130434780006</c:v>
                </c:pt>
                <c:pt idx="176">
                  <c:v>108.17500000000007</c:v>
                </c:pt>
                <c:pt idx="177">
                  <c:v>-1151.3998188406001</c:v>
                </c:pt>
                <c:pt idx="178">
                  <c:v>-1300.2347826087</c:v>
                </c:pt>
                <c:pt idx="179">
                  <c:v>-712.69583333330002</c:v>
                </c:pt>
                <c:pt idx="180">
                  <c:v>-421.00923913040003</c:v>
                </c:pt>
                <c:pt idx="181">
                  <c:v>52.436413043500011</c:v>
                </c:pt>
                <c:pt idx="182">
                  <c:v>-934.75833333330013</c:v>
                </c:pt>
                <c:pt idx="183">
                  <c:v>-1835.5666666666998</c:v>
                </c:pt>
                <c:pt idx="184">
                  <c:v>-2244.2041666666</c:v>
                </c:pt>
                <c:pt idx="185">
                  <c:v>-2203.5250000000001</c:v>
                </c:pt>
                <c:pt idx="186">
                  <c:v>-1386.8708333333</c:v>
                </c:pt>
                <c:pt idx="187">
                  <c:v>-1309.6422619047</c:v>
                </c:pt>
                <c:pt idx="188">
                  <c:v>-206.78749999999991</c:v>
                </c:pt>
                <c:pt idx="189">
                  <c:v>791.61628787880011</c:v>
                </c:pt>
                <c:pt idx="190">
                  <c:v>910.03333333339992</c:v>
                </c:pt>
                <c:pt idx="191">
                  <c:v>422.42916666669998</c:v>
                </c:pt>
                <c:pt idx="192">
                  <c:v>-1671.6</c:v>
                </c:pt>
                <c:pt idx="193">
                  <c:v>1334.3041666667</c:v>
                </c:pt>
                <c:pt idx="194">
                  <c:v>1301.6291666667</c:v>
                </c:pt>
                <c:pt idx="195">
                  <c:v>1284.9108333333002</c:v>
                </c:pt>
                <c:pt idx="196">
                  <c:v>1209.4458333334001</c:v>
                </c:pt>
                <c:pt idx="197">
                  <c:v>-202.90452898550006</c:v>
                </c:pt>
                <c:pt idx="198">
                  <c:v>-1014.3499999999999</c:v>
                </c:pt>
                <c:pt idx="199">
                  <c:v>-1615.3916666667001</c:v>
                </c:pt>
                <c:pt idx="200">
                  <c:v>777.90869565219998</c:v>
                </c:pt>
                <c:pt idx="201">
                  <c:v>1117.6613095237999</c:v>
                </c:pt>
                <c:pt idx="202">
                  <c:v>645.09166666659996</c:v>
                </c:pt>
                <c:pt idx="203">
                  <c:v>272.26249999999993</c:v>
                </c:pt>
                <c:pt idx="204">
                  <c:v>72.695108695700014</c:v>
                </c:pt>
                <c:pt idx="205">
                  <c:v>-1479.5333333333999</c:v>
                </c:pt>
                <c:pt idx="206">
                  <c:v>-1857.9189393939998</c:v>
                </c:pt>
                <c:pt idx="207">
                  <c:v>-57.849999999999909</c:v>
                </c:pt>
                <c:pt idx="208">
                  <c:v>611.25670289850007</c:v>
                </c:pt>
                <c:pt idx="209">
                  <c:v>126.64583333330006</c:v>
                </c:pt>
                <c:pt idx="210">
                  <c:v>565.17500000000007</c:v>
                </c:pt>
                <c:pt idx="211">
                  <c:v>-251.33392857139995</c:v>
                </c:pt>
                <c:pt idx="212">
                  <c:v>-2619.1924242424002</c:v>
                </c:pt>
                <c:pt idx="213">
                  <c:v>-2994.0075000000002</c:v>
                </c:pt>
                <c:pt idx="214">
                  <c:v>-690.54696969690008</c:v>
                </c:pt>
                <c:pt idx="215">
                  <c:v>-531.87318840579997</c:v>
                </c:pt>
                <c:pt idx="216">
                  <c:v>219.03750000000002</c:v>
                </c:pt>
                <c:pt idx="217">
                  <c:v>136.24166666669998</c:v>
                </c:pt>
                <c:pt idx="218">
                  <c:v>-655.38416666670003</c:v>
                </c:pt>
                <c:pt idx="219">
                  <c:v>-2604.9265151515001</c:v>
                </c:pt>
                <c:pt idx="220">
                  <c:v>-2242.0166666666996</c:v>
                </c:pt>
                <c:pt idx="221">
                  <c:v>-763.19090909089994</c:v>
                </c:pt>
                <c:pt idx="222">
                  <c:v>-2127.4143115941997</c:v>
                </c:pt>
                <c:pt idx="223">
                  <c:v>-663.60745614040002</c:v>
                </c:pt>
                <c:pt idx="224">
                  <c:v>-334.38333333330002</c:v>
                </c:pt>
                <c:pt idx="225">
                  <c:v>-1412.4246212122</c:v>
                </c:pt>
                <c:pt idx="226">
                  <c:v>-1738.0541666665999</c:v>
                </c:pt>
                <c:pt idx="227">
                  <c:v>-2174.0333333333001</c:v>
                </c:pt>
                <c:pt idx="228">
                  <c:v>-801.94927536239993</c:v>
                </c:pt>
                <c:pt idx="229">
                  <c:v>-299.36477272730008</c:v>
                </c:pt>
                <c:pt idx="230">
                  <c:v>-851.45</c:v>
                </c:pt>
                <c:pt idx="231">
                  <c:v>-691.2929347825999</c:v>
                </c:pt>
                <c:pt idx="232">
                  <c:v>-804.46590909090003</c:v>
                </c:pt>
                <c:pt idx="233">
                  <c:v>-1150.3333333333001</c:v>
                </c:pt>
                <c:pt idx="234">
                  <c:v>-1042.2363636364</c:v>
                </c:pt>
                <c:pt idx="235">
                  <c:v>-1630.6443935927002</c:v>
                </c:pt>
                <c:pt idx="236">
                  <c:v>-404.25253623189997</c:v>
                </c:pt>
                <c:pt idx="237">
                  <c:v>-616.18260869570008</c:v>
                </c:pt>
                <c:pt idx="238">
                  <c:v>22.475000000000136</c:v>
                </c:pt>
                <c:pt idx="239">
                  <c:v>-460.67500000000001</c:v>
                </c:pt>
                <c:pt idx="240">
                  <c:v>-1331.7333333334</c:v>
                </c:pt>
                <c:pt idx="241">
                  <c:v>-1766.4303571429</c:v>
                </c:pt>
                <c:pt idx="242">
                  <c:v>-1023.1565217392</c:v>
                </c:pt>
                <c:pt idx="243">
                  <c:v>-942.69305555560004</c:v>
                </c:pt>
                <c:pt idx="244">
                  <c:v>-940.77499999999998</c:v>
                </c:pt>
                <c:pt idx="245">
                  <c:v>-272.6875</c:v>
                </c:pt>
                <c:pt idx="246">
                  <c:v>318.07499999999993</c:v>
                </c:pt>
                <c:pt idx="247">
                  <c:v>-81.616666666699984</c:v>
                </c:pt>
                <c:pt idx="248">
                  <c:v>-2534.5295454544998</c:v>
                </c:pt>
                <c:pt idx="249">
                  <c:v>-795.98030303029998</c:v>
                </c:pt>
                <c:pt idx="250">
                  <c:v>11.662500000000023</c:v>
                </c:pt>
                <c:pt idx="251">
                  <c:v>71.366666666699984</c:v>
                </c:pt>
                <c:pt idx="252">
                  <c:v>590.1943181818001</c:v>
                </c:pt>
                <c:pt idx="253">
                  <c:v>-143.73333333330004</c:v>
                </c:pt>
                <c:pt idx="254">
                  <c:v>-1031.9541666667001</c:v>
                </c:pt>
                <c:pt idx="255">
                  <c:v>-1640.2190476191001</c:v>
                </c:pt>
                <c:pt idx="256">
                  <c:v>415.67445652169999</c:v>
                </c:pt>
                <c:pt idx="257">
                  <c:v>779.46250000000009</c:v>
                </c:pt>
                <c:pt idx="258">
                  <c:v>554.85416666669994</c:v>
                </c:pt>
                <c:pt idx="259">
                  <c:v>170.34166666670001</c:v>
                </c:pt>
                <c:pt idx="260">
                  <c:v>114.44166666669992</c:v>
                </c:pt>
                <c:pt idx="261">
                  <c:v>-470.64583333340005</c:v>
                </c:pt>
                <c:pt idx="262">
                  <c:v>-1647.625</c:v>
                </c:pt>
                <c:pt idx="263">
                  <c:v>-298.94166666659999</c:v>
                </c:pt>
                <c:pt idx="264">
                  <c:v>452.87499999999994</c:v>
                </c:pt>
                <c:pt idx="265">
                  <c:v>-171.05833333329997</c:v>
                </c:pt>
                <c:pt idx="266">
                  <c:v>-306.52916666669995</c:v>
                </c:pt>
                <c:pt idx="267">
                  <c:v>-1031.1041666666001</c:v>
                </c:pt>
                <c:pt idx="268">
                  <c:v>-1703.0333333333001</c:v>
                </c:pt>
                <c:pt idx="269">
                  <c:v>-1849.1255952381002</c:v>
                </c:pt>
                <c:pt idx="270">
                  <c:v>-116.35253623189999</c:v>
                </c:pt>
                <c:pt idx="271">
                  <c:v>123.83833333330006</c:v>
                </c:pt>
                <c:pt idx="272">
                  <c:v>47.281666666700062</c:v>
                </c:pt>
                <c:pt idx="273">
                  <c:v>-413.61249999999995</c:v>
                </c:pt>
                <c:pt idx="274">
                  <c:v>-805.45719696970014</c:v>
                </c:pt>
                <c:pt idx="275">
                  <c:v>-1251.8958333332998</c:v>
                </c:pt>
                <c:pt idx="276">
                  <c:v>-1910.6166666667</c:v>
                </c:pt>
                <c:pt idx="277">
                  <c:v>-1248.6583333333001</c:v>
                </c:pt>
                <c:pt idx="278">
                  <c:v>-1167.7541666666002</c:v>
                </c:pt>
                <c:pt idx="279">
                  <c:v>178.60833333330004</c:v>
                </c:pt>
                <c:pt idx="280">
                  <c:v>165.7257575758</c:v>
                </c:pt>
                <c:pt idx="281">
                  <c:v>-917.43623188409993</c:v>
                </c:pt>
                <c:pt idx="282">
                  <c:v>-793.67083333330015</c:v>
                </c:pt>
                <c:pt idx="283">
                  <c:v>-918.82234848489998</c:v>
                </c:pt>
                <c:pt idx="284">
                  <c:v>-257.78333333330011</c:v>
                </c:pt>
                <c:pt idx="285">
                  <c:v>-227.30833333340001</c:v>
                </c:pt>
                <c:pt idx="286">
                  <c:v>-1690.0907608696002</c:v>
                </c:pt>
                <c:pt idx="287">
                  <c:v>-1168.2005434783</c:v>
                </c:pt>
                <c:pt idx="288">
                  <c:v>-1392.8019762846002</c:v>
                </c:pt>
                <c:pt idx="289">
                  <c:v>-1082.3458333333001</c:v>
                </c:pt>
                <c:pt idx="290">
                  <c:v>-2225.9312500000001</c:v>
                </c:pt>
                <c:pt idx="291">
                  <c:v>69.116666666699984</c:v>
                </c:pt>
                <c:pt idx="292">
                  <c:v>632.22916666669994</c:v>
                </c:pt>
                <c:pt idx="293">
                  <c:v>37.639772727300056</c:v>
                </c:pt>
                <c:pt idx="294">
                  <c:v>-163.07916666659997</c:v>
                </c:pt>
                <c:pt idx="295">
                  <c:v>-726.15833333329999</c:v>
                </c:pt>
                <c:pt idx="296">
                  <c:v>-570.88333333330013</c:v>
                </c:pt>
                <c:pt idx="297">
                  <c:v>-1005.9139492753999</c:v>
                </c:pt>
                <c:pt idx="298">
                  <c:v>-12.468560605999983</c:v>
                </c:pt>
                <c:pt idx="299">
                  <c:v>57.137499999999932</c:v>
                </c:pt>
                <c:pt idx="300">
                  <c:v>-575.85833333330004</c:v>
                </c:pt>
                <c:pt idx="301">
                  <c:v>-634.81449275369982</c:v>
                </c:pt>
                <c:pt idx="302">
                  <c:v>-688.75416666659999</c:v>
                </c:pt>
                <c:pt idx="303">
                  <c:v>-1331.575</c:v>
                </c:pt>
                <c:pt idx="304">
                  <c:v>-2024.1863636364001</c:v>
                </c:pt>
                <c:pt idx="305">
                  <c:v>-943.42500000000007</c:v>
                </c:pt>
                <c:pt idx="306">
                  <c:v>-281.25416666669992</c:v>
                </c:pt>
                <c:pt idx="307">
                  <c:v>-361.60833333329992</c:v>
                </c:pt>
                <c:pt idx="308">
                  <c:v>-699.72499999999991</c:v>
                </c:pt>
                <c:pt idx="309">
                  <c:v>-1261.6916666667</c:v>
                </c:pt>
                <c:pt idx="310">
                  <c:v>-1947.4132246376</c:v>
                </c:pt>
                <c:pt idx="311">
                  <c:v>-1647.7333333333002</c:v>
                </c:pt>
                <c:pt idx="312">
                  <c:v>-1200.5309523809999</c:v>
                </c:pt>
                <c:pt idx="313">
                  <c:v>-108.3708333333999</c:v>
                </c:pt>
                <c:pt idx="314">
                  <c:v>7.2266304347999721</c:v>
                </c:pt>
                <c:pt idx="315">
                  <c:v>-101.67622549020007</c:v>
                </c:pt>
                <c:pt idx="316">
                  <c:v>-751.88333333339983</c:v>
                </c:pt>
                <c:pt idx="317">
                  <c:v>-1386.1541666666001</c:v>
                </c:pt>
                <c:pt idx="318">
                  <c:v>-1791.4275362318999</c:v>
                </c:pt>
                <c:pt idx="319">
                  <c:v>-2648.0333333333001</c:v>
                </c:pt>
                <c:pt idx="320">
                  <c:v>-2655.9974999999999</c:v>
                </c:pt>
                <c:pt idx="321">
                  <c:v>-2369.4138888888997</c:v>
                </c:pt>
                <c:pt idx="322">
                  <c:v>-1304.4666666666001</c:v>
                </c:pt>
                <c:pt idx="323">
                  <c:v>-715.79438405800011</c:v>
                </c:pt>
                <c:pt idx="324">
                  <c:v>-992.05227272729985</c:v>
                </c:pt>
                <c:pt idx="325">
                  <c:v>-2197.2991666666999</c:v>
                </c:pt>
                <c:pt idx="326">
                  <c:v>-2197.8753787877999</c:v>
                </c:pt>
                <c:pt idx="327">
                  <c:v>-1918.2083333333003</c:v>
                </c:pt>
                <c:pt idx="328">
                  <c:v>-1164.1164473684</c:v>
                </c:pt>
                <c:pt idx="329">
                  <c:v>-423.18452380950004</c:v>
                </c:pt>
                <c:pt idx="330">
                  <c:v>-909.76369047620005</c:v>
                </c:pt>
                <c:pt idx="331">
                  <c:v>-2608.1791666665999</c:v>
                </c:pt>
                <c:pt idx="332">
                  <c:v>-2209.3258333333997</c:v>
                </c:pt>
                <c:pt idx="333">
                  <c:v>-1031.7515350878</c:v>
                </c:pt>
                <c:pt idx="334">
                  <c:v>-828.43833333329997</c:v>
                </c:pt>
                <c:pt idx="335">
                  <c:v>-597.63522727270004</c:v>
                </c:pt>
                <c:pt idx="336">
                  <c:v>-252.15250000000003</c:v>
                </c:pt>
                <c:pt idx="337">
                  <c:v>-422.37916666659993</c:v>
                </c:pt>
                <c:pt idx="338">
                  <c:v>-1772.2976190476002</c:v>
                </c:pt>
                <c:pt idx="339">
                  <c:v>-2305.7483333332998</c:v>
                </c:pt>
                <c:pt idx="340">
                  <c:v>-218.02916666670001</c:v>
                </c:pt>
                <c:pt idx="341">
                  <c:v>-854.89293478259992</c:v>
                </c:pt>
                <c:pt idx="342">
                  <c:v>-876.45535714290008</c:v>
                </c:pt>
                <c:pt idx="343">
                  <c:v>-518.91818181819997</c:v>
                </c:pt>
                <c:pt idx="344">
                  <c:v>-748.91666666669994</c:v>
                </c:pt>
                <c:pt idx="345">
                  <c:v>-1096.3791666667</c:v>
                </c:pt>
                <c:pt idx="346">
                  <c:v>-1589.0249999999999</c:v>
                </c:pt>
                <c:pt idx="347">
                  <c:v>-413.48532608700009</c:v>
                </c:pt>
                <c:pt idx="348">
                  <c:v>-878.95416666669996</c:v>
                </c:pt>
                <c:pt idx="349">
                  <c:v>-571.07083333330002</c:v>
                </c:pt>
                <c:pt idx="350">
                  <c:v>-1363.0484848485</c:v>
                </c:pt>
                <c:pt idx="351">
                  <c:v>-866.70119047620005</c:v>
                </c:pt>
                <c:pt idx="352">
                  <c:v>-1462.6018939394</c:v>
                </c:pt>
                <c:pt idx="353">
                  <c:v>-2061.9151315788999</c:v>
                </c:pt>
                <c:pt idx="354">
                  <c:v>-1462.1190789473999</c:v>
                </c:pt>
                <c:pt idx="355">
                  <c:v>-520.64927536239998</c:v>
                </c:pt>
                <c:pt idx="356">
                  <c:v>-71.138405797099949</c:v>
                </c:pt>
                <c:pt idx="357">
                  <c:v>-516.70833333329995</c:v>
                </c:pt>
                <c:pt idx="358">
                  <c:v>-28.047727272700058</c:v>
                </c:pt>
                <c:pt idx="359">
                  <c:v>-1155.5733695652002</c:v>
                </c:pt>
                <c:pt idx="360">
                  <c:v>-2383.6453431373002</c:v>
                </c:pt>
                <c:pt idx="361">
                  <c:v>-1373.0428030303001</c:v>
                </c:pt>
                <c:pt idx="362">
                  <c:v>217.82083333330002</c:v>
                </c:pt>
                <c:pt idx="363">
                  <c:v>-279.5817028985</c:v>
                </c:pt>
                <c:pt idx="364">
                  <c:v>-707.15249999999992</c:v>
                </c:pt>
                <c:pt idx="365">
                  <c:v>-45.724999999999909</c:v>
                </c:pt>
                <c:pt idx="366">
                  <c:v>-1678.0708333333</c:v>
                </c:pt>
                <c:pt idx="367">
                  <c:v>-1511.6125</c:v>
                </c:pt>
                <c:pt idx="368">
                  <c:v>-1811.9480072462998</c:v>
                </c:pt>
                <c:pt idx="369">
                  <c:v>-1636.3708333334</c:v>
                </c:pt>
                <c:pt idx="370">
                  <c:v>-1361.4268939394001</c:v>
                </c:pt>
                <c:pt idx="371">
                  <c:v>-1085.4780797102001</c:v>
                </c:pt>
                <c:pt idx="372">
                  <c:v>-785.15</c:v>
                </c:pt>
                <c:pt idx="373">
                  <c:v>-1890.7166666665998</c:v>
                </c:pt>
                <c:pt idx="374">
                  <c:v>-2327.4958333333998</c:v>
                </c:pt>
                <c:pt idx="375">
                  <c:v>-1507.7374999999997</c:v>
                </c:pt>
                <c:pt idx="376">
                  <c:v>-2490.0583333333998</c:v>
                </c:pt>
                <c:pt idx="377">
                  <c:v>-1497.3791666666998</c:v>
                </c:pt>
                <c:pt idx="378">
                  <c:v>-734.19057971019993</c:v>
                </c:pt>
                <c:pt idx="379">
                  <c:v>-320.29166666659989</c:v>
                </c:pt>
                <c:pt idx="380">
                  <c:v>-208.36250000000001</c:v>
                </c:pt>
                <c:pt idx="381">
                  <c:v>-1027.8375000000001</c:v>
                </c:pt>
                <c:pt idx="382">
                  <c:v>-1292.6381578947</c:v>
                </c:pt>
                <c:pt idx="383">
                  <c:v>-1471.7135869565</c:v>
                </c:pt>
                <c:pt idx="384">
                  <c:v>-1220.5985507246</c:v>
                </c:pt>
                <c:pt idx="385">
                  <c:v>372.73333333329992</c:v>
                </c:pt>
                <c:pt idx="386">
                  <c:v>260.67916666669998</c:v>
                </c:pt>
                <c:pt idx="387">
                  <c:v>-303.80416666669998</c:v>
                </c:pt>
                <c:pt idx="388">
                  <c:v>-1394.8041666667</c:v>
                </c:pt>
                <c:pt idx="389">
                  <c:v>-898.06956521740005</c:v>
                </c:pt>
                <c:pt idx="390">
                  <c:v>-1064.4630952380999</c:v>
                </c:pt>
                <c:pt idx="391">
                  <c:v>-1423.6499999999999</c:v>
                </c:pt>
                <c:pt idx="392">
                  <c:v>-1453.39</c:v>
                </c:pt>
                <c:pt idx="393">
                  <c:v>-1040.3333333333001</c:v>
                </c:pt>
                <c:pt idx="394">
                  <c:v>-1542.0208333334003</c:v>
                </c:pt>
                <c:pt idx="395">
                  <c:v>-905.2411666667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3007.5</c:v>
                </c:pt>
                <c:pt idx="1">
                  <c:v>2885.625</c:v>
                </c:pt>
                <c:pt idx="2">
                  <c:v>3233.3333333332998</c:v>
                </c:pt>
                <c:pt idx="3">
                  <c:v>2836.875</c:v>
                </c:pt>
                <c:pt idx="4">
                  <c:v>2889.375</c:v>
                </c:pt>
                <c:pt idx="5">
                  <c:v>2979.375</c:v>
                </c:pt>
                <c:pt idx="6">
                  <c:v>2345.625</c:v>
                </c:pt>
                <c:pt idx="7">
                  <c:v>2257.5</c:v>
                </c:pt>
                <c:pt idx="8">
                  <c:v>2323.125</c:v>
                </c:pt>
                <c:pt idx="9">
                  <c:v>2895</c:v>
                </c:pt>
                <c:pt idx="10">
                  <c:v>2760</c:v>
                </c:pt>
                <c:pt idx="11">
                  <c:v>2503.125</c:v>
                </c:pt>
                <c:pt idx="12">
                  <c:v>2855.625</c:v>
                </c:pt>
                <c:pt idx="13">
                  <c:v>2898.75</c:v>
                </c:pt>
                <c:pt idx="14">
                  <c:v>2628.75</c:v>
                </c:pt>
                <c:pt idx="15">
                  <c:v>2375.625</c:v>
                </c:pt>
                <c:pt idx="16">
                  <c:v>2660.625</c:v>
                </c:pt>
                <c:pt idx="17">
                  <c:v>2205</c:v>
                </c:pt>
                <c:pt idx="18">
                  <c:v>2840.625</c:v>
                </c:pt>
                <c:pt idx="19">
                  <c:v>2726.25</c:v>
                </c:pt>
                <c:pt idx="20">
                  <c:v>2983.125</c:v>
                </c:pt>
                <c:pt idx="21">
                  <c:v>2750.625</c:v>
                </c:pt>
                <c:pt idx="22">
                  <c:v>2827.5</c:v>
                </c:pt>
                <c:pt idx="23">
                  <c:v>2917.5</c:v>
                </c:pt>
                <c:pt idx="24">
                  <c:v>3087</c:v>
                </c:pt>
                <c:pt idx="25">
                  <c:v>2928.75</c:v>
                </c:pt>
                <c:pt idx="26">
                  <c:v>2857.5</c:v>
                </c:pt>
                <c:pt idx="27">
                  <c:v>2874.375</c:v>
                </c:pt>
                <c:pt idx="28">
                  <c:v>2803.125</c:v>
                </c:pt>
                <c:pt idx="29">
                  <c:v>2836.875</c:v>
                </c:pt>
                <c:pt idx="30">
                  <c:v>2752.5</c:v>
                </c:pt>
                <c:pt idx="31">
                  <c:v>2906.25</c:v>
                </c:pt>
                <c:pt idx="32">
                  <c:v>3106.875</c:v>
                </c:pt>
                <c:pt idx="33">
                  <c:v>3331.875</c:v>
                </c:pt>
                <c:pt idx="34">
                  <c:v>3513.75</c:v>
                </c:pt>
                <c:pt idx="35">
                  <c:v>3590.625</c:v>
                </c:pt>
                <c:pt idx="36">
                  <c:v>3328.125</c:v>
                </c:pt>
                <c:pt idx="37">
                  <c:v>2992.5</c:v>
                </c:pt>
                <c:pt idx="38">
                  <c:v>3551.25</c:v>
                </c:pt>
                <c:pt idx="39">
                  <c:v>3150</c:v>
                </c:pt>
                <c:pt idx="40">
                  <c:v>2658.75</c:v>
                </c:pt>
                <c:pt idx="41">
                  <c:v>3023.625</c:v>
                </c:pt>
                <c:pt idx="42">
                  <c:v>2664.375</c:v>
                </c:pt>
                <c:pt idx="43">
                  <c:v>2872.5</c:v>
                </c:pt>
                <c:pt idx="44">
                  <c:v>3564.375</c:v>
                </c:pt>
                <c:pt idx="45">
                  <c:v>3525</c:v>
                </c:pt>
                <c:pt idx="46">
                  <c:v>2966.25</c:v>
                </c:pt>
                <c:pt idx="47">
                  <c:v>3236.25</c:v>
                </c:pt>
                <c:pt idx="48">
                  <c:v>3069.375</c:v>
                </c:pt>
                <c:pt idx="49">
                  <c:v>3425.625</c:v>
                </c:pt>
                <c:pt idx="50">
                  <c:v>3071.25</c:v>
                </c:pt>
                <c:pt idx="51">
                  <c:v>3031.875</c:v>
                </c:pt>
                <c:pt idx="52">
                  <c:v>2947.5</c:v>
                </c:pt>
                <c:pt idx="53">
                  <c:v>2613.75</c:v>
                </c:pt>
                <c:pt idx="54">
                  <c:v>2977.5</c:v>
                </c:pt>
                <c:pt idx="55">
                  <c:v>2670</c:v>
                </c:pt>
                <c:pt idx="56">
                  <c:v>3315</c:v>
                </c:pt>
                <c:pt idx="57">
                  <c:v>3206.25</c:v>
                </c:pt>
                <c:pt idx="58">
                  <c:v>3348.75</c:v>
                </c:pt>
                <c:pt idx="59">
                  <c:v>3181.875</c:v>
                </c:pt>
                <c:pt idx="60">
                  <c:v>3225</c:v>
                </c:pt>
                <c:pt idx="61">
                  <c:v>3249.375</c:v>
                </c:pt>
                <c:pt idx="62">
                  <c:v>3536.25</c:v>
                </c:pt>
                <c:pt idx="63">
                  <c:v>3078.75</c:v>
                </c:pt>
                <c:pt idx="64">
                  <c:v>3578.3333333332998</c:v>
                </c:pt>
                <c:pt idx="65">
                  <c:v>3425.625</c:v>
                </c:pt>
                <c:pt idx="66">
                  <c:v>2990</c:v>
                </c:pt>
                <c:pt idx="67">
                  <c:v>3498.75</c:v>
                </c:pt>
                <c:pt idx="68">
                  <c:v>3433.125</c:v>
                </c:pt>
                <c:pt idx="69">
                  <c:v>3225</c:v>
                </c:pt>
                <c:pt idx="70">
                  <c:v>3534.375</c:v>
                </c:pt>
                <c:pt idx="71">
                  <c:v>3600</c:v>
                </c:pt>
                <c:pt idx="72">
                  <c:v>3215.625</c:v>
                </c:pt>
                <c:pt idx="73">
                  <c:v>4224.75</c:v>
                </c:pt>
                <c:pt idx="74">
                  <c:v>3843.75</c:v>
                </c:pt>
                <c:pt idx="75">
                  <c:v>3802.5</c:v>
                </c:pt>
                <c:pt idx="76">
                  <c:v>4076.25</c:v>
                </c:pt>
                <c:pt idx="77">
                  <c:v>3645</c:v>
                </c:pt>
                <c:pt idx="78">
                  <c:v>4173.75</c:v>
                </c:pt>
                <c:pt idx="79">
                  <c:v>3528.75</c:v>
                </c:pt>
                <c:pt idx="80">
                  <c:v>3628.125</c:v>
                </c:pt>
                <c:pt idx="81">
                  <c:v>3371.25</c:v>
                </c:pt>
                <c:pt idx="82">
                  <c:v>3033.75</c:v>
                </c:pt>
                <c:pt idx="83">
                  <c:v>3658.125</c:v>
                </c:pt>
                <c:pt idx="84">
                  <c:v>4021.875</c:v>
                </c:pt>
                <c:pt idx="85">
                  <c:v>3286.875</c:v>
                </c:pt>
                <c:pt idx="86">
                  <c:v>3097.5</c:v>
                </c:pt>
                <c:pt idx="87">
                  <c:v>3598.125</c:v>
                </c:pt>
                <c:pt idx="88">
                  <c:v>2981.25</c:v>
                </c:pt>
                <c:pt idx="89">
                  <c:v>3131.0416666667002</c:v>
                </c:pt>
                <c:pt idx="90">
                  <c:v>3142.5</c:v>
                </c:pt>
                <c:pt idx="91">
                  <c:v>3436.875</c:v>
                </c:pt>
                <c:pt idx="92">
                  <c:v>3403.125</c:v>
                </c:pt>
                <c:pt idx="93">
                  <c:v>3114.375</c:v>
                </c:pt>
                <c:pt idx="94">
                  <c:v>3568.125</c:v>
                </c:pt>
                <c:pt idx="95">
                  <c:v>3206.25</c:v>
                </c:pt>
                <c:pt idx="96">
                  <c:v>2931.0416666667002</c:v>
                </c:pt>
                <c:pt idx="97">
                  <c:v>3150</c:v>
                </c:pt>
                <c:pt idx="98">
                  <c:v>2933.875</c:v>
                </c:pt>
                <c:pt idx="99">
                  <c:v>3287.2916666667002</c:v>
                </c:pt>
                <c:pt idx="100">
                  <c:v>3230.625</c:v>
                </c:pt>
                <c:pt idx="101">
                  <c:v>3740.4166666667002</c:v>
                </c:pt>
                <c:pt idx="102">
                  <c:v>3032.7083333332998</c:v>
                </c:pt>
                <c:pt idx="103">
                  <c:v>2212.5</c:v>
                </c:pt>
                <c:pt idx="104">
                  <c:v>1744.5833333333001</c:v>
                </c:pt>
                <c:pt idx="105">
                  <c:v>2509.5833333332998</c:v>
                </c:pt>
                <c:pt idx="106">
                  <c:v>2711.25</c:v>
                </c:pt>
                <c:pt idx="107">
                  <c:v>3146.25</c:v>
                </c:pt>
                <c:pt idx="108">
                  <c:v>2484.375</c:v>
                </c:pt>
                <c:pt idx="109">
                  <c:v>2400</c:v>
                </c:pt>
                <c:pt idx="110">
                  <c:v>3185.625</c:v>
                </c:pt>
                <c:pt idx="111">
                  <c:v>2647.5</c:v>
                </c:pt>
                <c:pt idx="112">
                  <c:v>2745</c:v>
                </c:pt>
                <c:pt idx="113">
                  <c:v>2960.625</c:v>
                </c:pt>
                <c:pt idx="114">
                  <c:v>3457.5</c:v>
                </c:pt>
                <c:pt idx="115">
                  <c:v>3331.875</c:v>
                </c:pt>
                <c:pt idx="116">
                  <c:v>3251.25</c:v>
                </c:pt>
                <c:pt idx="117">
                  <c:v>3643.125</c:v>
                </c:pt>
                <c:pt idx="118">
                  <c:v>3367.5</c:v>
                </c:pt>
                <c:pt idx="119">
                  <c:v>3511.875</c:v>
                </c:pt>
                <c:pt idx="120">
                  <c:v>3538.125</c:v>
                </c:pt>
                <c:pt idx="121">
                  <c:v>3528.75</c:v>
                </c:pt>
                <c:pt idx="122">
                  <c:v>3215.625</c:v>
                </c:pt>
                <c:pt idx="123">
                  <c:v>3330</c:v>
                </c:pt>
                <c:pt idx="124">
                  <c:v>3511.875</c:v>
                </c:pt>
                <c:pt idx="125">
                  <c:v>3300</c:v>
                </c:pt>
                <c:pt idx="126">
                  <c:v>2985.2083333332998</c:v>
                </c:pt>
                <c:pt idx="127">
                  <c:v>3570</c:v>
                </c:pt>
                <c:pt idx="128">
                  <c:v>3673.125</c:v>
                </c:pt>
                <c:pt idx="129">
                  <c:v>3483.75</c:v>
                </c:pt>
                <c:pt idx="130">
                  <c:v>3198.75</c:v>
                </c:pt>
                <c:pt idx="131">
                  <c:v>3052.5</c:v>
                </c:pt>
                <c:pt idx="132">
                  <c:v>1974.375</c:v>
                </c:pt>
                <c:pt idx="133">
                  <c:v>1586.25</c:v>
                </c:pt>
                <c:pt idx="134">
                  <c:v>2604.375</c:v>
                </c:pt>
                <c:pt idx="135">
                  <c:v>3268.125</c:v>
                </c:pt>
                <c:pt idx="136">
                  <c:v>2891.25</c:v>
                </c:pt>
                <c:pt idx="137">
                  <c:v>3510</c:v>
                </c:pt>
                <c:pt idx="138">
                  <c:v>3390</c:v>
                </c:pt>
                <c:pt idx="139">
                  <c:v>3511.875</c:v>
                </c:pt>
                <c:pt idx="140">
                  <c:v>3343.125</c:v>
                </c:pt>
                <c:pt idx="141">
                  <c:v>3558.75</c:v>
                </c:pt>
                <c:pt idx="142">
                  <c:v>3223.125</c:v>
                </c:pt>
                <c:pt idx="143">
                  <c:v>3101.25</c:v>
                </c:pt>
                <c:pt idx="144">
                  <c:v>3165</c:v>
                </c:pt>
                <c:pt idx="145">
                  <c:v>3405</c:v>
                </c:pt>
                <c:pt idx="146">
                  <c:v>3025</c:v>
                </c:pt>
                <c:pt idx="147">
                  <c:v>2958.75</c:v>
                </c:pt>
                <c:pt idx="148">
                  <c:v>3365.625</c:v>
                </c:pt>
                <c:pt idx="149">
                  <c:v>3345</c:v>
                </c:pt>
                <c:pt idx="150">
                  <c:v>3300</c:v>
                </c:pt>
                <c:pt idx="151">
                  <c:v>3373.125</c:v>
                </c:pt>
                <c:pt idx="152">
                  <c:v>3412.5</c:v>
                </c:pt>
                <c:pt idx="153">
                  <c:v>3406.875</c:v>
                </c:pt>
                <c:pt idx="154">
                  <c:v>3238.125</c:v>
                </c:pt>
                <c:pt idx="155">
                  <c:v>3271.875</c:v>
                </c:pt>
                <c:pt idx="156">
                  <c:v>3097.5</c:v>
                </c:pt>
                <c:pt idx="157">
                  <c:v>3156.75</c:v>
                </c:pt>
                <c:pt idx="158">
                  <c:v>3271.875</c:v>
                </c:pt>
                <c:pt idx="159">
                  <c:v>3142.5</c:v>
                </c:pt>
                <c:pt idx="160">
                  <c:v>3320.625</c:v>
                </c:pt>
                <c:pt idx="161">
                  <c:v>3423.75</c:v>
                </c:pt>
                <c:pt idx="162">
                  <c:v>3369.375</c:v>
                </c:pt>
                <c:pt idx="163">
                  <c:v>3255</c:v>
                </c:pt>
                <c:pt idx="164">
                  <c:v>3003.75</c:v>
                </c:pt>
                <c:pt idx="165">
                  <c:v>3243.75</c:v>
                </c:pt>
                <c:pt idx="166">
                  <c:v>3260.625</c:v>
                </c:pt>
                <c:pt idx="167">
                  <c:v>3015.625</c:v>
                </c:pt>
                <c:pt idx="168">
                  <c:v>3191.25</c:v>
                </c:pt>
                <c:pt idx="169">
                  <c:v>3106.875</c:v>
                </c:pt>
                <c:pt idx="170">
                  <c:v>3283.125</c:v>
                </c:pt>
                <c:pt idx="171">
                  <c:v>2878.125</c:v>
                </c:pt>
                <c:pt idx="172">
                  <c:v>3118.125</c:v>
                </c:pt>
                <c:pt idx="173">
                  <c:v>3270</c:v>
                </c:pt>
                <c:pt idx="174">
                  <c:v>3052.5</c:v>
                </c:pt>
                <c:pt idx="175">
                  <c:v>2932.5</c:v>
                </c:pt>
                <c:pt idx="176">
                  <c:v>3183.75</c:v>
                </c:pt>
                <c:pt idx="177">
                  <c:v>2970</c:v>
                </c:pt>
                <c:pt idx="178">
                  <c:v>2502.3913043478001</c:v>
                </c:pt>
                <c:pt idx="179">
                  <c:v>2557.5</c:v>
                </c:pt>
                <c:pt idx="180">
                  <c:v>2544.375</c:v>
                </c:pt>
                <c:pt idx="181">
                  <c:v>2636.25</c:v>
                </c:pt>
                <c:pt idx="182">
                  <c:v>2778.75</c:v>
                </c:pt>
                <c:pt idx="183">
                  <c:v>2628.75</c:v>
                </c:pt>
                <c:pt idx="184">
                  <c:v>2728.125</c:v>
                </c:pt>
                <c:pt idx="185">
                  <c:v>2557.5</c:v>
                </c:pt>
                <c:pt idx="186">
                  <c:v>2619.375</c:v>
                </c:pt>
                <c:pt idx="187">
                  <c:v>2636.25</c:v>
                </c:pt>
                <c:pt idx="188">
                  <c:v>3056.25</c:v>
                </c:pt>
                <c:pt idx="189">
                  <c:v>2925</c:v>
                </c:pt>
                <c:pt idx="190">
                  <c:v>2874.375</c:v>
                </c:pt>
                <c:pt idx="191">
                  <c:v>2876.25</c:v>
                </c:pt>
                <c:pt idx="192">
                  <c:v>2900.625</c:v>
                </c:pt>
                <c:pt idx="193">
                  <c:v>2941.875</c:v>
                </c:pt>
                <c:pt idx="194">
                  <c:v>2653.125</c:v>
                </c:pt>
                <c:pt idx="195">
                  <c:v>2647.5</c:v>
                </c:pt>
                <c:pt idx="196">
                  <c:v>3133.125</c:v>
                </c:pt>
                <c:pt idx="197">
                  <c:v>3069.375</c:v>
                </c:pt>
                <c:pt idx="198">
                  <c:v>3082.5</c:v>
                </c:pt>
                <c:pt idx="199">
                  <c:v>2958.75</c:v>
                </c:pt>
                <c:pt idx="200">
                  <c:v>3513.75</c:v>
                </c:pt>
                <c:pt idx="201">
                  <c:v>3506.25</c:v>
                </c:pt>
                <c:pt idx="202">
                  <c:v>3446.25</c:v>
                </c:pt>
                <c:pt idx="203">
                  <c:v>3425.625</c:v>
                </c:pt>
                <c:pt idx="204">
                  <c:v>3253.125</c:v>
                </c:pt>
                <c:pt idx="205">
                  <c:v>3285</c:v>
                </c:pt>
                <c:pt idx="206">
                  <c:v>3105</c:v>
                </c:pt>
                <c:pt idx="207">
                  <c:v>2985</c:v>
                </c:pt>
                <c:pt idx="208">
                  <c:v>3123.75</c:v>
                </c:pt>
                <c:pt idx="209">
                  <c:v>3189.375</c:v>
                </c:pt>
                <c:pt idx="210">
                  <c:v>3298.125</c:v>
                </c:pt>
                <c:pt idx="211">
                  <c:v>3215.625</c:v>
                </c:pt>
                <c:pt idx="212">
                  <c:v>3121.875</c:v>
                </c:pt>
                <c:pt idx="213">
                  <c:v>3090</c:v>
                </c:pt>
                <c:pt idx="214">
                  <c:v>3133.125</c:v>
                </c:pt>
                <c:pt idx="215">
                  <c:v>3101.25</c:v>
                </c:pt>
                <c:pt idx="216">
                  <c:v>3324.375</c:v>
                </c:pt>
                <c:pt idx="217">
                  <c:v>3371.25</c:v>
                </c:pt>
                <c:pt idx="218">
                  <c:v>3075</c:v>
                </c:pt>
                <c:pt idx="219">
                  <c:v>3240</c:v>
                </c:pt>
                <c:pt idx="220">
                  <c:v>2850</c:v>
                </c:pt>
                <c:pt idx="221">
                  <c:v>3191.25</c:v>
                </c:pt>
                <c:pt idx="222">
                  <c:v>2720.625</c:v>
                </c:pt>
                <c:pt idx="223">
                  <c:v>3065.625</c:v>
                </c:pt>
                <c:pt idx="224">
                  <c:v>3075</c:v>
                </c:pt>
                <c:pt idx="225">
                  <c:v>2529.375</c:v>
                </c:pt>
                <c:pt idx="226">
                  <c:v>2418.75</c:v>
                </c:pt>
                <c:pt idx="227">
                  <c:v>2611.875</c:v>
                </c:pt>
                <c:pt idx="228">
                  <c:v>1836.25</c:v>
                </c:pt>
                <c:pt idx="229">
                  <c:v>2797.5</c:v>
                </c:pt>
                <c:pt idx="230">
                  <c:v>2448.75</c:v>
                </c:pt>
                <c:pt idx="231">
                  <c:v>2016.9166666666999</c:v>
                </c:pt>
                <c:pt idx="232">
                  <c:v>1812.2916666666999</c:v>
                </c:pt>
                <c:pt idx="233">
                  <c:v>3151.875</c:v>
                </c:pt>
                <c:pt idx="234">
                  <c:v>3150</c:v>
                </c:pt>
                <c:pt idx="235">
                  <c:v>2521.875</c:v>
                </c:pt>
                <c:pt idx="236">
                  <c:v>2488.3333333332998</c:v>
                </c:pt>
                <c:pt idx="237">
                  <c:v>2032.7083333333001</c:v>
                </c:pt>
                <c:pt idx="238">
                  <c:v>2126.25</c:v>
                </c:pt>
                <c:pt idx="239">
                  <c:v>2332.5</c:v>
                </c:pt>
                <c:pt idx="240">
                  <c:v>2836.875</c:v>
                </c:pt>
                <c:pt idx="241">
                  <c:v>2998.125</c:v>
                </c:pt>
                <c:pt idx="242">
                  <c:v>1860</c:v>
                </c:pt>
                <c:pt idx="243">
                  <c:v>2173.125</c:v>
                </c:pt>
                <c:pt idx="244">
                  <c:v>2501.25</c:v>
                </c:pt>
                <c:pt idx="245">
                  <c:v>2709.375</c:v>
                </c:pt>
                <c:pt idx="246">
                  <c:v>2754.375</c:v>
                </c:pt>
                <c:pt idx="247">
                  <c:v>2602.5</c:v>
                </c:pt>
                <c:pt idx="248">
                  <c:v>2943.75</c:v>
                </c:pt>
                <c:pt idx="249">
                  <c:v>2304.9166666667002</c:v>
                </c:pt>
                <c:pt idx="250">
                  <c:v>2317.5</c:v>
                </c:pt>
                <c:pt idx="251">
                  <c:v>2636.25</c:v>
                </c:pt>
                <c:pt idx="252">
                  <c:v>2900.625</c:v>
                </c:pt>
                <c:pt idx="253">
                  <c:v>2354.375</c:v>
                </c:pt>
                <c:pt idx="254">
                  <c:v>3395.625</c:v>
                </c:pt>
                <c:pt idx="255">
                  <c:v>2919.375</c:v>
                </c:pt>
                <c:pt idx="256">
                  <c:v>1612.5</c:v>
                </c:pt>
                <c:pt idx="257">
                  <c:v>1777.7083333333001</c:v>
                </c:pt>
                <c:pt idx="258">
                  <c:v>2624.875</c:v>
                </c:pt>
                <c:pt idx="259">
                  <c:v>2883.75</c:v>
                </c:pt>
                <c:pt idx="260">
                  <c:v>3101.25</c:v>
                </c:pt>
                <c:pt idx="261">
                  <c:v>3193.125</c:v>
                </c:pt>
                <c:pt idx="262">
                  <c:v>2137.5</c:v>
                </c:pt>
                <c:pt idx="263">
                  <c:v>3221.25</c:v>
                </c:pt>
                <c:pt idx="264">
                  <c:v>3238.125</c:v>
                </c:pt>
                <c:pt idx="265">
                  <c:v>3146.25</c:v>
                </c:pt>
                <c:pt idx="266">
                  <c:v>2629.5833333332998</c:v>
                </c:pt>
                <c:pt idx="267">
                  <c:v>2756.25</c:v>
                </c:pt>
                <c:pt idx="268">
                  <c:v>2791.875</c:v>
                </c:pt>
                <c:pt idx="269">
                  <c:v>3005.625</c:v>
                </c:pt>
                <c:pt idx="270">
                  <c:v>2943.75</c:v>
                </c:pt>
                <c:pt idx="271">
                  <c:v>2761.875</c:v>
                </c:pt>
                <c:pt idx="272">
                  <c:v>2566.875</c:v>
                </c:pt>
                <c:pt idx="273">
                  <c:v>2602.5</c:v>
                </c:pt>
                <c:pt idx="274">
                  <c:v>2561.25</c:v>
                </c:pt>
                <c:pt idx="275">
                  <c:v>2763.75</c:v>
                </c:pt>
                <c:pt idx="276">
                  <c:v>2769.375</c:v>
                </c:pt>
                <c:pt idx="277">
                  <c:v>2887.5</c:v>
                </c:pt>
                <c:pt idx="278">
                  <c:v>2159.625</c:v>
                </c:pt>
                <c:pt idx="279">
                  <c:v>2846.25</c:v>
                </c:pt>
                <c:pt idx="280">
                  <c:v>2730</c:v>
                </c:pt>
                <c:pt idx="281">
                  <c:v>2491.875</c:v>
                </c:pt>
                <c:pt idx="282">
                  <c:v>3123.75</c:v>
                </c:pt>
                <c:pt idx="283">
                  <c:v>3183.75</c:v>
                </c:pt>
                <c:pt idx="284">
                  <c:v>2761.875</c:v>
                </c:pt>
                <c:pt idx="285">
                  <c:v>2908.125</c:v>
                </c:pt>
                <c:pt idx="286">
                  <c:v>2861.25</c:v>
                </c:pt>
                <c:pt idx="287">
                  <c:v>2615.625</c:v>
                </c:pt>
                <c:pt idx="288">
                  <c:v>2636.25</c:v>
                </c:pt>
                <c:pt idx="289">
                  <c:v>2925</c:v>
                </c:pt>
                <c:pt idx="290">
                  <c:v>3172.9166666667002</c:v>
                </c:pt>
                <c:pt idx="291">
                  <c:v>2752.5</c:v>
                </c:pt>
                <c:pt idx="292">
                  <c:v>2024.2083333333001</c:v>
                </c:pt>
                <c:pt idx="293">
                  <c:v>2810.625</c:v>
                </c:pt>
                <c:pt idx="294">
                  <c:v>2859.375</c:v>
                </c:pt>
                <c:pt idx="295">
                  <c:v>3043.125</c:v>
                </c:pt>
                <c:pt idx="296">
                  <c:v>3418.125</c:v>
                </c:pt>
                <c:pt idx="297">
                  <c:v>2977.5</c:v>
                </c:pt>
                <c:pt idx="298">
                  <c:v>3028.125</c:v>
                </c:pt>
                <c:pt idx="299">
                  <c:v>2820</c:v>
                </c:pt>
                <c:pt idx="300">
                  <c:v>2863.125</c:v>
                </c:pt>
                <c:pt idx="301">
                  <c:v>2761.875</c:v>
                </c:pt>
                <c:pt idx="302">
                  <c:v>2994.375</c:v>
                </c:pt>
                <c:pt idx="303">
                  <c:v>2857.5</c:v>
                </c:pt>
                <c:pt idx="304">
                  <c:v>2850</c:v>
                </c:pt>
                <c:pt idx="305">
                  <c:v>2617.5</c:v>
                </c:pt>
                <c:pt idx="306">
                  <c:v>2681.25</c:v>
                </c:pt>
                <c:pt idx="307">
                  <c:v>2650</c:v>
                </c:pt>
                <c:pt idx="308">
                  <c:v>2876.25</c:v>
                </c:pt>
                <c:pt idx="309">
                  <c:v>2733.3333333332998</c:v>
                </c:pt>
                <c:pt idx="310">
                  <c:v>2735.625</c:v>
                </c:pt>
                <c:pt idx="311">
                  <c:v>3479.1666666667002</c:v>
                </c:pt>
                <c:pt idx="312">
                  <c:v>2805</c:v>
                </c:pt>
                <c:pt idx="313">
                  <c:v>2846.25</c:v>
                </c:pt>
                <c:pt idx="314">
                  <c:v>2941.875</c:v>
                </c:pt>
                <c:pt idx="315">
                  <c:v>2985</c:v>
                </c:pt>
                <c:pt idx="316">
                  <c:v>2606.25</c:v>
                </c:pt>
                <c:pt idx="317">
                  <c:v>2921.25</c:v>
                </c:pt>
                <c:pt idx="318">
                  <c:v>2938.125</c:v>
                </c:pt>
                <c:pt idx="319">
                  <c:v>2435</c:v>
                </c:pt>
                <c:pt idx="320">
                  <c:v>2716.875</c:v>
                </c:pt>
                <c:pt idx="321">
                  <c:v>2767.5</c:v>
                </c:pt>
                <c:pt idx="322">
                  <c:v>2476.875</c:v>
                </c:pt>
                <c:pt idx="323">
                  <c:v>2349.375</c:v>
                </c:pt>
                <c:pt idx="324">
                  <c:v>3142.5</c:v>
                </c:pt>
                <c:pt idx="325">
                  <c:v>2773.125</c:v>
                </c:pt>
                <c:pt idx="326">
                  <c:v>2390.625</c:v>
                </c:pt>
                <c:pt idx="327">
                  <c:v>2113.125</c:v>
                </c:pt>
                <c:pt idx="328">
                  <c:v>2786.25</c:v>
                </c:pt>
                <c:pt idx="329">
                  <c:v>2480.625</c:v>
                </c:pt>
                <c:pt idx="330">
                  <c:v>2829.375</c:v>
                </c:pt>
                <c:pt idx="331">
                  <c:v>2973.75</c:v>
                </c:pt>
                <c:pt idx="332">
                  <c:v>3090</c:v>
                </c:pt>
                <c:pt idx="333">
                  <c:v>2778.75</c:v>
                </c:pt>
                <c:pt idx="334">
                  <c:v>2986.875</c:v>
                </c:pt>
                <c:pt idx="335">
                  <c:v>2868.75</c:v>
                </c:pt>
                <c:pt idx="336">
                  <c:v>3000</c:v>
                </c:pt>
                <c:pt idx="337">
                  <c:v>3307.5</c:v>
                </c:pt>
                <c:pt idx="338">
                  <c:v>2713.125</c:v>
                </c:pt>
                <c:pt idx="339">
                  <c:v>2701.875</c:v>
                </c:pt>
                <c:pt idx="340">
                  <c:v>2896.875</c:v>
                </c:pt>
                <c:pt idx="341">
                  <c:v>2842.5</c:v>
                </c:pt>
                <c:pt idx="342">
                  <c:v>2773.125</c:v>
                </c:pt>
                <c:pt idx="343">
                  <c:v>2930.625</c:v>
                </c:pt>
                <c:pt idx="344">
                  <c:v>2990.625</c:v>
                </c:pt>
                <c:pt idx="345">
                  <c:v>3015</c:v>
                </c:pt>
                <c:pt idx="346">
                  <c:v>2883.75</c:v>
                </c:pt>
                <c:pt idx="347">
                  <c:v>3506.25</c:v>
                </c:pt>
                <c:pt idx="348">
                  <c:v>3367.5</c:v>
                </c:pt>
                <c:pt idx="349">
                  <c:v>3144.375</c:v>
                </c:pt>
                <c:pt idx="350">
                  <c:v>3063.75</c:v>
                </c:pt>
                <c:pt idx="351">
                  <c:v>3178.125</c:v>
                </c:pt>
                <c:pt idx="352">
                  <c:v>3153.75</c:v>
                </c:pt>
                <c:pt idx="353">
                  <c:v>2768.5416666667002</c:v>
                </c:pt>
                <c:pt idx="354">
                  <c:v>2672.0833333332998</c:v>
                </c:pt>
                <c:pt idx="355">
                  <c:v>3855</c:v>
                </c:pt>
                <c:pt idx="356">
                  <c:v>2703.125</c:v>
                </c:pt>
                <c:pt idx="357">
                  <c:v>3123.3333333332998</c:v>
                </c:pt>
                <c:pt idx="358">
                  <c:v>3376.875</c:v>
                </c:pt>
                <c:pt idx="359">
                  <c:v>3048.75</c:v>
                </c:pt>
                <c:pt idx="360">
                  <c:v>3225</c:v>
                </c:pt>
                <c:pt idx="361">
                  <c:v>3286.875</c:v>
                </c:pt>
                <c:pt idx="362">
                  <c:v>3230.625</c:v>
                </c:pt>
                <c:pt idx="363">
                  <c:v>3279.375</c:v>
                </c:pt>
                <c:pt idx="364">
                  <c:v>2704.9166666667002</c:v>
                </c:pt>
                <c:pt idx="365">
                  <c:v>2563.8333333332998</c:v>
                </c:pt>
                <c:pt idx="366">
                  <c:v>3360</c:v>
                </c:pt>
                <c:pt idx="367">
                  <c:v>3457.5</c:v>
                </c:pt>
                <c:pt idx="368">
                  <c:v>3420</c:v>
                </c:pt>
                <c:pt idx="369">
                  <c:v>3202.5</c:v>
                </c:pt>
                <c:pt idx="370">
                  <c:v>3050.625</c:v>
                </c:pt>
                <c:pt idx="371">
                  <c:v>2992.5</c:v>
                </c:pt>
                <c:pt idx="372">
                  <c:v>2938.125</c:v>
                </c:pt>
                <c:pt idx="373">
                  <c:v>2928.75</c:v>
                </c:pt>
                <c:pt idx="374">
                  <c:v>3356.25</c:v>
                </c:pt>
                <c:pt idx="375">
                  <c:v>3093.75</c:v>
                </c:pt>
                <c:pt idx="376">
                  <c:v>2686.875</c:v>
                </c:pt>
                <c:pt idx="377">
                  <c:v>2947.5</c:v>
                </c:pt>
                <c:pt idx="378">
                  <c:v>2664.375</c:v>
                </c:pt>
                <c:pt idx="379">
                  <c:v>3127.5</c:v>
                </c:pt>
                <c:pt idx="380">
                  <c:v>3300</c:v>
                </c:pt>
                <c:pt idx="381">
                  <c:v>3198.5416666667002</c:v>
                </c:pt>
                <c:pt idx="382">
                  <c:v>3001.875</c:v>
                </c:pt>
                <c:pt idx="383">
                  <c:v>3088.125</c:v>
                </c:pt>
                <c:pt idx="384">
                  <c:v>3110.625</c:v>
                </c:pt>
                <c:pt idx="385">
                  <c:v>3373.125</c:v>
                </c:pt>
                <c:pt idx="386">
                  <c:v>3345</c:v>
                </c:pt>
                <c:pt idx="387">
                  <c:v>3226.875</c:v>
                </c:pt>
                <c:pt idx="388">
                  <c:v>3251.25</c:v>
                </c:pt>
                <c:pt idx="389">
                  <c:v>3069.375</c:v>
                </c:pt>
                <c:pt idx="390">
                  <c:v>3046.875</c:v>
                </c:pt>
                <c:pt idx="391">
                  <c:v>2910</c:v>
                </c:pt>
                <c:pt idx="392">
                  <c:v>3309.375</c:v>
                </c:pt>
                <c:pt idx="393">
                  <c:v>3399.7916666667002</c:v>
                </c:pt>
                <c:pt idx="394">
                  <c:v>3556.875</c:v>
                </c:pt>
                <c:pt idx="395">
                  <c:v>3585.6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-3476.25</c:v>
                </c:pt>
                <c:pt idx="1">
                  <c:v>-2562.9166666667002</c:v>
                </c:pt>
                <c:pt idx="2">
                  <c:v>-3166.6666666667002</c:v>
                </c:pt>
                <c:pt idx="3">
                  <c:v>-2610.2083333332998</c:v>
                </c:pt>
                <c:pt idx="4">
                  <c:v>-3189.375</c:v>
                </c:pt>
                <c:pt idx="5">
                  <c:v>-3399.375</c:v>
                </c:pt>
                <c:pt idx="6">
                  <c:v>-3628.125</c:v>
                </c:pt>
                <c:pt idx="7">
                  <c:v>-3725.625</c:v>
                </c:pt>
                <c:pt idx="8">
                  <c:v>-3871.875</c:v>
                </c:pt>
                <c:pt idx="9">
                  <c:v>-3401.25</c:v>
                </c:pt>
                <c:pt idx="10">
                  <c:v>-3600</c:v>
                </c:pt>
                <c:pt idx="11">
                  <c:v>-3987.75</c:v>
                </c:pt>
                <c:pt idx="12">
                  <c:v>-3466.875</c:v>
                </c:pt>
                <c:pt idx="13">
                  <c:v>-3720</c:v>
                </c:pt>
                <c:pt idx="14">
                  <c:v>-3997.5</c:v>
                </c:pt>
                <c:pt idx="15">
                  <c:v>-4044.375</c:v>
                </c:pt>
                <c:pt idx="16">
                  <c:v>-3947.875</c:v>
                </c:pt>
                <c:pt idx="17">
                  <c:v>-4190.625</c:v>
                </c:pt>
                <c:pt idx="18">
                  <c:v>-3281.25</c:v>
                </c:pt>
                <c:pt idx="19">
                  <c:v>-3292.5</c:v>
                </c:pt>
                <c:pt idx="20">
                  <c:v>-3279.375</c:v>
                </c:pt>
                <c:pt idx="21">
                  <c:v>-2960.625</c:v>
                </c:pt>
                <c:pt idx="22">
                  <c:v>-3330</c:v>
                </c:pt>
                <c:pt idx="23">
                  <c:v>-2915.625</c:v>
                </c:pt>
                <c:pt idx="24">
                  <c:v>-2927.6</c:v>
                </c:pt>
                <c:pt idx="25">
                  <c:v>-2903.7916666667002</c:v>
                </c:pt>
                <c:pt idx="26">
                  <c:v>-2686.875</c:v>
                </c:pt>
                <c:pt idx="27">
                  <c:v>-3894.375</c:v>
                </c:pt>
                <c:pt idx="28">
                  <c:v>-3136.875</c:v>
                </c:pt>
                <c:pt idx="29">
                  <c:v>-2825.625</c:v>
                </c:pt>
                <c:pt idx="30">
                  <c:v>-2825.625</c:v>
                </c:pt>
                <c:pt idx="31">
                  <c:v>-2049.375</c:v>
                </c:pt>
                <c:pt idx="32">
                  <c:v>-2788.125</c:v>
                </c:pt>
                <c:pt idx="33">
                  <c:v>-2572.5</c:v>
                </c:pt>
                <c:pt idx="34">
                  <c:v>-2677.5</c:v>
                </c:pt>
                <c:pt idx="35">
                  <c:v>-2555.625</c:v>
                </c:pt>
                <c:pt idx="36">
                  <c:v>-2400</c:v>
                </c:pt>
                <c:pt idx="37">
                  <c:v>-3084.375</c:v>
                </c:pt>
                <c:pt idx="38">
                  <c:v>-2874.375</c:v>
                </c:pt>
                <c:pt idx="39">
                  <c:v>-2045.625</c:v>
                </c:pt>
                <c:pt idx="40">
                  <c:v>-2932.5</c:v>
                </c:pt>
                <c:pt idx="41">
                  <c:v>-2619.5</c:v>
                </c:pt>
                <c:pt idx="42">
                  <c:v>-3210</c:v>
                </c:pt>
                <c:pt idx="43">
                  <c:v>-3142.5</c:v>
                </c:pt>
                <c:pt idx="44">
                  <c:v>-2467.5</c:v>
                </c:pt>
                <c:pt idx="45">
                  <c:v>-2430</c:v>
                </c:pt>
                <c:pt idx="46">
                  <c:v>-3718.125</c:v>
                </c:pt>
                <c:pt idx="47">
                  <c:v>-3300</c:v>
                </c:pt>
                <c:pt idx="48">
                  <c:v>-3275.625</c:v>
                </c:pt>
                <c:pt idx="49">
                  <c:v>-3086.25</c:v>
                </c:pt>
                <c:pt idx="50">
                  <c:v>-3204.375</c:v>
                </c:pt>
                <c:pt idx="51">
                  <c:v>-3206.25</c:v>
                </c:pt>
                <c:pt idx="52">
                  <c:v>-3172.5</c:v>
                </c:pt>
                <c:pt idx="53">
                  <c:v>-3633.75</c:v>
                </c:pt>
                <c:pt idx="54">
                  <c:v>-3258.75</c:v>
                </c:pt>
                <c:pt idx="55">
                  <c:v>-2689.5833333332998</c:v>
                </c:pt>
                <c:pt idx="56">
                  <c:v>-3045</c:v>
                </c:pt>
                <c:pt idx="57">
                  <c:v>-3523.125</c:v>
                </c:pt>
                <c:pt idx="58">
                  <c:v>-2850</c:v>
                </c:pt>
                <c:pt idx="59">
                  <c:v>-3038.125</c:v>
                </c:pt>
                <c:pt idx="60">
                  <c:v>-3354.375</c:v>
                </c:pt>
                <c:pt idx="61">
                  <c:v>-3283.125</c:v>
                </c:pt>
                <c:pt idx="62">
                  <c:v>-3127.5</c:v>
                </c:pt>
                <c:pt idx="63">
                  <c:v>-3241.875</c:v>
                </c:pt>
                <c:pt idx="64">
                  <c:v>-2647.5</c:v>
                </c:pt>
                <c:pt idx="65">
                  <c:v>-3048.75</c:v>
                </c:pt>
                <c:pt idx="66">
                  <c:v>-2885.625</c:v>
                </c:pt>
                <c:pt idx="67">
                  <c:v>-2733.75</c:v>
                </c:pt>
                <c:pt idx="68">
                  <c:v>-2840.625</c:v>
                </c:pt>
                <c:pt idx="69">
                  <c:v>-3326.25</c:v>
                </c:pt>
                <c:pt idx="70">
                  <c:v>-2242.5</c:v>
                </c:pt>
                <c:pt idx="71">
                  <c:v>-2760</c:v>
                </c:pt>
                <c:pt idx="72">
                  <c:v>-3054.375</c:v>
                </c:pt>
                <c:pt idx="73">
                  <c:v>-2629.1666666667002</c:v>
                </c:pt>
                <c:pt idx="74">
                  <c:v>-2460</c:v>
                </c:pt>
                <c:pt idx="75">
                  <c:v>-2167.5</c:v>
                </c:pt>
                <c:pt idx="76">
                  <c:v>-2617.5</c:v>
                </c:pt>
                <c:pt idx="77">
                  <c:v>-2842.5</c:v>
                </c:pt>
                <c:pt idx="78">
                  <c:v>-2293.125</c:v>
                </c:pt>
                <c:pt idx="79">
                  <c:v>-2328.75</c:v>
                </c:pt>
                <c:pt idx="80">
                  <c:v>-2536.875</c:v>
                </c:pt>
                <c:pt idx="81">
                  <c:v>-2401.875</c:v>
                </c:pt>
                <c:pt idx="82">
                  <c:v>-2606.25</c:v>
                </c:pt>
                <c:pt idx="83">
                  <c:v>-2535</c:v>
                </c:pt>
                <c:pt idx="84">
                  <c:v>-3046.875</c:v>
                </c:pt>
                <c:pt idx="85">
                  <c:v>-2666.25</c:v>
                </c:pt>
                <c:pt idx="86">
                  <c:v>-2992.5</c:v>
                </c:pt>
                <c:pt idx="87">
                  <c:v>-2625</c:v>
                </c:pt>
                <c:pt idx="88">
                  <c:v>-2431.875</c:v>
                </c:pt>
                <c:pt idx="89">
                  <c:v>-2628.75</c:v>
                </c:pt>
                <c:pt idx="90">
                  <c:v>-2765.625</c:v>
                </c:pt>
                <c:pt idx="91">
                  <c:v>-2737.5</c:v>
                </c:pt>
                <c:pt idx="92">
                  <c:v>-2520</c:v>
                </c:pt>
                <c:pt idx="93">
                  <c:v>-2795.625</c:v>
                </c:pt>
                <c:pt idx="94">
                  <c:v>-2604.375</c:v>
                </c:pt>
                <c:pt idx="95">
                  <c:v>-2913.75</c:v>
                </c:pt>
                <c:pt idx="96">
                  <c:v>-3104.125</c:v>
                </c:pt>
                <c:pt idx="97">
                  <c:v>-2842.75</c:v>
                </c:pt>
                <c:pt idx="98">
                  <c:v>-3349.75</c:v>
                </c:pt>
                <c:pt idx="99">
                  <c:v>-2997.25</c:v>
                </c:pt>
                <c:pt idx="100">
                  <c:v>-2043.75</c:v>
                </c:pt>
                <c:pt idx="101">
                  <c:v>-2390.8333333332998</c:v>
                </c:pt>
                <c:pt idx="102">
                  <c:v>-2969.125</c:v>
                </c:pt>
                <c:pt idx="103">
                  <c:v>-2711.25</c:v>
                </c:pt>
                <c:pt idx="104">
                  <c:v>-2608.9583333332998</c:v>
                </c:pt>
                <c:pt idx="105">
                  <c:v>-3447.25</c:v>
                </c:pt>
                <c:pt idx="106">
                  <c:v>-3765</c:v>
                </c:pt>
                <c:pt idx="107">
                  <c:v>-3022.5</c:v>
                </c:pt>
                <c:pt idx="108">
                  <c:v>-2501.875</c:v>
                </c:pt>
                <c:pt idx="109">
                  <c:v>-3436.875</c:v>
                </c:pt>
                <c:pt idx="110">
                  <c:v>-2718.75</c:v>
                </c:pt>
                <c:pt idx="111">
                  <c:v>-2503.125</c:v>
                </c:pt>
                <c:pt idx="112">
                  <c:v>-2206.875</c:v>
                </c:pt>
                <c:pt idx="113">
                  <c:v>-3030</c:v>
                </c:pt>
                <c:pt idx="114">
                  <c:v>-2362.5</c:v>
                </c:pt>
                <c:pt idx="115">
                  <c:v>-2454.375</c:v>
                </c:pt>
                <c:pt idx="116">
                  <c:v>-2439.375</c:v>
                </c:pt>
                <c:pt idx="117">
                  <c:v>-2812.5</c:v>
                </c:pt>
                <c:pt idx="118">
                  <c:v>-2769.375</c:v>
                </c:pt>
                <c:pt idx="119">
                  <c:v>-2945.625</c:v>
                </c:pt>
                <c:pt idx="120">
                  <c:v>-2640</c:v>
                </c:pt>
                <c:pt idx="121">
                  <c:v>-2227.5</c:v>
                </c:pt>
                <c:pt idx="122">
                  <c:v>-2556.9166666667002</c:v>
                </c:pt>
                <c:pt idx="123">
                  <c:v>-2475</c:v>
                </c:pt>
                <c:pt idx="124">
                  <c:v>-2439.375</c:v>
                </c:pt>
                <c:pt idx="125">
                  <c:v>-2195.625</c:v>
                </c:pt>
                <c:pt idx="126">
                  <c:v>-2525.625</c:v>
                </c:pt>
                <c:pt idx="127">
                  <c:v>-2416.875</c:v>
                </c:pt>
                <c:pt idx="128">
                  <c:v>-1837.5</c:v>
                </c:pt>
                <c:pt idx="129">
                  <c:v>-1764.375</c:v>
                </c:pt>
                <c:pt idx="130">
                  <c:v>-2480.625</c:v>
                </c:pt>
                <c:pt idx="131">
                  <c:v>-1938.75</c:v>
                </c:pt>
                <c:pt idx="132">
                  <c:v>-2591.25</c:v>
                </c:pt>
                <c:pt idx="133">
                  <c:v>-2103.75</c:v>
                </c:pt>
                <c:pt idx="134">
                  <c:v>-2542.5</c:v>
                </c:pt>
                <c:pt idx="135">
                  <c:v>-2536.875</c:v>
                </c:pt>
                <c:pt idx="136">
                  <c:v>-2441.25</c:v>
                </c:pt>
                <c:pt idx="137">
                  <c:v>-2430.375</c:v>
                </c:pt>
                <c:pt idx="138">
                  <c:v>-2512.5</c:v>
                </c:pt>
                <c:pt idx="139">
                  <c:v>-2578.125</c:v>
                </c:pt>
                <c:pt idx="140">
                  <c:v>-1972.5</c:v>
                </c:pt>
                <c:pt idx="141">
                  <c:v>-1927.5</c:v>
                </c:pt>
                <c:pt idx="142">
                  <c:v>-2289.375</c:v>
                </c:pt>
                <c:pt idx="143">
                  <c:v>-1732.0833333333001</c:v>
                </c:pt>
                <c:pt idx="144">
                  <c:v>-2851.875</c:v>
                </c:pt>
                <c:pt idx="145">
                  <c:v>-2163.75</c:v>
                </c:pt>
                <c:pt idx="146">
                  <c:v>-1996.875</c:v>
                </c:pt>
                <c:pt idx="147">
                  <c:v>-985</c:v>
                </c:pt>
                <c:pt idx="148">
                  <c:v>-1948.125</c:v>
                </c:pt>
                <c:pt idx="149">
                  <c:v>-1394.375</c:v>
                </c:pt>
                <c:pt idx="150">
                  <c:v>-1944.6666666666999</c:v>
                </c:pt>
                <c:pt idx="151">
                  <c:v>-1960.375</c:v>
                </c:pt>
                <c:pt idx="152">
                  <c:v>-2045</c:v>
                </c:pt>
                <c:pt idx="153">
                  <c:v>-2470.625</c:v>
                </c:pt>
                <c:pt idx="154">
                  <c:v>-1861.875</c:v>
                </c:pt>
                <c:pt idx="155">
                  <c:v>-2651.25</c:v>
                </c:pt>
                <c:pt idx="156">
                  <c:v>-2765.625</c:v>
                </c:pt>
                <c:pt idx="157">
                  <c:v>-2177.375</c:v>
                </c:pt>
                <c:pt idx="158">
                  <c:v>-2821.875</c:v>
                </c:pt>
                <c:pt idx="159">
                  <c:v>-2711.25</c:v>
                </c:pt>
                <c:pt idx="160">
                  <c:v>-2572.5</c:v>
                </c:pt>
                <c:pt idx="161">
                  <c:v>-2593.75</c:v>
                </c:pt>
                <c:pt idx="162">
                  <c:v>-3054.375</c:v>
                </c:pt>
                <c:pt idx="163">
                  <c:v>-2812.5</c:v>
                </c:pt>
                <c:pt idx="164">
                  <c:v>-2874.375</c:v>
                </c:pt>
                <c:pt idx="165">
                  <c:v>-3588.75</c:v>
                </c:pt>
                <c:pt idx="166">
                  <c:v>-3258.75</c:v>
                </c:pt>
                <c:pt idx="167">
                  <c:v>-3294.375</c:v>
                </c:pt>
                <c:pt idx="168">
                  <c:v>-3247.5</c:v>
                </c:pt>
                <c:pt idx="169">
                  <c:v>-3105</c:v>
                </c:pt>
                <c:pt idx="170">
                  <c:v>-3245.625</c:v>
                </c:pt>
                <c:pt idx="171">
                  <c:v>-2981.25</c:v>
                </c:pt>
                <c:pt idx="172">
                  <c:v>-3433.125</c:v>
                </c:pt>
                <c:pt idx="173">
                  <c:v>-3667.5</c:v>
                </c:pt>
                <c:pt idx="174">
                  <c:v>-3708.75</c:v>
                </c:pt>
                <c:pt idx="175">
                  <c:v>-3853.125</c:v>
                </c:pt>
                <c:pt idx="176">
                  <c:v>-3691.875</c:v>
                </c:pt>
                <c:pt idx="177">
                  <c:v>-3425.625</c:v>
                </c:pt>
                <c:pt idx="178">
                  <c:v>-3308.4782608696</c:v>
                </c:pt>
                <c:pt idx="179">
                  <c:v>-3871.875</c:v>
                </c:pt>
                <c:pt idx="180">
                  <c:v>-3935.625</c:v>
                </c:pt>
                <c:pt idx="181">
                  <c:v>-3740.625</c:v>
                </c:pt>
                <c:pt idx="182">
                  <c:v>-3196.875</c:v>
                </c:pt>
                <c:pt idx="183">
                  <c:v>-3541.875</c:v>
                </c:pt>
                <c:pt idx="184">
                  <c:v>-3646.6666666667002</c:v>
                </c:pt>
                <c:pt idx="185">
                  <c:v>-3436.875</c:v>
                </c:pt>
                <c:pt idx="186">
                  <c:v>-3562.5</c:v>
                </c:pt>
                <c:pt idx="187">
                  <c:v>-3549.375</c:v>
                </c:pt>
                <c:pt idx="188">
                  <c:v>-3453.75</c:v>
                </c:pt>
                <c:pt idx="189">
                  <c:v>-2854.5</c:v>
                </c:pt>
                <c:pt idx="190">
                  <c:v>-4029.375</c:v>
                </c:pt>
                <c:pt idx="191">
                  <c:v>-3616.875</c:v>
                </c:pt>
                <c:pt idx="192">
                  <c:v>-3388.125</c:v>
                </c:pt>
                <c:pt idx="193">
                  <c:v>-3097.5</c:v>
                </c:pt>
                <c:pt idx="194">
                  <c:v>-3780</c:v>
                </c:pt>
                <c:pt idx="195">
                  <c:v>-3864.375</c:v>
                </c:pt>
                <c:pt idx="196">
                  <c:v>-3371.25</c:v>
                </c:pt>
                <c:pt idx="197">
                  <c:v>-3673.125</c:v>
                </c:pt>
                <c:pt idx="198">
                  <c:v>-3740.625</c:v>
                </c:pt>
                <c:pt idx="199">
                  <c:v>-3920.625</c:v>
                </c:pt>
                <c:pt idx="200">
                  <c:v>-3864.375</c:v>
                </c:pt>
                <c:pt idx="201">
                  <c:v>-3763.125</c:v>
                </c:pt>
                <c:pt idx="202">
                  <c:v>-3937.5</c:v>
                </c:pt>
                <c:pt idx="203">
                  <c:v>-4440</c:v>
                </c:pt>
                <c:pt idx="204">
                  <c:v>-4179.375</c:v>
                </c:pt>
                <c:pt idx="205">
                  <c:v>-3980.4166666667002</c:v>
                </c:pt>
                <c:pt idx="206">
                  <c:v>-4185</c:v>
                </c:pt>
                <c:pt idx="207">
                  <c:v>-4387.5</c:v>
                </c:pt>
                <c:pt idx="208">
                  <c:v>-4398.75</c:v>
                </c:pt>
                <c:pt idx="209">
                  <c:v>-3905.625</c:v>
                </c:pt>
                <c:pt idx="210">
                  <c:v>-4003.125</c:v>
                </c:pt>
                <c:pt idx="211">
                  <c:v>-4200</c:v>
                </c:pt>
                <c:pt idx="212">
                  <c:v>-4207.5</c:v>
                </c:pt>
                <c:pt idx="213">
                  <c:v>-4100.625</c:v>
                </c:pt>
                <c:pt idx="214">
                  <c:v>-4455</c:v>
                </c:pt>
                <c:pt idx="215">
                  <c:v>-4636.875</c:v>
                </c:pt>
                <c:pt idx="216">
                  <c:v>-4408.125</c:v>
                </c:pt>
                <c:pt idx="217">
                  <c:v>-4248.75</c:v>
                </c:pt>
                <c:pt idx="218">
                  <c:v>-4050</c:v>
                </c:pt>
                <c:pt idx="219">
                  <c:v>-4228.125</c:v>
                </c:pt>
                <c:pt idx="220">
                  <c:v>-3910</c:v>
                </c:pt>
                <c:pt idx="221">
                  <c:v>-4035</c:v>
                </c:pt>
                <c:pt idx="222">
                  <c:v>-4149.375</c:v>
                </c:pt>
                <c:pt idx="223">
                  <c:v>-3648.75</c:v>
                </c:pt>
                <c:pt idx="224">
                  <c:v>-3862.5</c:v>
                </c:pt>
                <c:pt idx="225">
                  <c:v>-4198.125</c:v>
                </c:pt>
                <c:pt idx="226">
                  <c:v>-3766.875</c:v>
                </c:pt>
                <c:pt idx="227">
                  <c:v>-4272.2916666666997</c:v>
                </c:pt>
                <c:pt idx="228">
                  <c:v>-4563.75</c:v>
                </c:pt>
                <c:pt idx="229">
                  <c:v>-4674.375</c:v>
                </c:pt>
                <c:pt idx="230">
                  <c:v>-4601.25</c:v>
                </c:pt>
                <c:pt idx="231">
                  <c:v>-4637.0833333333003</c:v>
                </c:pt>
                <c:pt idx="232">
                  <c:v>-4032.0833333332998</c:v>
                </c:pt>
                <c:pt idx="233">
                  <c:v>-4680</c:v>
                </c:pt>
                <c:pt idx="234">
                  <c:v>-4422.7083333333003</c:v>
                </c:pt>
                <c:pt idx="235">
                  <c:v>-4441.875</c:v>
                </c:pt>
                <c:pt idx="236">
                  <c:v>-4522.5</c:v>
                </c:pt>
                <c:pt idx="237">
                  <c:v>-4766.25</c:v>
                </c:pt>
                <c:pt idx="238">
                  <c:v>-4753.125</c:v>
                </c:pt>
                <c:pt idx="239">
                  <c:v>-4578.75</c:v>
                </c:pt>
                <c:pt idx="240">
                  <c:v>-4636.875</c:v>
                </c:pt>
                <c:pt idx="241">
                  <c:v>-4548.75</c:v>
                </c:pt>
                <c:pt idx="242">
                  <c:v>-3875.625</c:v>
                </c:pt>
                <c:pt idx="243">
                  <c:v>-4548.75</c:v>
                </c:pt>
                <c:pt idx="244">
                  <c:v>-4869.375</c:v>
                </c:pt>
                <c:pt idx="245">
                  <c:v>-4443.75</c:v>
                </c:pt>
                <c:pt idx="246">
                  <c:v>-4389.375</c:v>
                </c:pt>
                <c:pt idx="247">
                  <c:v>-3988.125</c:v>
                </c:pt>
                <c:pt idx="248">
                  <c:v>-4250.625</c:v>
                </c:pt>
                <c:pt idx="249">
                  <c:v>-4167.5</c:v>
                </c:pt>
                <c:pt idx="250">
                  <c:v>-4303.125</c:v>
                </c:pt>
                <c:pt idx="251">
                  <c:v>-4481.25</c:v>
                </c:pt>
                <c:pt idx="252">
                  <c:v>-4155</c:v>
                </c:pt>
                <c:pt idx="253">
                  <c:v>-4488.75</c:v>
                </c:pt>
                <c:pt idx="254">
                  <c:v>-4059.375</c:v>
                </c:pt>
                <c:pt idx="255">
                  <c:v>-3729.375</c:v>
                </c:pt>
                <c:pt idx="256">
                  <c:v>-2879.5833333332998</c:v>
                </c:pt>
                <c:pt idx="257">
                  <c:v>-3564.375</c:v>
                </c:pt>
                <c:pt idx="258">
                  <c:v>-4719.375</c:v>
                </c:pt>
                <c:pt idx="259">
                  <c:v>-4711.875</c:v>
                </c:pt>
                <c:pt idx="260">
                  <c:v>-4216.875</c:v>
                </c:pt>
                <c:pt idx="261">
                  <c:v>-4616.25</c:v>
                </c:pt>
                <c:pt idx="262">
                  <c:v>-4083.75</c:v>
                </c:pt>
                <c:pt idx="263">
                  <c:v>-3922.5</c:v>
                </c:pt>
                <c:pt idx="264">
                  <c:v>-4143.75</c:v>
                </c:pt>
                <c:pt idx="265">
                  <c:v>-4149.375</c:v>
                </c:pt>
                <c:pt idx="266">
                  <c:v>-4181.25</c:v>
                </c:pt>
                <c:pt idx="267">
                  <c:v>-4383.75</c:v>
                </c:pt>
                <c:pt idx="268">
                  <c:v>-4475.625</c:v>
                </c:pt>
                <c:pt idx="269">
                  <c:v>-4110</c:v>
                </c:pt>
                <c:pt idx="270">
                  <c:v>-4190.625</c:v>
                </c:pt>
                <c:pt idx="271">
                  <c:v>-4417.5</c:v>
                </c:pt>
                <c:pt idx="272">
                  <c:v>-4494.375</c:v>
                </c:pt>
                <c:pt idx="273">
                  <c:v>-4453.125</c:v>
                </c:pt>
                <c:pt idx="274">
                  <c:v>-4380</c:v>
                </c:pt>
                <c:pt idx="275">
                  <c:v>-4098.75</c:v>
                </c:pt>
                <c:pt idx="276">
                  <c:v>-4436.25</c:v>
                </c:pt>
                <c:pt idx="277">
                  <c:v>-4333.125</c:v>
                </c:pt>
                <c:pt idx="278">
                  <c:v>-2520.8333333332998</c:v>
                </c:pt>
                <c:pt idx="279">
                  <c:v>-4423.125</c:v>
                </c:pt>
                <c:pt idx="280">
                  <c:v>-4323.75</c:v>
                </c:pt>
                <c:pt idx="281">
                  <c:v>-4438.125</c:v>
                </c:pt>
                <c:pt idx="282">
                  <c:v>-4711.875</c:v>
                </c:pt>
                <c:pt idx="283">
                  <c:v>-4440</c:v>
                </c:pt>
                <c:pt idx="284">
                  <c:v>-4387.5</c:v>
                </c:pt>
                <c:pt idx="285">
                  <c:v>-4496.25</c:v>
                </c:pt>
                <c:pt idx="286">
                  <c:v>-4627.5</c:v>
                </c:pt>
                <c:pt idx="287">
                  <c:v>-4421.25</c:v>
                </c:pt>
                <c:pt idx="288">
                  <c:v>-4479.375</c:v>
                </c:pt>
                <c:pt idx="289">
                  <c:v>-4541.25</c:v>
                </c:pt>
                <c:pt idx="290">
                  <c:v>-4194.5833333333003</c:v>
                </c:pt>
                <c:pt idx="291">
                  <c:v>-4794.375</c:v>
                </c:pt>
                <c:pt idx="292">
                  <c:v>-2912.0833333332998</c:v>
                </c:pt>
                <c:pt idx="293">
                  <c:v>-4661.25</c:v>
                </c:pt>
                <c:pt idx="294">
                  <c:v>-4710</c:v>
                </c:pt>
                <c:pt idx="295">
                  <c:v>-4486.875</c:v>
                </c:pt>
                <c:pt idx="296">
                  <c:v>-4485</c:v>
                </c:pt>
                <c:pt idx="297">
                  <c:v>-4623.75</c:v>
                </c:pt>
                <c:pt idx="298">
                  <c:v>-4498.125</c:v>
                </c:pt>
                <c:pt idx="299">
                  <c:v>-4565.625</c:v>
                </c:pt>
                <c:pt idx="300">
                  <c:v>-4200</c:v>
                </c:pt>
                <c:pt idx="301">
                  <c:v>-4381.875</c:v>
                </c:pt>
                <c:pt idx="302">
                  <c:v>-4500</c:v>
                </c:pt>
                <c:pt idx="303">
                  <c:v>-4715.625</c:v>
                </c:pt>
                <c:pt idx="304">
                  <c:v>-4423.125</c:v>
                </c:pt>
                <c:pt idx="305">
                  <c:v>-4466.25</c:v>
                </c:pt>
                <c:pt idx="306">
                  <c:v>-4346.25</c:v>
                </c:pt>
                <c:pt idx="307">
                  <c:v>-2650</c:v>
                </c:pt>
                <c:pt idx="308">
                  <c:v>-4267.5</c:v>
                </c:pt>
                <c:pt idx="309">
                  <c:v>-4333.125</c:v>
                </c:pt>
                <c:pt idx="310">
                  <c:v>-4098.75</c:v>
                </c:pt>
                <c:pt idx="311">
                  <c:v>-3041.6666666667002</c:v>
                </c:pt>
                <c:pt idx="312">
                  <c:v>-3984.375</c:v>
                </c:pt>
                <c:pt idx="313">
                  <c:v>-4065</c:v>
                </c:pt>
                <c:pt idx="314">
                  <c:v>-4177.5</c:v>
                </c:pt>
                <c:pt idx="315">
                  <c:v>-4183.125</c:v>
                </c:pt>
                <c:pt idx="316">
                  <c:v>-4265.625</c:v>
                </c:pt>
                <c:pt idx="317">
                  <c:v>-4481.25</c:v>
                </c:pt>
                <c:pt idx="318">
                  <c:v>-4273.125</c:v>
                </c:pt>
                <c:pt idx="319">
                  <c:v>-4091.25</c:v>
                </c:pt>
                <c:pt idx="320">
                  <c:v>-3618.75</c:v>
                </c:pt>
                <c:pt idx="321">
                  <c:v>-3264.375</c:v>
                </c:pt>
                <c:pt idx="322">
                  <c:v>-3474.375</c:v>
                </c:pt>
                <c:pt idx="323">
                  <c:v>-3798.75</c:v>
                </c:pt>
                <c:pt idx="324">
                  <c:v>-4141.875</c:v>
                </c:pt>
                <c:pt idx="325">
                  <c:v>-4066.875</c:v>
                </c:pt>
                <c:pt idx="326">
                  <c:v>-3896.25</c:v>
                </c:pt>
                <c:pt idx="327">
                  <c:v>-3723.75</c:v>
                </c:pt>
                <c:pt idx="328">
                  <c:v>-3954.375</c:v>
                </c:pt>
                <c:pt idx="329">
                  <c:v>-4226.25</c:v>
                </c:pt>
                <c:pt idx="330">
                  <c:v>-4203.75</c:v>
                </c:pt>
                <c:pt idx="331">
                  <c:v>-4323.75</c:v>
                </c:pt>
                <c:pt idx="332">
                  <c:v>-4200</c:v>
                </c:pt>
                <c:pt idx="333">
                  <c:v>-4186.875</c:v>
                </c:pt>
                <c:pt idx="334">
                  <c:v>-4305</c:v>
                </c:pt>
                <c:pt idx="335">
                  <c:v>-4282.5</c:v>
                </c:pt>
                <c:pt idx="336">
                  <c:v>-4340.625</c:v>
                </c:pt>
                <c:pt idx="337">
                  <c:v>-2947.5</c:v>
                </c:pt>
                <c:pt idx="338">
                  <c:v>-4359.375</c:v>
                </c:pt>
                <c:pt idx="339">
                  <c:v>-4158.75</c:v>
                </c:pt>
                <c:pt idx="340">
                  <c:v>-4276.875</c:v>
                </c:pt>
                <c:pt idx="341">
                  <c:v>-4177.5</c:v>
                </c:pt>
                <c:pt idx="342">
                  <c:v>-4254.375</c:v>
                </c:pt>
                <c:pt idx="343">
                  <c:v>-4201.875</c:v>
                </c:pt>
                <c:pt idx="344">
                  <c:v>-4224.375</c:v>
                </c:pt>
                <c:pt idx="345">
                  <c:v>-4603.125</c:v>
                </c:pt>
                <c:pt idx="346">
                  <c:v>-4436.25</c:v>
                </c:pt>
                <c:pt idx="347">
                  <c:v>-4342.5</c:v>
                </c:pt>
                <c:pt idx="348">
                  <c:v>-4393.125</c:v>
                </c:pt>
                <c:pt idx="349">
                  <c:v>-4653.75</c:v>
                </c:pt>
                <c:pt idx="350">
                  <c:v>-4419.375</c:v>
                </c:pt>
                <c:pt idx="351">
                  <c:v>-4456.875</c:v>
                </c:pt>
                <c:pt idx="352">
                  <c:v>-4695</c:v>
                </c:pt>
                <c:pt idx="353">
                  <c:v>-3240.125</c:v>
                </c:pt>
                <c:pt idx="354">
                  <c:v>-3304.625</c:v>
                </c:pt>
                <c:pt idx="355">
                  <c:v>-3498.75</c:v>
                </c:pt>
                <c:pt idx="356">
                  <c:v>-4151.25</c:v>
                </c:pt>
                <c:pt idx="357">
                  <c:v>-3495.125</c:v>
                </c:pt>
                <c:pt idx="358">
                  <c:v>-3697.5</c:v>
                </c:pt>
                <c:pt idx="359">
                  <c:v>-3805.875</c:v>
                </c:pt>
                <c:pt idx="360">
                  <c:v>-3836.25</c:v>
                </c:pt>
                <c:pt idx="361">
                  <c:v>-4085.625</c:v>
                </c:pt>
                <c:pt idx="362">
                  <c:v>-4353.75</c:v>
                </c:pt>
                <c:pt idx="363">
                  <c:v>-4267.5</c:v>
                </c:pt>
                <c:pt idx="364">
                  <c:v>-4449.375</c:v>
                </c:pt>
                <c:pt idx="365">
                  <c:v>-4725</c:v>
                </c:pt>
                <c:pt idx="366">
                  <c:v>-4325.625</c:v>
                </c:pt>
                <c:pt idx="367">
                  <c:v>-4035</c:v>
                </c:pt>
                <c:pt idx="368">
                  <c:v>-4078.125</c:v>
                </c:pt>
                <c:pt idx="369">
                  <c:v>-4005</c:v>
                </c:pt>
                <c:pt idx="370">
                  <c:v>-4383.75</c:v>
                </c:pt>
                <c:pt idx="371">
                  <c:v>-4301.25</c:v>
                </c:pt>
                <c:pt idx="372">
                  <c:v>-4320</c:v>
                </c:pt>
                <c:pt idx="373">
                  <c:v>-4614.375</c:v>
                </c:pt>
                <c:pt idx="374">
                  <c:v>-4010.625</c:v>
                </c:pt>
                <c:pt idx="375">
                  <c:v>-4231.875</c:v>
                </c:pt>
                <c:pt idx="376">
                  <c:v>-4143.75</c:v>
                </c:pt>
                <c:pt idx="377">
                  <c:v>-3935.625</c:v>
                </c:pt>
                <c:pt idx="378">
                  <c:v>-4254.375</c:v>
                </c:pt>
                <c:pt idx="379">
                  <c:v>-4350</c:v>
                </c:pt>
                <c:pt idx="380">
                  <c:v>-4443.75</c:v>
                </c:pt>
                <c:pt idx="381">
                  <c:v>-4296</c:v>
                </c:pt>
                <c:pt idx="382">
                  <c:v>-4828.125</c:v>
                </c:pt>
                <c:pt idx="383">
                  <c:v>-4666.875</c:v>
                </c:pt>
                <c:pt idx="384">
                  <c:v>-4215</c:v>
                </c:pt>
                <c:pt idx="385">
                  <c:v>-4336.875</c:v>
                </c:pt>
                <c:pt idx="386">
                  <c:v>-4417.5</c:v>
                </c:pt>
                <c:pt idx="387">
                  <c:v>-4541.25</c:v>
                </c:pt>
                <c:pt idx="388">
                  <c:v>-4569.375</c:v>
                </c:pt>
                <c:pt idx="389">
                  <c:v>-4816.875</c:v>
                </c:pt>
                <c:pt idx="390">
                  <c:v>-4610.625</c:v>
                </c:pt>
                <c:pt idx="391">
                  <c:v>-4897.5</c:v>
                </c:pt>
                <c:pt idx="392">
                  <c:v>-4593.75</c:v>
                </c:pt>
                <c:pt idx="393">
                  <c:v>-4243</c:v>
                </c:pt>
                <c:pt idx="394">
                  <c:v>-3988.125</c:v>
                </c:pt>
                <c:pt idx="395">
                  <c:v>-3948.08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0987817640158329"/>
                  <c:y val="-0.1946488692804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0.26845637579999998</c:v>
                </c:pt>
                <c:pt idx="1">
                  <c:v>0</c:v>
                </c:pt>
                <c:pt idx="2">
                  <c:v>99.7315436242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909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-140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-1.240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1.192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-1.073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212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Octubre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9" sqref="B9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0" t="s">
        <v>62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01/10/2020</v>
      </c>
      <c r="C5" s="117">
        <f>Dat_02!N5</f>
        <v>-1756.1729323308</v>
      </c>
      <c r="D5" s="117">
        <f>Dat_02!B5</f>
        <v>2818.5416666667002</v>
      </c>
      <c r="E5" s="117">
        <f>Dat_02!F5</f>
        <v>-2455.4583333332998</v>
      </c>
    </row>
    <row r="6" spans="1:5">
      <c r="A6" s="83"/>
      <c r="B6" s="116" t="str">
        <f>Dat_02!A6</f>
        <v>02/10/2020</v>
      </c>
      <c r="C6" s="117">
        <f>Dat_02!N6</f>
        <v>-1891.8684523809998</v>
      </c>
      <c r="D6" s="117">
        <f>Dat_02!B6</f>
        <v>3225.7083333332998</v>
      </c>
      <c r="E6" s="117">
        <f>Dat_02!F6</f>
        <v>-2239.5833333332998</v>
      </c>
    </row>
    <row r="7" spans="1:5">
      <c r="A7" s="83"/>
      <c r="B7" s="116" t="str">
        <f>Dat_02!A7</f>
        <v>03/10/2020</v>
      </c>
      <c r="C7" s="117">
        <f>Dat_02!N7</f>
        <v>-1200.7</v>
      </c>
      <c r="D7" s="117">
        <f>Dat_02!B7</f>
        <v>3000</v>
      </c>
      <c r="E7" s="117">
        <f>Dat_02!F7</f>
        <v>-2000</v>
      </c>
    </row>
    <row r="8" spans="1:5">
      <c r="A8" s="83"/>
      <c r="B8" s="116" t="str">
        <f>Dat_02!A8</f>
        <v>04/10/2020</v>
      </c>
      <c r="C8" s="117">
        <f>Dat_02!N8</f>
        <v>-258.87352941180006</v>
      </c>
      <c r="D8" s="117">
        <f>Dat_02!B8</f>
        <v>2791.9583333332998</v>
      </c>
      <c r="E8" s="117">
        <f>Dat_02!F8</f>
        <v>-2738.25</v>
      </c>
    </row>
    <row r="9" spans="1:5">
      <c r="A9" s="83"/>
      <c r="B9" s="116" t="str">
        <f>Dat_02!A9</f>
        <v>05/10/2020</v>
      </c>
      <c r="C9" s="117">
        <f>Dat_02!N9</f>
        <v>430.04124999999999</v>
      </c>
      <c r="D9" s="117">
        <f>Dat_02!B9</f>
        <v>2607.1666666667002</v>
      </c>
      <c r="E9" s="117">
        <f>Dat_02!F9</f>
        <v>-2198.6666666667002</v>
      </c>
    </row>
    <row r="10" spans="1:5">
      <c r="A10" s="83"/>
      <c r="B10" s="116" t="str">
        <f>Dat_02!A10</f>
        <v>06/10/2020</v>
      </c>
      <c r="C10" s="117">
        <f>Dat_02!N10</f>
        <v>978.70347593579993</v>
      </c>
      <c r="D10" s="117">
        <f>Dat_02!B10</f>
        <v>2547.125</v>
      </c>
      <c r="E10" s="117">
        <f>Dat_02!F10</f>
        <v>-2197</v>
      </c>
    </row>
    <row r="11" spans="1:5">
      <c r="A11" s="83"/>
      <c r="B11" s="116" t="str">
        <f>Dat_02!A11</f>
        <v>07/10/2020</v>
      </c>
      <c r="C11" s="117">
        <f>Dat_02!N11</f>
        <v>972.86421568620005</v>
      </c>
      <c r="D11" s="117">
        <f>Dat_02!B11</f>
        <v>2393.2916666667002</v>
      </c>
      <c r="E11" s="117">
        <f>Dat_02!F11</f>
        <v>-2255.25</v>
      </c>
    </row>
    <row r="12" spans="1:5">
      <c r="A12" s="83"/>
      <c r="B12" s="116" t="str">
        <f>Dat_02!A12</f>
        <v>08/10/2020</v>
      </c>
      <c r="C12" s="117">
        <f>Dat_02!N12</f>
        <v>2173.5429487178999</v>
      </c>
      <c r="D12" s="117">
        <f>Dat_02!B12</f>
        <v>2516</v>
      </c>
      <c r="E12" s="117">
        <f>Dat_02!F12</f>
        <v>-2169.1666666667002</v>
      </c>
    </row>
    <row r="13" spans="1:5">
      <c r="A13" s="83"/>
      <c r="B13" s="116" t="str">
        <f>Dat_02!A13</f>
        <v>09/10/2020</v>
      </c>
      <c r="C13" s="117">
        <f>Dat_02!N13</f>
        <v>605.03499999999985</v>
      </c>
      <c r="D13" s="117">
        <f>Dat_02!B13</f>
        <v>2853.6666666667002</v>
      </c>
      <c r="E13" s="117">
        <f>Dat_02!F13</f>
        <v>-2114.625</v>
      </c>
    </row>
    <row r="14" spans="1:5">
      <c r="A14" s="83"/>
      <c r="B14" s="116" t="str">
        <f>Dat_02!A14</f>
        <v>10/10/2020</v>
      </c>
      <c r="C14" s="117">
        <f>Dat_02!N14</f>
        <v>-79.198529411799882</v>
      </c>
      <c r="D14" s="117">
        <f>Dat_02!B14</f>
        <v>3545.4583333332998</v>
      </c>
      <c r="E14" s="117">
        <f>Dat_02!F14</f>
        <v>-2428.0416666667002</v>
      </c>
    </row>
    <row r="15" spans="1:5">
      <c r="A15" s="83"/>
      <c r="B15" s="116" t="str">
        <f>Dat_02!A15</f>
        <v>11/10/2020</v>
      </c>
      <c r="C15" s="117">
        <f>Dat_02!N15</f>
        <v>-1868.8396929825001</v>
      </c>
      <c r="D15" s="117">
        <f>Dat_02!B15</f>
        <v>3402.8333333332998</v>
      </c>
      <c r="E15" s="117">
        <f>Dat_02!F15</f>
        <v>-2737.7916666667002</v>
      </c>
    </row>
    <row r="16" spans="1:5">
      <c r="A16" s="83"/>
      <c r="B16" s="116" t="str">
        <f>Dat_02!A16</f>
        <v>12/10/2020</v>
      </c>
      <c r="C16" s="117">
        <f>Dat_02!N16</f>
        <v>-1333.9152777777003</v>
      </c>
      <c r="D16" s="117">
        <f>Dat_02!B16</f>
        <v>2716.7916666667002</v>
      </c>
      <c r="E16" s="117">
        <f>Dat_02!F16</f>
        <v>-2816.8333333332998</v>
      </c>
    </row>
    <row r="17" spans="1:5">
      <c r="A17" s="83"/>
      <c r="B17" s="116" t="str">
        <f>Dat_02!A17</f>
        <v>13/10/2020</v>
      </c>
      <c r="C17" s="117">
        <f>Dat_02!N17</f>
        <v>-742.6272727272999</v>
      </c>
      <c r="D17" s="117">
        <f>Dat_02!B17</f>
        <v>2599.4166666667002</v>
      </c>
      <c r="E17" s="117">
        <f>Dat_02!F17</f>
        <v>-2338.0833333332998</v>
      </c>
    </row>
    <row r="18" spans="1:5">
      <c r="A18" s="83"/>
      <c r="B18" s="116" t="str">
        <f>Dat_02!A18</f>
        <v>14/10/2020</v>
      </c>
      <c r="C18" s="117">
        <f>Dat_02!N18</f>
        <v>-702.75263157900008</v>
      </c>
      <c r="D18" s="117">
        <f>Dat_02!B18</f>
        <v>2539.2083333332998</v>
      </c>
      <c r="E18" s="117">
        <f>Dat_02!F18</f>
        <v>-2246.3333333332998</v>
      </c>
    </row>
    <row r="19" spans="1:5">
      <c r="A19" s="83"/>
      <c r="B19" s="116" t="str">
        <f>Dat_02!A19</f>
        <v>15/10/2020</v>
      </c>
      <c r="C19" s="117">
        <f>Dat_02!N19</f>
        <v>-793.36666666669998</v>
      </c>
      <c r="D19" s="117">
        <f>Dat_02!B19</f>
        <v>2547.375</v>
      </c>
      <c r="E19" s="117">
        <f>Dat_02!F19</f>
        <v>-2467.5</v>
      </c>
    </row>
    <row r="20" spans="1:5">
      <c r="A20" s="83"/>
      <c r="B20" s="116" t="str">
        <f>Dat_02!A20</f>
        <v>16/10/2020</v>
      </c>
      <c r="C20" s="117">
        <f>Dat_02!N20</f>
        <v>-890.33478260869992</v>
      </c>
      <c r="D20" s="117">
        <f>Dat_02!B20</f>
        <v>2645.5833333332998</v>
      </c>
      <c r="E20" s="117">
        <f>Dat_02!F20</f>
        <v>-2424.3333333332998</v>
      </c>
    </row>
    <row r="21" spans="1:5">
      <c r="A21" s="83"/>
      <c r="B21" s="116" t="str">
        <f>Dat_02!A21</f>
        <v>17/10/2020</v>
      </c>
      <c r="C21" s="117">
        <f>Dat_02!N21</f>
        <v>549.00144927540009</v>
      </c>
      <c r="D21" s="117">
        <f>Dat_02!B21</f>
        <v>2654.1666666667002</v>
      </c>
      <c r="E21" s="117">
        <f>Dat_02!F21</f>
        <v>-2520.8333333332998</v>
      </c>
    </row>
    <row r="22" spans="1:5">
      <c r="A22" s="83"/>
      <c r="B22" s="116" t="str">
        <f>Dat_02!A22</f>
        <v>18/10/2020</v>
      </c>
      <c r="C22" s="117">
        <f>Dat_02!N22</f>
        <v>558.06681922199994</v>
      </c>
      <c r="D22" s="117">
        <f>Dat_02!B22</f>
        <v>2852.4166666667002</v>
      </c>
      <c r="E22" s="117">
        <f>Dat_02!F22</f>
        <v>-2448.375</v>
      </c>
    </row>
    <row r="23" spans="1:5">
      <c r="A23" s="83"/>
      <c r="B23" s="116" t="str">
        <f>Dat_02!A23</f>
        <v>19/10/2020</v>
      </c>
      <c r="C23" s="117">
        <f>Dat_02!N23</f>
        <v>-1378.0541666665999</v>
      </c>
      <c r="D23" s="117">
        <f>Dat_02!B23</f>
        <v>2850</v>
      </c>
      <c r="E23" s="117">
        <f>Dat_02!F23</f>
        <v>-2144.8333333332998</v>
      </c>
    </row>
    <row r="24" spans="1:5">
      <c r="A24" s="83"/>
      <c r="B24" s="116" t="str">
        <f>Dat_02!A24</f>
        <v>20/10/2020</v>
      </c>
      <c r="C24" s="117">
        <f>Dat_02!N24</f>
        <v>-1087.0347222221999</v>
      </c>
      <c r="D24" s="117">
        <f>Dat_02!B24</f>
        <v>2350</v>
      </c>
      <c r="E24" s="117">
        <f>Dat_02!F24</f>
        <v>-1768.75</v>
      </c>
    </row>
    <row r="25" spans="1:5">
      <c r="A25" s="83"/>
      <c r="B25" s="116" t="str">
        <f>Dat_02!A25</f>
        <v>21/10/2020</v>
      </c>
      <c r="C25" s="117">
        <f>Dat_02!N25</f>
        <v>-724.93957219259994</v>
      </c>
      <c r="D25" s="117">
        <f>Dat_02!B25</f>
        <v>2450</v>
      </c>
      <c r="E25" s="117">
        <f>Dat_02!F25</f>
        <v>-1762.5</v>
      </c>
    </row>
    <row r="26" spans="1:5">
      <c r="A26" s="83"/>
      <c r="B26" s="116" t="str">
        <f>Dat_02!A26</f>
        <v>22/10/2020</v>
      </c>
      <c r="C26" s="117">
        <f>Dat_02!N26</f>
        <v>345.70793650789994</v>
      </c>
      <c r="D26" s="117">
        <f>Dat_02!B26</f>
        <v>2441.6666666667002</v>
      </c>
      <c r="E26" s="117">
        <f>Dat_02!F26</f>
        <v>-1881.25</v>
      </c>
    </row>
    <row r="27" spans="1:5">
      <c r="A27" s="83"/>
      <c r="B27" s="116" t="str">
        <f>Dat_02!A27</f>
        <v>23/10/2020</v>
      </c>
      <c r="C27" s="117">
        <f>Dat_02!N27</f>
        <v>177.17362637369979</v>
      </c>
      <c r="D27" s="117">
        <f>Dat_02!B27</f>
        <v>2597.9166666667002</v>
      </c>
      <c r="E27" s="117">
        <f>Dat_02!F27</f>
        <v>-1964.5833333333001</v>
      </c>
    </row>
    <row r="28" spans="1:5">
      <c r="A28" s="83"/>
      <c r="B28" s="116" t="str">
        <f>Dat_02!A28</f>
        <v>24/10/2020</v>
      </c>
      <c r="C28" s="117">
        <f>Dat_02!N28</f>
        <v>1395.2143939394002</v>
      </c>
      <c r="D28" s="117">
        <f>Dat_02!B28</f>
        <v>2954.1666666667002</v>
      </c>
      <c r="E28" s="117">
        <f>Dat_02!F28</f>
        <v>-2250</v>
      </c>
    </row>
    <row r="29" spans="1:5">
      <c r="A29" s="83"/>
      <c r="B29" s="116" t="str">
        <f>Dat_02!A29</f>
        <v>25/10/2020</v>
      </c>
      <c r="C29" s="117">
        <f>Dat_02!N29</f>
        <v>-404.87769607849987</v>
      </c>
      <c r="D29" s="117">
        <f>Dat_02!B29</f>
        <v>3102.32</v>
      </c>
      <c r="E29" s="117">
        <f>Dat_02!F29</f>
        <v>-2983.84</v>
      </c>
    </row>
    <row r="30" spans="1:5">
      <c r="A30" s="83"/>
      <c r="B30" s="116" t="str">
        <f>Dat_02!A30</f>
        <v>26/10/2020</v>
      </c>
      <c r="C30" s="117">
        <f>Dat_02!N30</f>
        <v>-1069.5433333333001</v>
      </c>
      <c r="D30" s="117">
        <f>Dat_02!B30</f>
        <v>3270.125</v>
      </c>
      <c r="E30" s="117">
        <f>Dat_02!F30</f>
        <v>-2524.1666666667002</v>
      </c>
    </row>
    <row r="31" spans="1:5">
      <c r="A31" s="83"/>
      <c r="B31" s="116" t="str">
        <f>Dat_02!A31</f>
        <v>27/10/2020</v>
      </c>
      <c r="C31" s="117">
        <f>Dat_02!N31</f>
        <v>298.60119047619992</v>
      </c>
      <c r="D31" s="117">
        <f>Dat_02!B31</f>
        <v>3263.9583333332998</v>
      </c>
      <c r="E31" s="117">
        <f>Dat_02!F31</f>
        <v>-2613.375</v>
      </c>
    </row>
    <row r="32" spans="1:5">
      <c r="A32" s="83"/>
      <c r="B32" s="116" t="str">
        <f>Dat_02!A32</f>
        <v>28/10/2020</v>
      </c>
      <c r="C32" s="117">
        <f>Dat_02!N32</f>
        <v>2293.6875</v>
      </c>
      <c r="D32" s="117">
        <f>Dat_02!B32</f>
        <v>3221.25</v>
      </c>
      <c r="E32" s="117">
        <f>Dat_02!F32</f>
        <v>-2826.5</v>
      </c>
    </row>
    <row r="33" spans="1:5">
      <c r="A33" s="83"/>
      <c r="B33" s="116" t="str">
        <f>Dat_02!A33</f>
        <v>29/10/2020</v>
      </c>
      <c r="C33" s="117">
        <f>Dat_02!N33</f>
        <v>2002.8211594202999</v>
      </c>
      <c r="D33" s="117">
        <f>Dat_02!B33</f>
        <v>2678.3333333332998</v>
      </c>
      <c r="E33" s="117">
        <f>Dat_02!F33</f>
        <v>-2792.5</v>
      </c>
    </row>
    <row r="34" spans="1:5">
      <c r="A34" s="83"/>
      <c r="B34" s="116" t="str">
        <f>Dat_02!A34</f>
        <v>30/10/2020</v>
      </c>
      <c r="C34" s="117">
        <f>Dat_02!N34</f>
        <v>1580.4808333333003</v>
      </c>
      <c r="D34" s="117">
        <f>Dat_02!B34</f>
        <v>2739.75</v>
      </c>
      <c r="E34" s="117">
        <f>Dat_02!F34</f>
        <v>-2875.0416666667002</v>
      </c>
    </row>
    <row r="35" spans="1:5">
      <c r="A35" s="83"/>
      <c r="B35" s="116" t="str">
        <f>Dat_02!A35</f>
        <v>31/10/2020</v>
      </c>
      <c r="C35" s="117">
        <f>Dat_02!N35</f>
        <v>2571.1416666666</v>
      </c>
      <c r="D35" s="117">
        <f>Dat_02!B35</f>
        <v>3161.75</v>
      </c>
      <c r="E35" s="117">
        <f>Dat_02!F35</f>
        <v>-2895.9166666667002</v>
      </c>
    </row>
    <row r="36" spans="1:5">
      <c r="A36" s="83" t="s">
        <v>53</v>
      </c>
      <c r="B36" s="116" t="str">
        <f>Dat_02!A36</f>
        <v>01/11/2020</v>
      </c>
      <c r="C36" s="117">
        <f>Dat_02!N36</f>
        <v>3239.4491666667</v>
      </c>
      <c r="D36" s="117">
        <f>Dat_02!B36</f>
        <v>3353.1666666667002</v>
      </c>
      <c r="E36" s="117">
        <f>Dat_02!F36</f>
        <v>-3283.2083333332998</v>
      </c>
    </row>
    <row r="37" spans="1:5">
      <c r="A37" s="83"/>
      <c r="B37" s="116" t="str">
        <f>Dat_02!A37</f>
        <v>02/11/2020</v>
      </c>
      <c r="C37" s="117">
        <f>Dat_02!N37</f>
        <v>2327.6666666667002</v>
      </c>
      <c r="D37" s="117">
        <f>Dat_02!B37</f>
        <v>2604.75</v>
      </c>
      <c r="E37" s="117">
        <f>Dat_02!F37</f>
        <v>-2336.125</v>
      </c>
    </row>
    <row r="38" spans="1:5">
      <c r="A38" s="83"/>
      <c r="B38" s="116" t="str">
        <f>Dat_02!A38</f>
        <v>03/11/2020</v>
      </c>
      <c r="C38" s="117">
        <f>Dat_02!N38</f>
        <v>289.94388888890012</v>
      </c>
      <c r="D38" s="117">
        <f>Dat_02!B38</f>
        <v>2316.6666666667002</v>
      </c>
      <c r="E38" s="117">
        <f>Dat_02!F38</f>
        <v>-2037.25</v>
      </c>
    </row>
    <row r="39" spans="1:5">
      <c r="A39" s="83"/>
      <c r="B39" s="116" t="str">
        <f>Dat_02!A39</f>
        <v>04/11/2020</v>
      </c>
      <c r="C39" s="117">
        <f>Dat_02!N39</f>
        <v>-840.16363636359995</v>
      </c>
      <c r="D39" s="117">
        <f>Dat_02!B39</f>
        <v>2377.0833333332998</v>
      </c>
      <c r="E39" s="117">
        <f>Dat_02!F39</f>
        <v>-1541.6666666666999</v>
      </c>
    </row>
    <row r="40" spans="1:5">
      <c r="A40" s="83"/>
      <c r="B40" s="116" t="str">
        <f>Dat_02!A40</f>
        <v>05/11/2020</v>
      </c>
      <c r="C40" s="117">
        <f>Dat_02!N40</f>
        <v>-1303.0848039215002</v>
      </c>
      <c r="D40" s="117">
        <f>Dat_02!B40</f>
        <v>2335.4166666667002</v>
      </c>
      <c r="E40" s="117">
        <f>Dat_02!F40</f>
        <v>-1708.3333333333001</v>
      </c>
    </row>
    <row r="41" spans="1:5">
      <c r="A41" s="83"/>
      <c r="B41" s="116" t="str">
        <f>Dat_02!A41</f>
        <v>06/11/2020</v>
      </c>
      <c r="C41" s="117">
        <f>Dat_02!N41</f>
        <v>-1863.5083333333</v>
      </c>
      <c r="D41" s="117">
        <f>Dat_02!B41</f>
        <v>2333.0833333332998</v>
      </c>
      <c r="E41" s="117">
        <f>Dat_02!F41</f>
        <v>-2087.5</v>
      </c>
    </row>
    <row r="42" spans="1:5">
      <c r="A42" s="83"/>
      <c r="B42" s="116" t="str">
        <f>Dat_02!A42</f>
        <v>07/11/2020</v>
      </c>
      <c r="C42" s="117">
        <f>Dat_02!N42</f>
        <v>-1358.3430555555999</v>
      </c>
      <c r="D42" s="117">
        <f>Dat_02!B42</f>
        <v>2432.9583333332998</v>
      </c>
      <c r="E42" s="117">
        <f>Dat_02!F42</f>
        <v>-2175.8333333332998</v>
      </c>
    </row>
    <row r="43" spans="1:5">
      <c r="A43" s="83"/>
      <c r="B43" s="116" t="str">
        <f>Dat_02!A43</f>
        <v>08/11/2020</v>
      </c>
      <c r="C43" s="117">
        <f>Dat_02!N43</f>
        <v>-443.21428571429999</v>
      </c>
      <c r="D43" s="117">
        <f>Dat_02!B43</f>
        <v>2341.4166666667002</v>
      </c>
      <c r="E43" s="117">
        <f>Dat_02!F43</f>
        <v>-2411.4583333332998</v>
      </c>
    </row>
    <row r="44" spans="1:5">
      <c r="A44" s="83"/>
      <c r="B44" s="116" t="str">
        <f>Dat_02!A44</f>
        <v>09/11/2020</v>
      </c>
      <c r="C44" s="117">
        <f>Dat_02!N44</f>
        <v>1035.5952569169999</v>
      </c>
      <c r="D44" s="117">
        <f>Dat_02!B44</f>
        <v>2350</v>
      </c>
      <c r="E44" s="117">
        <f>Dat_02!F44</f>
        <v>-2224.1666666667002</v>
      </c>
    </row>
    <row r="45" spans="1:5">
      <c r="A45" s="83"/>
      <c r="B45" s="116" t="str">
        <f>Dat_02!A45</f>
        <v>10/11/2020</v>
      </c>
      <c r="C45" s="117">
        <f>Dat_02!N45</f>
        <v>561.1796969697001</v>
      </c>
      <c r="D45" s="117">
        <f>Dat_02!B45</f>
        <v>2233.3333333332998</v>
      </c>
      <c r="E45" s="117">
        <f>Dat_02!F45</f>
        <v>-2255.875</v>
      </c>
    </row>
    <row r="46" spans="1:5">
      <c r="A46" s="83"/>
      <c r="B46" s="116" t="str">
        <f>Dat_02!A46</f>
        <v>11/11/2020</v>
      </c>
      <c r="C46" s="117">
        <f>Dat_02!N46</f>
        <v>1458.1385869565001</v>
      </c>
      <c r="D46" s="117">
        <f>Dat_02!B46</f>
        <v>2436.3333333332998</v>
      </c>
      <c r="E46" s="117">
        <f>Dat_02!F46</f>
        <v>-2388.3333333332998</v>
      </c>
    </row>
    <row r="47" spans="1:5">
      <c r="A47" s="83"/>
      <c r="B47" s="116" t="str">
        <f>Dat_02!A47</f>
        <v>12/11/2020</v>
      </c>
      <c r="C47" s="117">
        <f>Dat_02!N47</f>
        <v>1662.1292753624</v>
      </c>
      <c r="D47" s="117">
        <f>Dat_02!B47</f>
        <v>2422.9166666667002</v>
      </c>
      <c r="E47" s="117">
        <f>Dat_02!F47</f>
        <v>-1949.75</v>
      </c>
    </row>
    <row r="48" spans="1:5">
      <c r="A48" s="83"/>
      <c r="B48" s="116" t="str">
        <f>Dat_02!A48</f>
        <v>13/11/2020</v>
      </c>
      <c r="C48" s="117">
        <f>Dat_02!N48</f>
        <v>2195.2891666667001</v>
      </c>
      <c r="D48" s="117">
        <f>Dat_02!B48</f>
        <v>2664.1666666667002</v>
      </c>
      <c r="E48" s="117">
        <f>Dat_02!F48</f>
        <v>-2243.25</v>
      </c>
    </row>
    <row r="49" spans="1:5">
      <c r="A49" s="83"/>
      <c r="B49" s="116" t="str">
        <f>Dat_02!A49</f>
        <v>14/11/2020</v>
      </c>
      <c r="C49" s="117">
        <f>Dat_02!N49</f>
        <v>2043.6681159420002</v>
      </c>
      <c r="D49" s="117">
        <f>Dat_02!B49</f>
        <v>3289.125</v>
      </c>
      <c r="E49" s="117">
        <f>Dat_02!F49</f>
        <v>-2974.875</v>
      </c>
    </row>
    <row r="50" spans="1:5">
      <c r="A50" s="83"/>
      <c r="B50" s="116" t="str">
        <f>Dat_02!A50</f>
        <v>15/11/2020</v>
      </c>
      <c r="C50" s="117">
        <f>Dat_02!N50</f>
        <v>2459.5791666667001</v>
      </c>
      <c r="D50" s="117">
        <f>Dat_02!B50</f>
        <v>3022.0416666667002</v>
      </c>
      <c r="E50" s="117">
        <f>Dat_02!F50</f>
        <v>-2905.375</v>
      </c>
    </row>
    <row r="51" spans="1:5">
      <c r="A51" s="83"/>
      <c r="B51" s="116" t="str">
        <f>Dat_02!A51</f>
        <v>16/11/2020</v>
      </c>
      <c r="C51" s="117">
        <f>Dat_02!N51</f>
        <v>973.89374999999973</v>
      </c>
      <c r="D51" s="117">
        <f>Dat_02!B51</f>
        <v>2967.9166666667002</v>
      </c>
      <c r="E51" s="117">
        <f>Dat_02!F51</f>
        <v>-3281.2916666667002</v>
      </c>
    </row>
    <row r="52" spans="1:5">
      <c r="A52" s="83"/>
      <c r="B52" s="116" t="str">
        <f>Dat_02!A52</f>
        <v>17/11/2020</v>
      </c>
      <c r="C52" s="117">
        <f>Dat_02!N52</f>
        <v>2076.1541666666999</v>
      </c>
      <c r="D52" s="117">
        <f>Dat_02!B52</f>
        <v>2888.0833333332998</v>
      </c>
      <c r="E52" s="117">
        <f>Dat_02!F52</f>
        <v>-3117.75</v>
      </c>
    </row>
    <row r="53" spans="1:5">
      <c r="A53" s="83"/>
      <c r="B53" s="116" t="str">
        <f>Dat_02!A53</f>
        <v>18/11/2020</v>
      </c>
      <c r="C53" s="117">
        <f>Dat_02!N53</f>
        <v>1956.2354515050001</v>
      </c>
      <c r="D53" s="117">
        <f>Dat_02!B53</f>
        <v>2932.4583333332998</v>
      </c>
      <c r="E53" s="117">
        <f>Dat_02!F53</f>
        <v>-3142.7916666667002</v>
      </c>
    </row>
    <row r="54" spans="1:5">
      <c r="A54" s="83"/>
      <c r="B54" s="116" t="str">
        <f>Dat_02!A54</f>
        <v>19/11/2020</v>
      </c>
      <c r="C54" s="117">
        <f>Dat_02!N54</f>
        <v>-13.763333333300125</v>
      </c>
      <c r="D54" s="117">
        <f>Dat_02!B54</f>
        <v>2934.9166666667002</v>
      </c>
      <c r="E54" s="117">
        <f>Dat_02!F54</f>
        <v>-2973.2083333332998</v>
      </c>
    </row>
    <row r="55" spans="1:5">
      <c r="A55" s="83"/>
      <c r="B55" s="116" t="str">
        <f>Dat_02!A55</f>
        <v>20/11/2020</v>
      </c>
      <c r="C55" s="117">
        <f>Dat_02!N55</f>
        <v>-2349.2755952381003</v>
      </c>
      <c r="D55" s="117">
        <f>Dat_02!B55</f>
        <v>3202.5833333332998</v>
      </c>
      <c r="E55" s="117">
        <f>Dat_02!F55</f>
        <v>-2869.4583333332998</v>
      </c>
    </row>
    <row r="56" spans="1:5">
      <c r="A56" s="83"/>
      <c r="B56" s="116" t="str">
        <f>Dat_02!A56</f>
        <v>21/11/2020</v>
      </c>
      <c r="C56" s="117">
        <f>Dat_02!N56</f>
        <v>2212.7226544622999</v>
      </c>
      <c r="D56" s="117">
        <f>Dat_02!B56</f>
        <v>3215.75</v>
      </c>
      <c r="E56" s="117">
        <f>Dat_02!F56</f>
        <v>-3094.4166666667002</v>
      </c>
    </row>
    <row r="57" spans="1:5">
      <c r="A57" s="83"/>
      <c r="B57" s="116" t="str">
        <f>Dat_02!A57</f>
        <v>22/11/2020</v>
      </c>
      <c r="C57" s="117">
        <f>Dat_02!N57</f>
        <v>2432.0958333333001</v>
      </c>
      <c r="D57" s="117">
        <f>Dat_02!B57</f>
        <v>2915.5</v>
      </c>
      <c r="E57" s="117">
        <f>Dat_02!F57</f>
        <v>-3393.375</v>
      </c>
    </row>
    <row r="58" spans="1:5">
      <c r="A58" s="83"/>
      <c r="B58" s="116" t="str">
        <f>Dat_02!A58</f>
        <v>23/11/2020</v>
      </c>
      <c r="C58" s="117">
        <f>Dat_02!N58</f>
        <v>1146.3974999999998</v>
      </c>
      <c r="D58" s="117">
        <f>Dat_02!B58</f>
        <v>3338.625</v>
      </c>
      <c r="E58" s="117">
        <f>Dat_02!F58</f>
        <v>-2938.5833333332998</v>
      </c>
    </row>
    <row r="59" spans="1:5">
      <c r="A59" s="83"/>
      <c r="B59" s="116" t="str">
        <f>Dat_02!A59</f>
        <v>24/11/2020</v>
      </c>
      <c r="C59" s="117">
        <f>Dat_02!N59</f>
        <v>-167.29473684209984</v>
      </c>
      <c r="D59" s="117">
        <f>Dat_02!B59</f>
        <v>3362.5416666667002</v>
      </c>
      <c r="E59" s="117">
        <f>Dat_02!F59</f>
        <v>-2687.3333333332998</v>
      </c>
    </row>
    <row r="60" spans="1:5">
      <c r="A60" s="83"/>
      <c r="B60" s="116" t="str">
        <f>Dat_02!A60</f>
        <v>25/11/2020</v>
      </c>
      <c r="C60" s="117">
        <f>Dat_02!N60</f>
        <v>640.7450980392</v>
      </c>
      <c r="D60" s="117">
        <f>Dat_02!B60</f>
        <v>3428.9583333332998</v>
      </c>
      <c r="E60" s="117">
        <f>Dat_02!F60</f>
        <v>-2770.5</v>
      </c>
    </row>
    <row r="61" spans="1:5">
      <c r="A61" s="83"/>
      <c r="B61" s="116" t="str">
        <f>Dat_02!A61</f>
        <v>26/11/2020</v>
      </c>
      <c r="C61" s="117">
        <f>Dat_02!N61</f>
        <v>-2388.3689393939999</v>
      </c>
      <c r="D61" s="117">
        <f>Dat_02!B61</f>
        <v>3372</v>
      </c>
      <c r="E61" s="117">
        <f>Dat_02!F61</f>
        <v>-2622.5</v>
      </c>
    </row>
    <row r="62" spans="1:5">
      <c r="A62" s="83"/>
      <c r="B62" s="116" t="str">
        <f>Dat_02!A62</f>
        <v>27/11/2020</v>
      </c>
      <c r="C62" s="117">
        <f>Dat_02!N62</f>
        <v>-1474.3935897435999</v>
      </c>
      <c r="D62" s="117">
        <f>Dat_02!B62</f>
        <v>3574.375</v>
      </c>
      <c r="E62" s="117">
        <f>Dat_02!F62</f>
        <v>-2972.5416666667002</v>
      </c>
    </row>
    <row r="63" spans="1:5">
      <c r="A63" s="83"/>
      <c r="B63" s="116" t="str">
        <f>Dat_02!A63</f>
        <v>28/11/2020</v>
      </c>
      <c r="C63" s="117">
        <f>Dat_02!N63</f>
        <v>741.72282608699993</v>
      </c>
      <c r="D63" s="117">
        <f>Dat_02!B63</f>
        <v>3028.9166666667002</v>
      </c>
      <c r="E63" s="117">
        <f>Dat_02!F63</f>
        <v>-3504.875</v>
      </c>
    </row>
    <row r="64" spans="1:5">
      <c r="A64" s="83"/>
      <c r="B64" s="116" t="str">
        <f>Dat_02!A64</f>
        <v>29/11/2020</v>
      </c>
      <c r="C64" s="117">
        <f>Dat_02!N64</f>
        <v>380.69880382769998</v>
      </c>
      <c r="D64" s="117">
        <f>Dat_02!B64</f>
        <v>3239.1666666667002</v>
      </c>
      <c r="E64" s="117">
        <f>Dat_02!F64</f>
        <v>-3400.9166666667002</v>
      </c>
    </row>
    <row r="65" spans="1:5">
      <c r="A65" s="83"/>
      <c r="B65" s="116" t="str">
        <f>Dat_02!A65</f>
        <v>30/11/2020</v>
      </c>
      <c r="C65" s="117">
        <f>Dat_02!N65</f>
        <v>-972.11971014500011</v>
      </c>
      <c r="D65" s="117">
        <f>Dat_02!B65</f>
        <v>1878.75</v>
      </c>
      <c r="E65" s="117">
        <f>Dat_02!F65</f>
        <v>-2447.25</v>
      </c>
    </row>
    <row r="66" spans="1:5">
      <c r="A66" s="83"/>
      <c r="B66" s="116" t="str">
        <f>Dat_02!A66</f>
        <v>01/12/2020</v>
      </c>
      <c r="C66" s="117">
        <f>Dat_02!N66</f>
        <v>-1031.4423809524001</v>
      </c>
      <c r="D66" s="117">
        <f>Dat_02!B66</f>
        <v>1204.1666666666999</v>
      </c>
      <c r="E66" s="117">
        <f>Dat_02!F66</f>
        <v>-2164.5833333332998</v>
      </c>
    </row>
    <row r="67" spans="1:5">
      <c r="A67" s="83" t="s">
        <v>54</v>
      </c>
      <c r="B67" s="116" t="str">
        <f>Dat_02!A67</f>
        <v>02/12/2020</v>
      </c>
      <c r="C67" s="117">
        <f>Dat_02!N67</f>
        <v>-1752.8616666666999</v>
      </c>
      <c r="D67" s="117">
        <f>Dat_02!B67</f>
        <v>1258.3333333333001</v>
      </c>
      <c r="E67" s="117">
        <f>Dat_02!F67</f>
        <v>-2018.75</v>
      </c>
    </row>
    <row r="68" spans="1:5">
      <c r="A68" s="83"/>
      <c r="B68" s="116" t="str">
        <f>Dat_02!A68</f>
        <v>03/12/2020</v>
      </c>
      <c r="C68" s="117">
        <f>Dat_02!N68</f>
        <v>-1332.1760869565001</v>
      </c>
      <c r="D68" s="117">
        <f>Dat_02!B68</f>
        <v>1077.0833333333001</v>
      </c>
      <c r="E68" s="117">
        <f>Dat_02!F68</f>
        <v>-2108.3333333332998</v>
      </c>
    </row>
    <row r="69" spans="1:5">
      <c r="A69" s="83"/>
      <c r="B69" s="116" t="str">
        <f>Dat_02!A69</f>
        <v>04/12/2020</v>
      </c>
      <c r="C69" s="117">
        <f>Dat_02!N69</f>
        <v>-1949.3472222223002</v>
      </c>
      <c r="D69" s="117">
        <f>Dat_02!B69</f>
        <v>1711.9166666666999</v>
      </c>
      <c r="E69" s="117">
        <f>Dat_02!F69</f>
        <v>-2183.3333333332998</v>
      </c>
    </row>
    <row r="70" spans="1:5">
      <c r="A70" s="83"/>
      <c r="B70" s="116" t="str">
        <f>Dat_02!A70</f>
        <v>05/12/2020</v>
      </c>
      <c r="C70" s="117">
        <f>Dat_02!N70</f>
        <v>-2145.2319444443997</v>
      </c>
      <c r="D70" s="117">
        <f>Dat_02!B70</f>
        <v>3210.1666666667002</v>
      </c>
      <c r="E70" s="117">
        <f>Dat_02!F70</f>
        <v>-2609.5</v>
      </c>
    </row>
    <row r="71" spans="1:5">
      <c r="A71" s="83"/>
      <c r="B71" s="116" t="str">
        <f>Dat_02!A71</f>
        <v>06/12/2020</v>
      </c>
      <c r="C71" s="117">
        <f>Dat_02!N71</f>
        <v>-2134.6</v>
      </c>
      <c r="D71" s="117">
        <f>Dat_02!B71</f>
        <v>2835.4166666667002</v>
      </c>
      <c r="E71" s="117">
        <f>Dat_02!F71</f>
        <v>-2533.3333333332998</v>
      </c>
    </row>
    <row r="72" spans="1:5">
      <c r="A72" s="83"/>
      <c r="B72" s="116" t="str">
        <f>Dat_02!A72</f>
        <v>07/12/2020</v>
      </c>
      <c r="C72" s="117">
        <f>Dat_02!N72</f>
        <v>-2355.6369565217001</v>
      </c>
      <c r="D72" s="117">
        <f>Dat_02!B72</f>
        <v>3323.8333333332998</v>
      </c>
      <c r="E72" s="117">
        <f>Dat_02!F72</f>
        <v>-2378.4166666667002</v>
      </c>
    </row>
    <row r="73" spans="1:5">
      <c r="A73" s="83"/>
      <c r="B73" s="116" t="str">
        <f>Dat_02!A73</f>
        <v>08/12/2020</v>
      </c>
      <c r="C73" s="117">
        <f>Dat_02!N73</f>
        <v>-2039.5166666667001</v>
      </c>
      <c r="D73" s="117">
        <f>Dat_02!B73</f>
        <v>2986.7083333332998</v>
      </c>
      <c r="E73" s="117">
        <f>Dat_02!F73</f>
        <v>-2684.9583333332998</v>
      </c>
    </row>
    <row r="74" spans="1:5">
      <c r="A74" s="83"/>
      <c r="B74" s="116" t="str">
        <f>Dat_02!A74</f>
        <v>09/12/2020</v>
      </c>
      <c r="C74" s="117">
        <f>Dat_02!N74</f>
        <v>-2234.8732142856998</v>
      </c>
      <c r="D74" s="117">
        <f>Dat_02!B74</f>
        <v>3136.75</v>
      </c>
      <c r="E74" s="117">
        <f>Dat_02!F74</f>
        <v>-2609.25</v>
      </c>
    </row>
    <row r="75" spans="1:5">
      <c r="A75" s="83"/>
      <c r="B75" s="116" t="str">
        <f>Dat_02!A75</f>
        <v>10/12/2020</v>
      </c>
      <c r="C75" s="117">
        <f>Dat_02!N75</f>
        <v>-2420.3988095238001</v>
      </c>
      <c r="D75" s="117">
        <f>Dat_02!B75</f>
        <v>3398.9583333332998</v>
      </c>
      <c r="E75" s="117">
        <f>Dat_02!F75</f>
        <v>-2552.3333333332998</v>
      </c>
    </row>
    <row r="76" spans="1:5">
      <c r="A76" s="83"/>
      <c r="B76" s="116" t="str">
        <f>Dat_02!A76</f>
        <v>11/12/2020</v>
      </c>
      <c r="C76" s="117">
        <f>Dat_02!N76</f>
        <v>-2435.4368421053</v>
      </c>
      <c r="D76" s="117">
        <f>Dat_02!B76</f>
        <v>3404.7083333332998</v>
      </c>
      <c r="E76" s="117">
        <f>Dat_02!F76</f>
        <v>-2496.4583333332998</v>
      </c>
    </row>
    <row r="77" spans="1:5">
      <c r="A77" s="83"/>
      <c r="B77" s="116" t="str">
        <f>Dat_02!A77</f>
        <v>12/12/2020</v>
      </c>
      <c r="C77" s="117">
        <f>Dat_02!N77</f>
        <v>-1867.7291666666001</v>
      </c>
      <c r="D77" s="117">
        <f>Dat_02!B77</f>
        <v>3136.7916666667002</v>
      </c>
      <c r="E77" s="117">
        <f>Dat_02!F77</f>
        <v>-2703.625</v>
      </c>
    </row>
    <row r="78" spans="1:5">
      <c r="A78" s="83"/>
      <c r="B78" s="116" t="str">
        <f>Dat_02!A78</f>
        <v>13/12/2020</v>
      </c>
      <c r="C78" s="117">
        <f>Dat_02!N78</f>
        <v>-385.74928571429996</v>
      </c>
      <c r="D78" s="117">
        <f>Dat_02!B78</f>
        <v>2984.4166666667002</v>
      </c>
      <c r="E78" s="117">
        <f>Dat_02!F78</f>
        <v>-2700</v>
      </c>
    </row>
    <row r="79" spans="1:5">
      <c r="A79" s="83"/>
      <c r="B79" s="116" t="str">
        <f>Dat_02!A79</f>
        <v>14/12/2020</v>
      </c>
      <c r="C79" s="117">
        <f>Dat_02!N79</f>
        <v>-479.41750000000002</v>
      </c>
      <c r="D79" s="117">
        <f>Dat_02!B79</f>
        <v>3466.5</v>
      </c>
      <c r="E79" s="117">
        <f>Dat_02!F79</f>
        <v>-2483.7916666667002</v>
      </c>
    </row>
    <row r="80" spans="1:5">
      <c r="A80" s="83"/>
      <c r="B80" s="116" t="str">
        <f>Dat_02!A80</f>
        <v>15/12/2020</v>
      </c>
      <c r="C80" s="117">
        <f>Dat_02!N80</f>
        <v>-1038.6642857142999</v>
      </c>
      <c r="D80" s="117">
        <f>Dat_02!B80</f>
        <v>3518.5</v>
      </c>
      <c r="E80" s="117">
        <f>Dat_02!F80</f>
        <v>-2345.8333333332998</v>
      </c>
    </row>
    <row r="81" spans="1:5">
      <c r="A81" s="83"/>
      <c r="B81" s="116" t="str">
        <f>Dat_02!A81</f>
        <v>16/12/2020</v>
      </c>
      <c r="C81" s="117">
        <f>Dat_02!N81</f>
        <v>-983.24954545460014</v>
      </c>
      <c r="D81" s="117">
        <f>Dat_02!B81</f>
        <v>3555.1666666667002</v>
      </c>
      <c r="E81" s="117">
        <f>Dat_02!F81</f>
        <v>-2067</v>
      </c>
    </row>
    <row r="82" spans="1:5">
      <c r="A82" s="83"/>
      <c r="B82" s="116" t="str">
        <f>Dat_02!A82</f>
        <v>17/12/2020</v>
      </c>
      <c r="C82" s="117">
        <f>Dat_02!N82</f>
        <v>-55.446195652200004</v>
      </c>
      <c r="D82" s="117">
        <f>Dat_02!B82</f>
        <v>3605.2083333332998</v>
      </c>
      <c r="E82" s="117">
        <f>Dat_02!F82</f>
        <v>-2635.5833333332998</v>
      </c>
    </row>
    <row r="83" spans="1:5">
      <c r="A83" s="83"/>
      <c r="B83" s="116" t="str">
        <f>Dat_02!A83</f>
        <v>18/12/2020</v>
      </c>
      <c r="C83" s="117">
        <f>Dat_02!N83</f>
        <v>1428.3225</v>
      </c>
      <c r="D83" s="117">
        <f>Dat_02!B83</f>
        <v>3603.0833333332998</v>
      </c>
      <c r="E83" s="117">
        <f>Dat_02!F83</f>
        <v>-2480.625</v>
      </c>
    </row>
    <row r="84" spans="1:5">
      <c r="A84" s="83"/>
      <c r="B84" s="116" t="str">
        <f>Dat_02!A84</f>
        <v>19/12/2020</v>
      </c>
      <c r="C84" s="117">
        <f>Dat_02!N84</f>
        <v>3196.6025</v>
      </c>
      <c r="D84" s="117">
        <f>Dat_02!B84</f>
        <v>3517.1666666667002</v>
      </c>
      <c r="E84" s="117">
        <f>Dat_02!F84</f>
        <v>-2743.4583333332998</v>
      </c>
    </row>
    <row r="85" spans="1:5">
      <c r="A85" s="83"/>
      <c r="B85" s="116" t="str">
        <f>Dat_02!A85</f>
        <v>20/12/2020</v>
      </c>
      <c r="C85" s="117">
        <f>Dat_02!N85</f>
        <v>1820.5521739129999</v>
      </c>
      <c r="D85" s="117">
        <f>Dat_02!B85</f>
        <v>3473.9583333332998</v>
      </c>
      <c r="E85" s="117">
        <f>Dat_02!F85</f>
        <v>-2890.375</v>
      </c>
    </row>
    <row r="86" spans="1:5">
      <c r="A86" s="83"/>
      <c r="B86" s="116" t="str">
        <f>Dat_02!A86</f>
        <v>21/12/2020</v>
      </c>
      <c r="C86" s="117">
        <f>Dat_02!N86</f>
        <v>879.19047619039998</v>
      </c>
      <c r="D86" s="117">
        <f>Dat_02!B86</f>
        <v>3587.875</v>
      </c>
      <c r="E86" s="117">
        <f>Dat_02!F86</f>
        <v>-2893.625</v>
      </c>
    </row>
    <row r="87" spans="1:5">
      <c r="A87" s="83"/>
      <c r="B87" s="116" t="str">
        <f>Dat_02!A87</f>
        <v>22/12/2020</v>
      </c>
      <c r="C87" s="117">
        <f>Dat_02!N87</f>
        <v>3112.6595238096002</v>
      </c>
      <c r="D87" s="117">
        <f>Dat_02!B87</f>
        <v>3454.5833333332998</v>
      </c>
      <c r="E87" s="117">
        <f>Dat_02!F87</f>
        <v>-3000.6666666667002</v>
      </c>
    </row>
    <row r="88" spans="1:5">
      <c r="A88" s="83"/>
      <c r="B88" s="116" t="str">
        <f>Dat_02!A88</f>
        <v>23/12/2020</v>
      </c>
      <c r="C88" s="117">
        <f>Dat_02!N88</f>
        <v>2672.4163461538001</v>
      </c>
      <c r="D88" s="117">
        <f>Dat_02!B88</f>
        <v>3456.875</v>
      </c>
      <c r="E88" s="117">
        <f>Dat_02!F88</f>
        <v>-3104.0416666667002</v>
      </c>
    </row>
    <row r="89" spans="1:5">
      <c r="A89" s="83"/>
      <c r="B89" s="116" t="str">
        <f>Dat_02!A89</f>
        <v>24/12/2020</v>
      </c>
      <c r="C89" s="117">
        <f>Dat_02!N89</f>
        <v>2163.7838768116003</v>
      </c>
      <c r="D89" s="117">
        <f>Dat_02!B89</f>
        <v>3080.7083333332998</v>
      </c>
      <c r="E89" s="117">
        <f>Dat_02!F89</f>
        <v>-3395.0833333332998</v>
      </c>
    </row>
    <row r="90" spans="1:5">
      <c r="A90" s="83"/>
      <c r="B90" s="116" t="str">
        <f>Dat_02!A90</f>
        <v>25/12/2020</v>
      </c>
      <c r="C90" s="117">
        <f>Dat_02!N90</f>
        <v>-2693.4805555555999</v>
      </c>
      <c r="D90" s="117">
        <f>Dat_02!B90</f>
        <v>3059.7916666667002</v>
      </c>
      <c r="E90" s="117">
        <f>Dat_02!F90</f>
        <v>-3254.4166666667002</v>
      </c>
    </row>
    <row r="91" spans="1:5">
      <c r="A91" s="83"/>
      <c r="B91" s="116" t="str">
        <f>Dat_02!A91</f>
        <v>26/12/2020</v>
      </c>
      <c r="C91" s="117">
        <f>Dat_02!N91</f>
        <v>-456.76726190479985</v>
      </c>
      <c r="D91" s="117">
        <f>Dat_02!B91</f>
        <v>2872.4166666667002</v>
      </c>
      <c r="E91" s="117">
        <f>Dat_02!F91</f>
        <v>-3385.6666666667002</v>
      </c>
    </row>
    <row r="92" spans="1:5">
      <c r="A92" s="83"/>
      <c r="B92" s="116" t="str">
        <f>Dat_02!A92</f>
        <v>27/12/2020</v>
      </c>
      <c r="C92" s="117">
        <f>Dat_02!N92</f>
        <v>882.07916666670008</v>
      </c>
      <c r="D92" s="117">
        <f>Dat_02!B92</f>
        <v>2791.7916666667002</v>
      </c>
      <c r="E92" s="117">
        <f>Dat_02!F92</f>
        <v>-3162.0833333332998</v>
      </c>
    </row>
    <row r="93" spans="1:5">
      <c r="A93" s="83"/>
      <c r="B93" s="116" t="str">
        <f>Dat_02!A93</f>
        <v>28/12/2020</v>
      </c>
      <c r="C93" s="117">
        <f>Dat_02!N93</f>
        <v>-2074.0630952381002</v>
      </c>
      <c r="D93" s="117">
        <f>Dat_02!B93</f>
        <v>2427.7083333332998</v>
      </c>
      <c r="E93" s="117">
        <f>Dat_02!F93</f>
        <v>-2287.5</v>
      </c>
    </row>
    <row r="94" spans="1:5">
      <c r="A94" s="83"/>
      <c r="B94" s="116" t="str">
        <f>Dat_02!A94</f>
        <v>29/12/2020</v>
      </c>
      <c r="C94" s="117">
        <f>Dat_02!N94</f>
        <v>-2354.1208333332997</v>
      </c>
      <c r="D94" s="117">
        <f>Dat_02!B94</f>
        <v>3123.125</v>
      </c>
      <c r="E94" s="117">
        <f>Dat_02!F94</f>
        <v>-2773</v>
      </c>
    </row>
    <row r="95" spans="1:5">
      <c r="A95" s="83"/>
      <c r="B95" s="116" t="str">
        <f>Dat_02!A95</f>
        <v>30/12/2020</v>
      </c>
      <c r="C95" s="117">
        <f>Dat_02!N95</f>
        <v>-1245.4098484849001</v>
      </c>
      <c r="D95" s="117">
        <f>Dat_02!B95</f>
        <v>3298.9166666667002</v>
      </c>
      <c r="E95" s="117">
        <f>Dat_02!F95</f>
        <v>-2914.5416666667002</v>
      </c>
    </row>
    <row r="96" spans="1:5">
      <c r="A96" s="83"/>
      <c r="B96" s="116" t="str">
        <f>Dat_02!A96</f>
        <v>31/12/2020</v>
      </c>
      <c r="C96" s="117">
        <f>Dat_02!N96</f>
        <v>-1098.1924242424002</v>
      </c>
      <c r="D96" s="117">
        <f>Dat_02!B96</f>
        <v>3420.2916666667002</v>
      </c>
      <c r="E96" s="117">
        <f>Dat_02!F96</f>
        <v>-3090.1666666667002</v>
      </c>
    </row>
    <row r="97" spans="1:5">
      <c r="A97" s="83" t="s">
        <v>55</v>
      </c>
      <c r="B97" s="116" t="str">
        <f>Dat_02!A97</f>
        <v>01/01/2021</v>
      </c>
      <c r="C97" s="117">
        <f>Dat_02!N97</f>
        <v>-2619.3183333333</v>
      </c>
      <c r="D97" s="117">
        <f>Dat_02!B97</f>
        <v>3370.0833333332998</v>
      </c>
      <c r="E97" s="117">
        <f>Dat_02!F97</f>
        <v>-3074.5416666667002</v>
      </c>
    </row>
    <row r="98" spans="1:5">
      <c r="A98" s="83"/>
      <c r="B98" s="116" t="str">
        <f>Dat_02!A98</f>
        <v>02/01/2021</v>
      </c>
      <c r="C98" s="117">
        <f>Dat_02!N98</f>
        <v>-1569.519047619</v>
      </c>
      <c r="D98" s="117">
        <f>Dat_02!B98</f>
        <v>3217.5416666667002</v>
      </c>
      <c r="E98" s="117">
        <f>Dat_02!F98</f>
        <v>-3055.9583333332998</v>
      </c>
    </row>
    <row r="99" spans="1:5">
      <c r="A99" s="83"/>
      <c r="B99" s="116" t="str">
        <f>Dat_02!A99</f>
        <v>03/01/2021</v>
      </c>
      <c r="C99" s="117">
        <f>Dat_02!N99</f>
        <v>-288.05303030310006</v>
      </c>
      <c r="D99" s="117">
        <f>Dat_02!B99</f>
        <v>3229.2916666667002</v>
      </c>
      <c r="E99" s="117">
        <f>Dat_02!F99</f>
        <v>-3154.3333333332998</v>
      </c>
    </row>
    <row r="100" spans="1:5">
      <c r="A100" s="83"/>
      <c r="B100" s="116" t="str">
        <f>Dat_02!A100</f>
        <v>04/01/2021</v>
      </c>
      <c r="C100" s="117">
        <f>Dat_02!N100</f>
        <v>417.96666666670001</v>
      </c>
      <c r="D100" s="117">
        <f>Dat_02!B100</f>
        <v>3317</v>
      </c>
      <c r="E100" s="117">
        <f>Dat_02!F100</f>
        <v>-2928.75</v>
      </c>
    </row>
    <row r="101" spans="1:5">
      <c r="A101" s="83"/>
      <c r="B101" s="116" t="str">
        <f>Dat_02!A101</f>
        <v>05/01/2021</v>
      </c>
      <c r="C101" s="117">
        <f>Dat_02!N101</f>
        <v>2602.3166666667003</v>
      </c>
      <c r="D101" s="117">
        <f>Dat_02!B101</f>
        <v>3040.5</v>
      </c>
      <c r="E101" s="117">
        <f>Dat_02!F101</f>
        <v>-2617.875</v>
      </c>
    </row>
    <row r="102" spans="1:5">
      <c r="A102" s="83"/>
      <c r="B102" s="116" t="str">
        <f>Dat_02!A102</f>
        <v>06/01/2021</v>
      </c>
      <c r="C102" s="117">
        <f>Dat_02!N102</f>
        <v>-103.33181818179992</v>
      </c>
      <c r="D102" s="117">
        <f>Dat_02!B102</f>
        <v>2600</v>
      </c>
      <c r="E102" s="117">
        <f>Dat_02!F102</f>
        <v>-2300</v>
      </c>
    </row>
    <row r="103" spans="1:5">
      <c r="A103" s="83"/>
      <c r="B103" s="116" t="str">
        <f>Dat_02!A103</f>
        <v>07/01/2021</v>
      </c>
      <c r="C103" s="117">
        <f>Dat_02!N103</f>
        <v>2951.3333333332998</v>
      </c>
      <c r="D103" s="117">
        <f>Dat_02!B103</f>
        <v>2973.125</v>
      </c>
      <c r="E103" s="117">
        <f>Dat_02!F103</f>
        <v>-2658.375</v>
      </c>
    </row>
    <row r="104" spans="1:5">
      <c r="A104" s="83"/>
      <c r="B104" s="116" t="str">
        <f>Dat_02!A104</f>
        <v>08/01/2021</v>
      </c>
      <c r="C104" s="117">
        <f>Dat_02!N104</f>
        <v>2728.8083333332997</v>
      </c>
      <c r="D104" s="117">
        <f>Dat_02!B104</f>
        <v>3188.5</v>
      </c>
      <c r="E104" s="117">
        <f>Dat_02!F104</f>
        <v>-2468</v>
      </c>
    </row>
    <row r="105" spans="1:5">
      <c r="A105" s="83"/>
      <c r="B105" s="116" t="str">
        <f>Dat_02!A105</f>
        <v>09/01/2021</v>
      </c>
      <c r="C105" s="117">
        <f>Dat_02!N105</f>
        <v>2576.7267857143001</v>
      </c>
      <c r="D105" s="117">
        <f>Dat_02!B105</f>
        <v>3225.4166666667002</v>
      </c>
      <c r="E105" s="117">
        <f>Dat_02!F105</f>
        <v>-2780.6666666667002</v>
      </c>
    </row>
    <row r="106" spans="1:5">
      <c r="A106" s="83"/>
      <c r="B106" s="116" t="str">
        <f>Dat_02!A106</f>
        <v>10/01/2021</v>
      </c>
      <c r="C106" s="117">
        <f>Dat_02!N106</f>
        <v>2055.1952380952998</v>
      </c>
      <c r="D106" s="117">
        <f>Dat_02!B106</f>
        <v>3042.2916666667002</v>
      </c>
      <c r="E106" s="117">
        <f>Dat_02!F106</f>
        <v>-2615.25</v>
      </c>
    </row>
    <row r="107" spans="1:5">
      <c r="A107" s="83"/>
      <c r="B107" s="116" t="str">
        <f>Dat_02!A107</f>
        <v>11/01/2021</v>
      </c>
      <c r="C107" s="117">
        <f>Dat_02!N107</f>
        <v>2261.7708333333003</v>
      </c>
      <c r="D107" s="117">
        <f>Dat_02!B107</f>
        <v>3269.2916666667002</v>
      </c>
      <c r="E107" s="117">
        <f>Dat_02!F107</f>
        <v>-2289.5</v>
      </c>
    </row>
    <row r="108" spans="1:5">
      <c r="A108" s="83"/>
      <c r="B108" s="116" t="str">
        <f>Dat_02!A108</f>
        <v>12/01/2021</v>
      </c>
      <c r="C108" s="117">
        <f>Dat_02!N108</f>
        <v>2032.4903846154</v>
      </c>
      <c r="D108" s="117">
        <f>Dat_02!B108</f>
        <v>2466.9166666667002</v>
      </c>
      <c r="E108" s="117">
        <f>Dat_02!F108</f>
        <v>-2722.0416666667002</v>
      </c>
    </row>
    <row r="109" spans="1:5">
      <c r="A109" s="83"/>
      <c r="B109" s="116" t="str">
        <f>Dat_02!A109</f>
        <v>13/01/2021</v>
      </c>
      <c r="C109" s="117">
        <f>Dat_02!N109</f>
        <v>2963.9590909090998</v>
      </c>
      <c r="D109" s="117">
        <f>Dat_02!B109</f>
        <v>3087.0416666667002</v>
      </c>
      <c r="E109" s="117">
        <f>Dat_02!F109</f>
        <v>-2676.5833333332998</v>
      </c>
    </row>
    <row r="110" spans="1:5">
      <c r="A110" s="83"/>
      <c r="B110" s="116" t="str">
        <f>Dat_02!A110</f>
        <v>14/01/2021</v>
      </c>
      <c r="C110" s="117">
        <f>Dat_02!N110</f>
        <v>2980.2458333333002</v>
      </c>
      <c r="D110" s="117">
        <f>Dat_02!B110</f>
        <v>3046.125</v>
      </c>
      <c r="E110" s="117">
        <f>Dat_02!F110</f>
        <v>-2559.9166666667002</v>
      </c>
    </row>
    <row r="111" spans="1:5">
      <c r="A111" s="83"/>
      <c r="B111" s="116" t="str">
        <f>Dat_02!A111</f>
        <v>15/01/2021</v>
      </c>
      <c r="C111" s="117">
        <f>Dat_02!N111</f>
        <v>2072.3825000000002</v>
      </c>
      <c r="D111" s="117">
        <f>Dat_02!B111</f>
        <v>2981.8333333332998</v>
      </c>
      <c r="E111" s="117">
        <f>Dat_02!F111</f>
        <v>-2552.1666666667002</v>
      </c>
    </row>
    <row r="112" spans="1:5">
      <c r="A112" s="83"/>
      <c r="B112" s="116" t="str">
        <f>Dat_02!A112</f>
        <v>16/01/2021</v>
      </c>
      <c r="C112" s="117">
        <f>Dat_02!N112</f>
        <v>2516</v>
      </c>
      <c r="D112" s="117">
        <f>Dat_02!B112</f>
        <v>2640.875</v>
      </c>
      <c r="E112" s="117">
        <f>Dat_02!F112</f>
        <v>-2681.5833333332998</v>
      </c>
    </row>
    <row r="113" spans="1:5">
      <c r="A113" s="83"/>
      <c r="B113" s="116" t="str">
        <f>Dat_02!A113</f>
        <v>17/01/2021</v>
      </c>
      <c r="C113" s="117">
        <f>Dat_02!N113</f>
        <v>2361.9375</v>
      </c>
      <c r="D113" s="117">
        <f>Dat_02!B113</f>
        <v>2488.4166666667002</v>
      </c>
      <c r="E113" s="117">
        <f>Dat_02!F113</f>
        <v>-3061.75</v>
      </c>
    </row>
    <row r="114" spans="1:5">
      <c r="A114" s="83"/>
      <c r="B114" s="116" t="str">
        <f>Dat_02!A114</f>
        <v>18/01/2021</v>
      </c>
      <c r="C114" s="117">
        <f>Dat_02!N114</f>
        <v>2856.4041666666999</v>
      </c>
      <c r="D114" s="117">
        <f>Dat_02!B114</f>
        <v>3148</v>
      </c>
      <c r="E114" s="117">
        <f>Dat_02!F114</f>
        <v>-2596.625</v>
      </c>
    </row>
    <row r="115" spans="1:5">
      <c r="A115" s="83"/>
      <c r="B115" s="116" t="str">
        <f>Dat_02!A115</f>
        <v>19/01/2021</v>
      </c>
      <c r="C115" s="117">
        <f>Dat_02!N115</f>
        <v>3082.3333333332998</v>
      </c>
      <c r="D115" s="117">
        <f>Dat_02!B115</f>
        <v>3235.3333333332998</v>
      </c>
      <c r="E115" s="117">
        <f>Dat_02!F115</f>
        <v>-2534.25</v>
      </c>
    </row>
    <row r="116" spans="1:5">
      <c r="A116" s="83"/>
      <c r="B116" s="116" t="str">
        <f>Dat_02!A116</f>
        <v>20/01/2021</v>
      </c>
      <c r="C116" s="117">
        <f>Dat_02!N116</f>
        <v>2060.3771167047998</v>
      </c>
      <c r="D116" s="117">
        <f>Dat_02!B116</f>
        <v>3454.8333333332998</v>
      </c>
      <c r="E116" s="117">
        <f>Dat_02!F116</f>
        <v>-2446.2916666667002</v>
      </c>
    </row>
    <row r="117" spans="1:5">
      <c r="A117" s="83"/>
      <c r="B117" s="116" t="str">
        <f>Dat_02!A117</f>
        <v>21/01/2021</v>
      </c>
      <c r="C117" s="117">
        <f>Dat_02!N117</f>
        <v>116.18106060600007</v>
      </c>
      <c r="D117" s="117">
        <f>Dat_02!B117</f>
        <v>2826.2083333332998</v>
      </c>
      <c r="E117" s="117">
        <f>Dat_02!F117</f>
        <v>-2562.5</v>
      </c>
    </row>
    <row r="118" spans="1:5">
      <c r="A118" s="83"/>
      <c r="B118" s="116" t="str">
        <f>Dat_02!A118</f>
        <v>22/01/2021</v>
      </c>
      <c r="C118" s="117">
        <f>Dat_02!N118</f>
        <v>-2063.5580128205002</v>
      </c>
      <c r="D118" s="117">
        <f>Dat_02!B118</f>
        <v>3055.625</v>
      </c>
      <c r="E118" s="117">
        <f>Dat_02!F118</f>
        <v>-2616</v>
      </c>
    </row>
    <row r="119" spans="1:5">
      <c r="A119" s="83"/>
      <c r="B119" s="116" t="str">
        <f>Dat_02!A119</f>
        <v>23/01/2021</v>
      </c>
      <c r="C119" s="117">
        <f>Dat_02!N119</f>
        <v>-2478.8547619046999</v>
      </c>
      <c r="D119" s="117">
        <f>Dat_02!B119</f>
        <v>2910.6666666667002</v>
      </c>
      <c r="E119" s="117">
        <f>Dat_02!F119</f>
        <v>-2614.3333333332998</v>
      </c>
    </row>
    <row r="120" spans="1:5">
      <c r="A120" s="83"/>
      <c r="B120" s="116" t="str">
        <f>Dat_02!A120</f>
        <v>24/01/2021</v>
      </c>
      <c r="C120" s="117">
        <f>Dat_02!N120</f>
        <v>-2500.9821428570999</v>
      </c>
      <c r="D120" s="117">
        <f>Dat_02!B120</f>
        <v>2851.625</v>
      </c>
      <c r="E120" s="117">
        <f>Dat_02!F120</f>
        <v>-2898.8333333332998</v>
      </c>
    </row>
    <row r="121" spans="1:5">
      <c r="A121" s="83"/>
      <c r="B121" s="116" t="str">
        <f>Dat_02!A121</f>
        <v>25/01/2021</v>
      </c>
      <c r="C121" s="117">
        <f>Dat_02!N121</f>
        <v>-1011.1455072462998</v>
      </c>
      <c r="D121" s="117">
        <f>Dat_02!B121</f>
        <v>3236.7916666667002</v>
      </c>
      <c r="E121" s="117">
        <f>Dat_02!F121</f>
        <v>-2519.125</v>
      </c>
    </row>
    <row r="122" spans="1:5">
      <c r="A122" s="83"/>
      <c r="B122" s="116" t="str">
        <f>Dat_02!A122</f>
        <v>26/01/2021</v>
      </c>
      <c r="C122" s="117">
        <f>Dat_02!N122</f>
        <v>1484.4630952380999</v>
      </c>
      <c r="D122" s="117">
        <f>Dat_02!B122</f>
        <v>3247.4166666667002</v>
      </c>
      <c r="E122" s="117">
        <f>Dat_02!F122</f>
        <v>-2381.9583333332998</v>
      </c>
    </row>
    <row r="123" spans="1:5">
      <c r="A123" s="83"/>
      <c r="B123" s="116" t="str">
        <f>Dat_02!A123</f>
        <v>27/01/2021</v>
      </c>
      <c r="C123" s="117">
        <f>Dat_02!N123</f>
        <v>138.98823529410015</v>
      </c>
      <c r="D123" s="117">
        <f>Dat_02!B123</f>
        <v>3102.2083333332998</v>
      </c>
      <c r="E123" s="117">
        <f>Dat_02!F123</f>
        <v>-2645.6666666667002</v>
      </c>
    </row>
    <row r="124" spans="1:5">
      <c r="A124" s="83"/>
      <c r="B124" s="116" t="str">
        <f>Dat_02!A124</f>
        <v>28/01/2021</v>
      </c>
      <c r="C124" s="117">
        <f>Dat_02!N124</f>
        <v>285.33449275370003</v>
      </c>
      <c r="D124" s="117">
        <f>Dat_02!B124</f>
        <v>3559.0416666667002</v>
      </c>
      <c r="E124" s="117">
        <f>Dat_02!F124</f>
        <v>-2840.0833333332998</v>
      </c>
    </row>
    <row r="125" spans="1:5">
      <c r="A125" s="83"/>
      <c r="B125" s="116" t="str">
        <f>Dat_02!A125</f>
        <v>29/01/2021</v>
      </c>
      <c r="C125" s="117">
        <f>Dat_02!N125</f>
        <v>-583.14934640520005</v>
      </c>
      <c r="D125" s="117">
        <f>Dat_02!B125</f>
        <v>3354.7083333332998</v>
      </c>
      <c r="E125" s="117">
        <f>Dat_02!F125</f>
        <v>-2929.5</v>
      </c>
    </row>
    <row r="126" spans="1:5">
      <c r="A126" s="83"/>
      <c r="B126" s="116" t="str">
        <f>Dat_02!A126</f>
        <v>30/01/2021</v>
      </c>
      <c r="C126" s="117">
        <f>Dat_02!N126</f>
        <v>-2633.3166666665998</v>
      </c>
      <c r="D126" s="117">
        <f>Dat_02!B126</f>
        <v>2857.2083333332998</v>
      </c>
      <c r="E126" s="117">
        <f>Dat_02!F126</f>
        <v>-2721.2916666667002</v>
      </c>
    </row>
    <row r="127" spans="1:5">
      <c r="A127" s="83"/>
      <c r="B127" s="116" t="str">
        <f>Dat_02!A127</f>
        <v>31/01/2021</v>
      </c>
      <c r="C127" s="117">
        <f>Dat_02!N127</f>
        <v>-2683.9083333334002</v>
      </c>
      <c r="D127" s="117">
        <f>Dat_02!B127</f>
        <v>3142.7083333332998</v>
      </c>
      <c r="E127" s="117">
        <f>Dat_02!F127</f>
        <v>-2736.6666666667002</v>
      </c>
    </row>
    <row r="128" spans="1:5">
      <c r="A128" s="83" t="s">
        <v>56</v>
      </c>
      <c r="B128" s="116" t="str">
        <f>Dat_02!A128</f>
        <v>01/02/2021</v>
      </c>
      <c r="C128" s="117">
        <f>Dat_02!N128</f>
        <v>-1893.0833333334001</v>
      </c>
      <c r="D128" s="117">
        <f>Dat_02!B128</f>
        <v>2882.4583333332998</v>
      </c>
      <c r="E128" s="117">
        <f>Dat_02!F128</f>
        <v>-2227.0833333332998</v>
      </c>
    </row>
    <row r="129" spans="1:5">
      <c r="A129" s="83"/>
      <c r="B129" s="116" t="str">
        <f>Dat_02!A129</f>
        <v>02/02/2021</v>
      </c>
      <c r="C129" s="117">
        <f>Dat_02!N129</f>
        <v>-2238.8833333333</v>
      </c>
      <c r="D129" s="117">
        <f>Dat_02!B129</f>
        <v>3271.8333333332998</v>
      </c>
      <c r="E129" s="117">
        <f>Dat_02!F129</f>
        <v>-2344.3333333332998</v>
      </c>
    </row>
    <row r="130" spans="1:5">
      <c r="A130" s="83"/>
      <c r="B130" s="116" t="str">
        <f>Dat_02!A130</f>
        <v>03/02/2021</v>
      </c>
      <c r="C130" s="117">
        <f>Dat_02!N130</f>
        <v>-262.46636363640005</v>
      </c>
      <c r="D130" s="117">
        <f>Dat_02!B130</f>
        <v>3337.5</v>
      </c>
      <c r="E130" s="117">
        <f>Dat_02!F130</f>
        <v>-2224.5416666667002</v>
      </c>
    </row>
    <row r="131" spans="1:5">
      <c r="A131" s="83"/>
      <c r="B131" s="116" t="str">
        <f>Dat_02!A131</f>
        <v>04/02/2021</v>
      </c>
      <c r="C131" s="117">
        <f>Dat_02!N131</f>
        <v>1551.9127272727001</v>
      </c>
      <c r="D131" s="117">
        <f>Dat_02!B131</f>
        <v>3489.625</v>
      </c>
      <c r="E131" s="117">
        <f>Dat_02!F131</f>
        <v>-2354.9166666667002</v>
      </c>
    </row>
    <row r="132" spans="1:5">
      <c r="A132" s="83"/>
      <c r="B132" s="116" t="str">
        <f>Dat_02!A132</f>
        <v>05/02/2021</v>
      </c>
      <c r="C132" s="117">
        <f>Dat_02!N132</f>
        <v>-94.716086956500021</v>
      </c>
      <c r="D132" s="117">
        <f>Dat_02!B132</f>
        <v>3757.5</v>
      </c>
      <c r="E132" s="117">
        <f>Dat_02!F132</f>
        <v>-2480.0833333332998</v>
      </c>
    </row>
    <row r="133" spans="1:5">
      <c r="A133" s="83"/>
      <c r="B133" s="116" t="str">
        <f>Dat_02!A133</f>
        <v>06/02/2021</v>
      </c>
      <c r="C133" s="117">
        <f>Dat_02!N133</f>
        <v>-564.42678571429997</v>
      </c>
      <c r="D133" s="117">
        <f>Dat_02!B133</f>
        <v>3803.5</v>
      </c>
      <c r="E133" s="117">
        <f>Dat_02!F133</f>
        <v>-2467.75</v>
      </c>
    </row>
    <row r="134" spans="1:5">
      <c r="A134" s="83"/>
      <c r="B134" s="116" t="str">
        <f>Dat_02!A134</f>
        <v>07/02/2021</v>
      </c>
      <c r="C134" s="117">
        <f>Dat_02!N134</f>
        <v>-480.6580769231</v>
      </c>
      <c r="D134" s="117">
        <f>Dat_02!B134</f>
        <v>3425.1666666667002</v>
      </c>
      <c r="E134" s="117">
        <f>Dat_02!F134</f>
        <v>-2769.0833333332998</v>
      </c>
    </row>
    <row r="135" spans="1:5">
      <c r="A135" s="83"/>
      <c r="B135" s="116" t="str">
        <f>Dat_02!A135</f>
        <v>08/02/2021</v>
      </c>
      <c r="C135" s="117">
        <f>Dat_02!N135</f>
        <v>-2069.1833333332997</v>
      </c>
      <c r="D135" s="117">
        <f>Dat_02!B135</f>
        <v>3524.4166666667002</v>
      </c>
      <c r="E135" s="117">
        <f>Dat_02!F135</f>
        <v>-2147.9166666667002</v>
      </c>
    </row>
    <row r="136" spans="1:5">
      <c r="A136" s="83"/>
      <c r="B136" s="116" t="str">
        <f>Dat_02!A136</f>
        <v>09/02/2021</v>
      </c>
      <c r="C136" s="117">
        <f>Dat_02!N136</f>
        <v>-1358.6708333332999</v>
      </c>
      <c r="D136" s="117">
        <f>Dat_02!B136</f>
        <v>3527.9166666667002</v>
      </c>
      <c r="E136" s="117">
        <f>Dat_02!F136</f>
        <v>-1337.5</v>
      </c>
    </row>
    <row r="137" spans="1:5">
      <c r="A137" s="83"/>
      <c r="B137" s="116" t="str">
        <f>Dat_02!A137</f>
        <v>10/02/2021</v>
      </c>
      <c r="C137" s="117">
        <f>Dat_02!N137</f>
        <v>-1210.6041666667002</v>
      </c>
      <c r="D137" s="117">
        <f>Dat_02!B137</f>
        <v>3470.4166666667002</v>
      </c>
      <c r="E137" s="117">
        <f>Dat_02!F137</f>
        <v>-1637.5</v>
      </c>
    </row>
    <row r="138" spans="1:5">
      <c r="A138" s="83"/>
      <c r="B138" s="116" t="str">
        <f>Dat_02!A138</f>
        <v>11/02/2021</v>
      </c>
      <c r="C138" s="117">
        <f>Dat_02!N138</f>
        <v>-1532.2150000000001</v>
      </c>
      <c r="D138" s="117">
        <f>Dat_02!B138</f>
        <v>3786.25</v>
      </c>
      <c r="E138" s="117">
        <f>Dat_02!F138</f>
        <v>-1866.6666666666999</v>
      </c>
    </row>
    <row r="139" spans="1:5">
      <c r="A139" s="83"/>
      <c r="B139" s="116" t="str">
        <f>Dat_02!A139</f>
        <v>12/02/2021</v>
      </c>
      <c r="C139" s="117">
        <f>Dat_02!N139</f>
        <v>-1637.4619047618999</v>
      </c>
      <c r="D139" s="117">
        <f>Dat_02!B139</f>
        <v>3770.9166666667002</v>
      </c>
      <c r="E139" s="117">
        <f>Dat_02!F139</f>
        <v>-1970.8333333333001</v>
      </c>
    </row>
    <row r="140" spans="1:5">
      <c r="A140" s="83"/>
      <c r="B140" s="116" t="str">
        <f>Dat_02!A140</f>
        <v>13/02/2021</v>
      </c>
      <c r="C140" s="117">
        <f>Dat_02!N140</f>
        <v>-2424.1229166666999</v>
      </c>
      <c r="D140" s="117">
        <f>Dat_02!B140</f>
        <v>3709.0833333332998</v>
      </c>
      <c r="E140" s="117">
        <f>Dat_02!F140</f>
        <v>-2634.4583333332998</v>
      </c>
    </row>
    <row r="141" spans="1:5">
      <c r="A141" s="83"/>
      <c r="B141" s="116" t="str">
        <f>Dat_02!A141</f>
        <v>14/02/2021</v>
      </c>
      <c r="C141" s="117">
        <f>Dat_02!N141</f>
        <v>-2491.2898550723999</v>
      </c>
      <c r="D141" s="117">
        <f>Dat_02!B141</f>
        <v>3643.7083333332998</v>
      </c>
      <c r="E141" s="117">
        <f>Dat_02!F141</f>
        <v>-2500.125</v>
      </c>
    </row>
    <row r="142" spans="1:5">
      <c r="A142" s="83"/>
      <c r="B142" s="116" t="str">
        <f>Dat_02!A142</f>
        <v>15/02/2021</v>
      </c>
      <c r="C142" s="117">
        <f>Dat_02!N142</f>
        <v>-1527.5075757576001</v>
      </c>
      <c r="D142" s="117">
        <f>Dat_02!B142</f>
        <v>3002.8333333332998</v>
      </c>
      <c r="E142" s="117">
        <f>Dat_02!F142</f>
        <v>-1558.3333333333001</v>
      </c>
    </row>
    <row r="143" spans="1:5">
      <c r="A143" s="83"/>
      <c r="B143" s="116" t="str">
        <f>Dat_02!A143</f>
        <v>16/02/2021</v>
      </c>
      <c r="C143" s="117">
        <f>Dat_02!N143</f>
        <v>-1236.3478260870002</v>
      </c>
      <c r="D143" s="117">
        <f>Dat_02!B143</f>
        <v>3753.5</v>
      </c>
      <c r="E143" s="117">
        <f>Dat_02!F143</f>
        <v>-1977.0833333333001</v>
      </c>
    </row>
    <row r="144" spans="1:5">
      <c r="A144" s="83"/>
      <c r="B144" s="116" t="str">
        <f>Dat_02!A144</f>
        <v>17/02/2021</v>
      </c>
      <c r="C144" s="117">
        <f>Dat_02!N144</f>
        <v>-996.42954545449993</v>
      </c>
      <c r="D144" s="117">
        <f>Dat_02!B144</f>
        <v>3742</v>
      </c>
      <c r="E144" s="117">
        <f>Dat_02!F144</f>
        <v>-1987.7916666666999</v>
      </c>
    </row>
    <row r="145" spans="1:5">
      <c r="A145" s="83"/>
      <c r="B145" s="116" t="str">
        <f>Dat_02!A145</f>
        <v>18/02/2021</v>
      </c>
      <c r="C145" s="117">
        <f>Dat_02!N145</f>
        <v>-1363.6132575758002</v>
      </c>
      <c r="D145" s="117">
        <f>Dat_02!B145</f>
        <v>3717</v>
      </c>
      <c r="E145" s="117">
        <f>Dat_02!F145</f>
        <v>-2132.7083333332998</v>
      </c>
    </row>
    <row r="146" spans="1:5">
      <c r="A146" s="83"/>
      <c r="B146" s="116" t="str">
        <f>Dat_02!A146</f>
        <v>19/02/2021</v>
      </c>
      <c r="C146" s="117">
        <f>Dat_02!N146</f>
        <v>-1928.7842105262998</v>
      </c>
      <c r="D146" s="117">
        <f>Dat_02!B146</f>
        <v>3703.5</v>
      </c>
      <c r="E146" s="117">
        <f>Dat_02!F146</f>
        <v>-2019.625</v>
      </c>
    </row>
    <row r="147" spans="1:5">
      <c r="A147" s="83"/>
      <c r="B147" s="116" t="str">
        <f>Dat_02!A147</f>
        <v>20/02/2021</v>
      </c>
      <c r="C147" s="117">
        <f>Dat_02!N147</f>
        <v>-2319.5208333332998</v>
      </c>
      <c r="D147" s="117">
        <f>Dat_02!B147</f>
        <v>3356.5</v>
      </c>
      <c r="E147" s="117">
        <f>Dat_02!F147</f>
        <v>-2318.75</v>
      </c>
    </row>
    <row r="148" spans="1:5">
      <c r="A148" s="83"/>
      <c r="B148" s="116" t="str">
        <f>Dat_02!A148</f>
        <v>21/02/2021</v>
      </c>
      <c r="C148" s="117">
        <f>Dat_02!N148</f>
        <v>-2832.4833333332999</v>
      </c>
      <c r="D148" s="117">
        <f>Dat_02!B148</f>
        <v>3287.25</v>
      </c>
      <c r="E148" s="117">
        <f>Dat_02!F148</f>
        <v>-2961.5416666667002</v>
      </c>
    </row>
    <row r="149" spans="1:5">
      <c r="A149" s="83"/>
      <c r="B149" s="116" t="str">
        <f>Dat_02!A149</f>
        <v>22/02/2021</v>
      </c>
      <c r="C149" s="117">
        <f>Dat_02!N149</f>
        <v>-1212.5411764706</v>
      </c>
      <c r="D149" s="117">
        <f>Dat_02!B149</f>
        <v>3613</v>
      </c>
      <c r="E149" s="117">
        <f>Dat_02!F149</f>
        <v>-2448.25</v>
      </c>
    </row>
    <row r="150" spans="1:5">
      <c r="A150" s="83"/>
      <c r="B150" s="116" t="str">
        <f>Dat_02!A150</f>
        <v>23/02/2021</v>
      </c>
      <c r="C150" s="117">
        <f>Dat_02!N150</f>
        <v>-153.71818181820004</v>
      </c>
      <c r="D150" s="117">
        <f>Dat_02!B150</f>
        <v>3770.9166666667002</v>
      </c>
      <c r="E150" s="117">
        <f>Dat_02!F150</f>
        <v>-2358.2083333332998</v>
      </c>
    </row>
    <row r="151" spans="1:5">
      <c r="A151" s="83"/>
      <c r="B151" s="116" t="str">
        <f>Dat_02!A151</f>
        <v>24/02/2021</v>
      </c>
      <c r="C151" s="117">
        <f>Dat_02!N151</f>
        <v>-2234.2680306906004</v>
      </c>
      <c r="D151" s="117">
        <f>Dat_02!B151</f>
        <v>3026.8333333332998</v>
      </c>
      <c r="E151" s="117">
        <f>Dat_02!F151</f>
        <v>-2529</v>
      </c>
    </row>
    <row r="152" spans="1:5">
      <c r="A152" s="83"/>
      <c r="B152" s="116" t="str">
        <f>Dat_02!A152</f>
        <v>25/02/2021</v>
      </c>
      <c r="C152" s="117">
        <f>Dat_02!N152</f>
        <v>-353.02872807010021</v>
      </c>
      <c r="D152" s="117">
        <f>Dat_02!B152</f>
        <v>3690.125</v>
      </c>
      <c r="E152" s="117">
        <f>Dat_02!F152</f>
        <v>-2672.1666666667002</v>
      </c>
    </row>
    <row r="153" spans="1:5">
      <c r="A153" s="83"/>
      <c r="B153" s="116" t="str">
        <f>Dat_02!A153</f>
        <v>26/02/2021</v>
      </c>
      <c r="C153" s="117">
        <f>Dat_02!N153</f>
        <v>-343.85574162679995</v>
      </c>
      <c r="D153" s="117">
        <f>Dat_02!B153</f>
        <v>3691.9166666667002</v>
      </c>
      <c r="E153" s="117">
        <f>Dat_02!F153</f>
        <v>-2447.375</v>
      </c>
    </row>
    <row r="154" spans="1:5">
      <c r="A154" s="83"/>
      <c r="B154" s="116" t="str">
        <f>Dat_02!A154</f>
        <v>27/02/2021</v>
      </c>
      <c r="C154" s="117">
        <f>Dat_02!N154</f>
        <v>-2509.4571428572003</v>
      </c>
      <c r="D154" s="117">
        <f>Dat_02!B154</f>
        <v>3691.9166666667002</v>
      </c>
      <c r="E154" s="117">
        <f>Dat_02!F154</f>
        <v>-2696.25</v>
      </c>
    </row>
    <row r="155" spans="1:5">
      <c r="A155" s="83"/>
      <c r="B155" s="116" t="str">
        <f>Dat_02!A155</f>
        <v>28/02/2021</v>
      </c>
      <c r="C155" s="117">
        <f>Dat_02!N155</f>
        <v>-2481.0369047619001</v>
      </c>
      <c r="D155" s="117">
        <f>Dat_02!B155</f>
        <v>3359.625</v>
      </c>
      <c r="E155" s="117">
        <f>Dat_02!F155</f>
        <v>-2533.2083333332998</v>
      </c>
    </row>
    <row r="156" spans="1:5">
      <c r="A156" s="83"/>
      <c r="B156" s="116" t="str">
        <f>Dat_02!A156</f>
        <v>01/03/2021</v>
      </c>
      <c r="C156" s="117">
        <f>Dat_02!N156</f>
        <v>-1692.0916666666999</v>
      </c>
      <c r="D156" s="117">
        <f>Dat_02!B156</f>
        <v>3638.2083333332998</v>
      </c>
      <c r="E156" s="117">
        <f>Dat_02!F156</f>
        <v>-2312.0416666667002</v>
      </c>
    </row>
    <row r="157" spans="1:5">
      <c r="A157" s="83"/>
      <c r="B157" s="116" t="str">
        <f>Dat_02!A157</f>
        <v>02/03/2021</v>
      </c>
      <c r="C157" s="117">
        <f>Dat_02!N157</f>
        <v>274.74975490200018</v>
      </c>
      <c r="D157" s="117">
        <f>Dat_02!B157</f>
        <v>3676.5416666667002</v>
      </c>
      <c r="E157" s="117">
        <f>Dat_02!F157</f>
        <v>-2081.625</v>
      </c>
    </row>
    <row r="158" spans="1:5">
      <c r="A158" s="83" t="s">
        <v>57</v>
      </c>
      <c r="B158" s="116" t="str">
        <f>Dat_02!A158</f>
        <v>03/03/2021</v>
      </c>
      <c r="C158" s="117">
        <f>Dat_02!N158</f>
        <v>2021.9299043062001</v>
      </c>
      <c r="D158" s="117">
        <f>Dat_02!B158</f>
        <v>3724.9166666667002</v>
      </c>
      <c r="E158" s="117">
        <f>Dat_02!F158</f>
        <v>-2066.75</v>
      </c>
    </row>
    <row r="159" spans="1:5">
      <c r="A159" s="83"/>
      <c r="B159" s="116" t="str">
        <f>Dat_02!A159</f>
        <v>04/03/2021</v>
      </c>
      <c r="C159" s="117">
        <f>Dat_02!N159</f>
        <v>1455.0973039215</v>
      </c>
      <c r="D159" s="117">
        <f>Dat_02!B159</f>
        <v>3757.5</v>
      </c>
      <c r="E159" s="117">
        <f>Dat_02!F159</f>
        <v>-1941.6666666666999</v>
      </c>
    </row>
    <row r="160" spans="1:5">
      <c r="A160" s="83"/>
      <c r="B160" s="116" t="str">
        <f>Dat_02!A160</f>
        <v>05/03/2021</v>
      </c>
      <c r="C160" s="117">
        <f>Dat_02!N160</f>
        <v>1346.6246376811</v>
      </c>
      <c r="D160" s="117">
        <f>Dat_02!B160</f>
        <v>3711.3333333332998</v>
      </c>
      <c r="E160" s="117">
        <f>Dat_02!F160</f>
        <v>-2204.125</v>
      </c>
    </row>
    <row r="161" spans="1:5">
      <c r="A161" s="83"/>
      <c r="B161" s="116" t="str">
        <f>Dat_02!A161</f>
        <v>06/03/2021</v>
      </c>
      <c r="C161" s="117">
        <f>Dat_02!N161</f>
        <v>375.03809523810014</v>
      </c>
      <c r="D161" s="117">
        <f>Dat_02!B161</f>
        <v>3675.4583333332998</v>
      </c>
      <c r="E161" s="117">
        <f>Dat_02!F161</f>
        <v>-2771.0416666667002</v>
      </c>
    </row>
    <row r="162" spans="1:5">
      <c r="A162" s="83"/>
      <c r="B162" s="116" t="str">
        <f>Dat_02!A162</f>
        <v>07/03/2021</v>
      </c>
      <c r="C162" s="117">
        <f>Dat_02!N162</f>
        <v>1718.8958333334001</v>
      </c>
      <c r="D162" s="117">
        <f>Dat_02!B162</f>
        <v>3554.4583333332998</v>
      </c>
      <c r="E162" s="117">
        <f>Dat_02!F162</f>
        <v>-2867.5416666667002</v>
      </c>
    </row>
    <row r="163" spans="1:5">
      <c r="A163" s="83"/>
      <c r="B163" s="116" t="str">
        <f>Dat_02!A163</f>
        <v>08/03/2021</v>
      </c>
      <c r="C163" s="117">
        <f>Dat_02!N163</f>
        <v>-175.97026315790004</v>
      </c>
      <c r="D163" s="117">
        <f>Dat_02!B163</f>
        <v>3680.3333333332998</v>
      </c>
      <c r="E163" s="117">
        <f>Dat_02!F163</f>
        <v>-1844.5833333333001</v>
      </c>
    </row>
    <row r="164" spans="1:5">
      <c r="A164" s="83"/>
      <c r="B164" s="116" t="str">
        <f>Dat_02!A164</f>
        <v>09/03/2021</v>
      </c>
      <c r="C164" s="117">
        <f>Dat_02!N164</f>
        <v>-280.33890160179999</v>
      </c>
      <c r="D164" s="117">
        <f>Dat_02!B164</f>
        <v>3578.4583333332998</v>
      </c>
      <c r="E164" s="117">
        <f>Dat_02!F164</f>
        <v>-2062.3333333332998</v>
      </c>
    </row>
    <row r="165" spans="1:5">
      <c r="A165" s="83"/>
      <c r="B165" s="116" t="str">
        <f>Dat_02!A165</f>
        <v>10/03/2021</v>
      </c>
      <c r="C165" s="117">
        <f>Dat_02!N165</f>
        <v>2012.4369047618998</v>
      </c>
      <c r="D165" s="117">
        <f>Dat_02!B165</f>
        <v>3498.6666666667002</v>
      </c>
      <c r="E165" s="117">
        <f>Dat_02!F165</f>
        <v>-2120.125</v>
      </c>
    </row>
    <row r="166" spans="1:5">
      <c r="A166" s="83"/>
      <c r="B166" s="116" t="str">
        <f>Dat_02!A166</f>
        <v>11/03/2021</v>
      </c>
      <c r="C166" s="117">
        <f>Dat_02!N166</f>
        <v>1506.1904761904</v>
      </c>
      <c r="D166" s="117">
        <f>Dat_02!B166</f>
        <v>3542.5833333332998</v>
      </c>
      <c r="E166" s="117">
        <f>Dat_02!F166</f>
        <v>-2088.25</v>
      </c>
    </row>
    <row r="167" spans="1:5">
      <c r="A167" s="83"/>
      <c r="B167" s="116" t="str">
        <f>Dat_02!A167</f>
        <v>12/03/2021</v>
      </c>
      <c r="C167" s="117">
        <f>Dat_02!N167</f>
        <v>1777.9534161490999</v>
      </c>
      <c r="D167" s="117">
        <f>Dat_02!B167</f>
        <v>3116.5833333332998</v>
      </c>
      <c r="E167" s="117">
        <f>Dat_02!F167</f>
        <v>-2558.0833333332998</v>
      </c>
    </row>
    <row r="168" spans="1:5">
      <c r="A168" s="83"/>
      <c r="B168" s="116" t="str">
        <f>Dat_02!A168</f>
        <v>13/03/2021</v>
      </c>
      <c r="C168" s="117">
        <f>Dat_02!N168</f>
        <v>2426.6019927537</v>
      </c>
      <c r="D168" s="117">
        <f>Dat_02!B168</f>
        <v>3368.3333333332998</v>
      </c>
      <c r="E168" s="117">
        <f>Dat_02!F168</f>
        <v>-2721.125</v>
      </c>
    </row>
    <row r="169" spans="1:5">
      <c r="A169" s="83"/>
      <c r="B169" s="116" t="str">
        <f>Dat_02!A169</f>
        <v>14/03/2021</v>
      </c>
      <c r="C169" s="117">
        <f>Dat_02!N169</f>
        <v>-95.533684210499814</v>
      </c>
      <c r="D169" s="117">
        <f>Dat_02!B169</f>
        <v>3235.1666666667002</v>
      </c>
      <c r="E169" s="117">
        <f>Dat_02!F169</f>
        <v>-3154.375</v>
      </c>
    </row>
    <row r="170" spans="1:5">
      <c r="A170" s="83"/>
      <c r="B170" s="116" t="str">
        <f>Dat_02!A170</f>
        <v>15/03/2021</v>
      </c>
      <c r="C170" s="117">
        <f>Dat_02!N170</f>
        <v>-1589.8208333332998</v>
      </c>
      <c r="D170" s="117">
        <f>Dat_02!B170</f>
        <v>3431.7916666667002</v>
      </c>
      <c r="E170" s="117">
        <f>Dat_02!F170</f>
        <v>-2737.1666666667002</v>
      </c>
    </row>
    <row r="171" spans="1:5">
      <c r="A171" s="83"/>
      <c r="B171" s="116" t="str">
        <f>Dat_02!A171</f>
        <v>16/03/2021</v>
      </c>
      <c r="C171" s="117">
        <f>Dat_02!N171</f>
        <v>-2145.625</v>
      </c>
      <c r="D171" s="117">
        <f>Dat_02!B171</f>
        <v>3373.4583333332998</v>
      </c>
      <c r="E171" s="117">
        <f>Dat_02!F171</f>
        <v>-2436.25</v>
      </c>
    </row>
    <row r="172" spans="1:5">
      <c r="A172" s="83"/>
      <c r="B172" s="116" t="str">
        <f>Dat_02!A172</f>
        <v>17/03/2021</v>
      </c>
      <c r="C172" s="117">
        <f>Dat_02!N172</f>
        <v>-2176.0833333332998</v>
      </c>
      <c r="D172" s="117">
        <f>Dat_02!B172</f>
        <v>2927.625</v>
      </c>
      <c r="E172" s="117">
        <f>Dat_02!F172</f>
        <v>-2181.5833333332998</v>
      </c>
    </row>
    <row r="173" spans="1:5">
      <c r="A173" s="83"/>
      <c r="B173" s="116" t="str">
        <f>Dat_02!A173</f>
        <v>18/03/2021</v>
      </c>
      <c r="C173" s="117">
        <f>Dat_02!N173</f>
        <v>-2403.9857142856999</v>
      </c>
      <c r="D173" s="117">
        <f>Dat_02!B173</f>
        <v>3136.625</v>
      </c>
      <c r="E173" s="117">
        <f>Dat_02!F173</f>
        <v>-2524.4166666667002</v>
      </c>
    </row>
    <row r="174" spans="1:5">
      <c r="A174" s="83"/>
      <c r="B174" s="116" t="str">
        <f>Dat_02!A174</f>
        <v>19/03/2021</v>
      </c>
      <c r="C174" s="117">
        <f>Dat_02!N174</f>
        <v>-2281.9185897436</v>
      </c>
      <c r="D174" s="117">
        <f>Dat_02!B174</f>
        <v>3321.9583333332998</v>
      </c>
      <c r="E174" s="117">
        <f>Dat_02!F174</f>
        <v>-2467.7083333332998</v>
      </c>
    </row>
    <row r="175" spans="1:5">
      <c r="A175" s="83"/>
      <c r="B175" s="116" t="str">
        <f>Dat_02!A175</f>
        <v>20/03/2021</v>
      </c>
      <c r="C175" s="117">
        <f>Dat_02!N175</f>
        <v>-2307.5</v>
      </c>
      <c r="D175" s="117">
        <f>Dat_02!B175</f>
        <v>3237.1666666667002</v>
      </c>
      <c r="E175" s="117">
        <f>Dat_02!F175</f>
        <v>-2582.6666666667002</v>
      </c>
    </row>
    <row r="176" spans="1:5">
      <c r="A176" s="83"/>
      <c r="B176" s="116" t="str">
        <f>Dat_02!A176</f>
        <v>21/03/2021</v>
      </c>
      <c r="C176" s="117">
        <f>Dat_02!N176</f>
        <v>-2784.7683333334003</v>
      </c>
      <c r="D176" s="117">
        <f>Dat_02!B176</f>
        <v>3067.6666666667002</v>
      </c>
      <c r="E176" s="117">
        <f>Dat_02!F176</f>
        <v>-2979.2916666667002</v>
      </c>
    </row>
    <row r="177" spans="1:5">
      <c r="A177" s="83"/>
      <c r="B177" s="116" t="str">
        <f>Dat_02!A177</f>
        <v>22/03/2021</v>
      </c>
      <c r="C177" s="117">
        <f>Dat_02!N177</f>
        <v>-1527.8497584541001</v>
      </c>
      <c r="D177" s="117">
        <f>Dat_02!B177</f>
        <v>3375.875</v>
      </c>
      <c r="E177" s="117">
        <f>Dat_02!F177</f>
        <v>-2228.75</v>
      </c>
    </row>
    <row r="178" spans="1:5">
      <c r="A178" s="83"/>
      <c r="B178" s="116" t="str">
        <f>Dat_02!A178</f>
        <v>23/03/2021</v>
      </c>
      <c r="C178" s="117">
        <f>Dat_02!N178</f>
        <v>1161.7432225064001</v>
      </c>
      <c r="D178" s="117">
        <f>Dat_02!B178</f>
        <v>2860.5833333332998</v>
      </c>
      <c r="E178" s="117">
        <f>Dat_02!F178</f>
        <v>-2468.8333333332998</v>
      </c>
    </row>
    <row r="179" spans="1:5">
      <c r="A179" s="83"/>
      <c r="B179" s="116" t="str">
        <f>Dat_02!A179</f>
        <v>24/03/2021</v>
      </c>
      <c r="C179" s="117">
        <f>Dat_02!N179</f>
        <v>1770.9763888889001</v>
      </c>
      <c r="D179" s="117">
        <f>Dat_02!B179</f>
        <v>2803.375</v>
      </c>
      <c r="E179" s="117">
        <f>Dat_02!F179</f>
        <v>-2421.4166666667002</v>
      </c>
    </row>
    <row r="180" spans="1:5">
      <c r="A180" s="83"/>
      <c r="B180" s="116" t="str">
        <f>Dat_02!A180</f>
        <v>25/03/2021</v>
      </c>
      <c r="C180" s="117">
        <f>Dat_02!N180</f>
        <v>2101.1197324414998</v>
      </c>
      <c r="D180" s="117">
        <f>Dat_02!B180</f>
        <v>2924.8333333332998</v>
      </c>
      <c r="E180" s="117">
        <f>Dat_02!F180</f>
        <v>-2685.6666666667002</v>
      </c>
    </row>
    <row r="181" spans="1:5">
      <c r="A181" s="83"/>
      <c r="B181" s="116" t="str">
        <f>Dat_02!A181</f>
        <v>26/03/2021</v>
      </c>
      <c r="C181" s="117">
        <f>Dat_02!N181</f>
        <v>2271.7468137255</v>
      </c>
      <c r="D181" s="117">
        <f>Dat_02!B181</f>
        <v>3128.125</v>
      </c>
      <c r="E181" s="117">
        <f>Dat_02!F181</f>
        <v>-2622.3333333332998</v>
      </c>
    </row>
    <row r="182" spans="1:5">
      <c r="A182" s="83"/>
      <c r="B182" s="116" t="str">
        <f>Dat_02!A182</f>
        <v>27/03/2021</v>
      </c>
      <c r="C182" s="117">
        <f>Dat_02!N182</f>
        <v>2577.5763975156001</v>
      </c>
      <c r="D182" s="117">
        <f>Dat_02!B182</f>
        <v>3249.0416666667002</v>
      </c>
      <c r="E182" s="117">
        <f>Dat_02!F182</f>
        <v>-2786</v>
      </c>
    </row>
    <row r="183" spans="1:5">
      <c r="A183" s="83"/>
      <c r="B183" s="116" t="str">
        <f>Dat_02!A183</f>
        <v>28/03/2021</v>
      </c>
      <c r="C183" s="117">
        <f>Dat_02!N183</f>
        <v>2293.6091097308999</v>
      </c>
      <c r="D183" s="117">
        <f>Dat_02!B183</f>
        <v>3285.9565217391</v>
      </c>
      <c r="E183" s="117">
        <f>Dat_02!F183</f>
        <v>-3098.4347826087001</v>
      </c>
    </row>
    <row r="184" spans="1:5">
      <c r="A184" s="83"/>
      <c r="B184" s="116" t="str">
        <f>Dat_02!A184</f>
        <v>29/03/2021</v>
      </c>
      <c r="C184" s="117">
        <f>Dat_02!N184</f>
        <v>446.34683794469993</v>
      </c>
      <c r="D184" s="117">
        <f>Dat_02!B184</f>
        <v>3251.125</v>
      </c>
      <c r="E184" s="117">
        <f>Dat_02!F184</f>
        <v>-2683.875</v>
      </c>
    </row>
    <row r="185" spans="1:5">
      <c r="A185" s="83"/>
      <c r="B185" s="116" t="str">
        <f>Dat_02!A185</f>
        <v>30/03/2021</v>
      </c>
      <c r="C185" s="117">
        <f>Dat_02!N185</f>
        <v>64.861111111099945</v>
      </c>
      <c r="D185" s="117">
        <f>Dat_02!B185</f>
        <v>3179.9583333332998</v>
      </c>
      <c r="E185" s="117">
        <f>Dat_02!F185</f>
        <v>-3042.3333333332998</v>
      </c>
    </row>
    <row r="186" spans="1:5">
      <c r="A186" s="83"/>
      <c r="B186" s="116" t="str">
        <f>Dat_02!A186</f>
        <v>31/03/2021</v>
      </c>
      <c r="C186" s="117">
        <f>Dat_02!N186</f>
        <v>-1147.6578431373002</v>
      </c>
      <c r="D186" s="117">
        <f>Dat_02!B186</f>
        <v>3227.7916666667002</v>
      </c>
      <c r="E186" s="117">
        <f>Dat_02!F186</f>
        <v>-2833.4583333332998</v>
      </c>
    </row>
    <row r="187" spans="1:5">
      <c r="A187" s="83"/>
      <c r="B187" s="116" t="str">
        <f>Dat_02!A187</f>
        <v>01/04/2021</v>
      </c>
      <c r="C187" s="117">
        <f>Dat_02!N187</f>
        <v>-986.07631578950009</v>
      </c>
      <c r="D187" s="117">
        <f>Dat_02!B187</f>
        <v>3292.8333333332998</v>
      </c>
      <c r="E187" s="117">
        <f>Dat_02!F187</f>
        <v>-3348.9583333332998</v>
      </c>
    </row>
    <row r="188" spans="1:5">
      <c r="A188" s="83"/>
      <c r="B188" s="116" t="str">
        <f>Dat_02!A188</f>
        <v>02/04/2021</v>
      </c>
      <c r="C188" s="117">
        <f>Dat_02!N188</f>
        <v>2115.6853260869998</v>
      </c>
      <c r="D188" s="117">
        <f>Dat_02!B188</f>
        <v>2730.6666666667002</v>
      </c>
      <c r="E188" s="117">
        <f>Dat_02!F188</f>
        <v>-3504.9166666667002</v>
      </c>
    </row>
    <row r="189" spans="1:5">
      <c r="A189" s="83" t="s">
        <v>58</v>
      </c>
      <c r="B189" s="116" t="str">
        <f>Dat_02!A189</f>
        <v>03/04/2021</v>
      </c>
      <c r="C189" s="117">
        <f>Dat_02!N189</f>
        <v>654.85928571430009</v>
      </c>
      <c r="D189" s="117">
        <f>Dat_02!B189</f>
        <v>2985</v>
      </c>
      <c r="E189" s="117">
        <f>Dat_02!F189</f>
        <v>-3005.4166666667002</v>
      </c>
    </row>
    <row r="190" spans="1:5">
      <c r="A190" s="83"/>
      <c r="B190" s="116" t="str">
        <f>Dat_02!A190</f>
        <v>04/04/2021</v>
      </c>
      <c r="C190" s="117">
        <f>Dat_02!N190</f>
        <v>-376.02299465240003</v>
      </c>
      <c r="D190" s="117">
        <f>Dat_02!B190</f>
        <v>3117.4583333332998</v>
      </c>
      <c r="E190" s="117">
        <f>Dat_02!F190</f>
        <v>-3250.4166666667002</v>
      </c>
    </row>
    <row r="191" spans="1:5">
      <c r="A191" s="83"/>
      <c r="B191" s="116" t="str">
        <f>Dat_02!A191</f>
        <v>05/04/2021</v>
      </c>
      <c r="C191" s="117">
        <f>Dat_02!N191</f>
        <v>2342.6631578946999</v>
      </c>
      <c r="D191" s="117">
        <f>Dat_02!B191</f>
        <v>2855.0833333332998</v>
      </c>
      <c r="E191" s="117">
        <f>Dat_02!F191</f>
        <v>-3052.0416666667002</v>
      </c>
    </row>
    <row r="192" spans="1:5">
      <c r="A192" s="83"/>
      <c r="B192" s="116" t="str">
        <f>Dat_02!A192</f>
        <v>06/04/2021</v>
      </c>
      <c r="C192" s="117">
        <f>Dat_02!N192</f>
        <v>-1274.0636904762</v>
      </c>
      <c r="D192" s="117">
        <f>Dat_02!B192</f>
        <v>3069.4583333332998</v>
      </c>
      <c r="E192" s="117">
        <f>Dat_02!F192</f>
        <v>-2602.2916666667002</v>
      </c>
    </row>
    <row r="193" spans="1:5">
      <c r="A193" s="83"/>
      <c r="B193" s="116" t="str">
        <f>Dat_02!A193</f>
        <v>07/04/2021</v>
      </c>
      <c r="C193" s="117">
        <f>Dat_02!N193</f>
        <v>-1560.0418478261001</v>
      </c>
      <c r="D193" s="117">
        <f>Dat_02!B193</f>
        <v>3466.4166666667002</v>
      </c>
      <c r="E193" s="117">
        <f>Dat_02!F193</f>
        <v>-2432.7916666667002</v>
      </c>
    </row>
    <row r="194" spans="1:5">
      <c r="A194" s="83"/>
      <c r="B194" s="116" t="str">
        <f>Dat_02!A194</f>
        <v>08/04/2021</v>
      </c>
      <c r="C194" s="117">
        <f>Dat_02!N194</f>
        <v>-930.69565217390004</v>
      </c>
      <c r="D194" s="117">
        <f>Dat_02!B194</f>
        <v>3007.1666666667002</v>
      </c>
      <c r="E194" s="117">
        <f>Dat_02!F194</f>
        <v>-2522.875</v>
      </c>
    </row>
    <row r="195" spans="1:5">
      <c r="A195" s="83"/>
      <c r="B195" s="116" t="str">
        <f>Dat_02!A195</f>
        <v>09/04/2021</v>
      </c>
      <c r="C195" s="117">
        <f>Dat_02!N195</f>
        <v>-497.29606625259999</v>
      </c>
      <c r="D195" s="117">
        <f>Dat_02!B195</f>
        <v>3244.375</v>
      </c>
      <c r="E195" s="117">
        <f>Dat_02!F195</f>
        <v>-2811.1666666667002</v>
      </c>
    </row>
    <row r="196" spans="1:5">
      <c r="A196" s="83"/>
      <c r="B196" s="116" t="str">
        <f>Dat_02!A196</f>
        <v>10/04/2021</v>
      </c>
      <c r="C196" s="117">
        <f>Dat_02!N196</f>
        <v>2198.2978070175</v>
      </c>
      <c r="D196" s="117">
        <f>Dat_02!B196</f>
        <v>3017.7083333332998</v>
      </c>
      <c r="E196" s="117">
        <f>Dat_02!F196</f>
        <v>-2737.2083333332998</v>
      </c>
    </row>
    <row r="197" spans="1:5">
      <c r="A197" s="83"/>
      <c r="B197" s="116" t="str">
        <f>Dat_02!A197</f>
        <v>11/04/2021</v>
      </c>
      <c r="C197" s="117">
        <f>Dat_02!N197</f>
        <v>-162.92727272729985</v>
      </c>
      <c r="D197" s="117">
        <f>Dat_02!B197</f>
        <v>3032.8333333332998</v>
      </c>
      <c r="E197" s="117">
        <f>Dat_02!F197</f>
        <v>-3121.625</v>
      </c>
    </row>
    <row r="198" spans="1:5">
      <c r="A198" s="83"/>
      <c r="B198" s="116" t="str">
        <f>Dat_02!A198</f>
        <v>12/04/2021</v>
      </c>
      <c r="C198" s="117">
        <f>Dat_02!N198</f>
        <v>-2386.4316666667</v>
      </c>
      <c r="D198" s="117">
        <f>Dat_02!B198</f>
        <v>3065.7083333332998</v>
      </c>
      <c r="E198" s="117">
        <f>Dat_02!F198</f>
        <v>-2665.0833333332998</v>
      </c>
    </row>
    <row r="199" spans="1:5">
      <c r="A199" s="83"/>
      <c r="B199" s="116" t="str">
        <f>Dat_02!A199</f>
        <v>13/04/2021</v>
      </c>
      <c r="C199" s="117">
        <f>Dat_02!N199</f>
        <v>-776.64282608700012</v>
      </c>
      <c r="D199" s="117">
        <f>Dat_02!B199</f>
        <v>3418.2916666667002</v>
      </c>
      <c r="E199" s="117">
        <f>Dat_02!F199</f>
        <v>-2382.6666666667002</v>
      </c>
    </row>
    <row r="200" spans="1:5">
      <c r="A200" s="83"/>
      <c r="B200" s="116" t="str">
        <f>Dat_02!A200</f>
        <v>14/04/2021</v>
      </c>
      <c r="C200" s="117">
        <f>Dat_02!N200</f>
        <v>-491.21503623190006</v>
      </c>
      <c r="D200" s="117">
        <f>Dat_02!B200</f>
        <v>3056.7916666667002</v>
      </c>
      <c r="E200" s="117">
        <f>Dat_02!F200</f>
        <v>-2438.7916666667002</v>
      </c>
    </row>
    <row r="201" spans="1:5">
      <c r="A201" s="83"/>
      <c r="B201" s="116" t="str">
        <f>Dat_02!A201</f>
        <v>15/04/2021</v>
      </c>
      <c r="C201" s="117">
        <f>Dat_02!N201</f>
        <v>-607.15833333339992</v>
      </c>
      <c r="D201" s="117">
        <f>Dat_02!B201</f>
        <v>3079.1666666667002</v>
      </c>
      <c r="E201" s="117">
        <f>Dat_02!F201</f>
        <v>-1874.5833333333001</v>
      </c>
    </row>
    <row r="202" spans="1:5">
      <c r="A202" s="83"/>
      <c r="B202" s="116" t="str">
        <f>Dat_02!A202</f>
        <v>16/04/2021</v>
      </c>
      <c r="C202" s="117">
        <f>Dat_02!N202</f>
        <v>-1480.4791666667002</v>
      </c>
      <c r="D202" s="117">
        <f>Dat_02!B202</f>
        <v>3179.375</v>
      </c>
      <c r="E202" s="117">
        <f>Dat_02!F202</f>
        <v>-2471.9166666667002</v>
      </c>
    </row>
    <row r="203" spans="1:5">
      <c r="A203" s="83"/>
      <c r="B203" s="116" t="str">
        <f>Dat_02!A203</f>
        <v>17/04/2021</v>
      </c>
      <c r="C203" s="117">
        <f>Dat_02!N203</f>
        <v>-1018.0697940504001</v>
      </c>
      <c r="D203" s="117">
        <f>Dat_02!B203</f>
        <v>2552.25</v>
      </c>
      <c r="E203" s="117">
        <f>Dat_02!F203</f>
        <v>-3173.5833333332998</v>
      </c>
    </row>
    <row r="204" spans="1:5">
      <c r="A204" s="83"/>
      <c r="B204" s="116" t="str">
        <f>Dat_02!A204</f>
        <v>18/04/2021</v>
      </c>
      <c r="C204" s="117">
        <f>Dat_02!N204</f>
        <v>763.64664031619998</v>
      </c>
      <c r="D204" s="117">
        <f>Dat_02!B204</f>
        <v>2444.6666666667002</v>
      </c>
      <c r="E204" s="117">
        <f>Dat_02!F204</f>
        <v>-3327.7916666667002</v>
      </c>
    </row>
    <row r="205" spans="1:5">
      <c r="A205" s="83"/>
      <c r="B205" s="116" t="str">
        <f>Dat_02!A205</f>
        <v>19/04/2021</v>
      </c>
      <c r="C205" s="117">
        <f>Dat_02!N205</f>
        <v>-270.29130434779995</v>
      </c>
      <c r="D205" s="117">
        <f>Dat_02!B205</f>
        <v>3144.9583333332998</v>
      </c>
      <c r="E205" s="117">
        <f>Dat_02!F205</f>
        <v>-2640.625</v>
      </c>
    </row>
    <row r="206" spans="1:5">
      <c r="A206" s="83"/>
      <c r="B206" s="116" t="str">
        <f>Dat_02!A206</f>
        <v>20/04/2021</v>
      </c>
      <c r="C206" s="117">
        <f>Dat_02!N206</f>
        <v>184.75138888890001</v>
      </c>
      <c r="D206" s="117">
        <f>Dat_02!B206</f>
        <v>3010.2083333332998</v>
      </c>
      <c r="E206" s="117">
        <f>Dat_02!F206</f>
        <v>-2550.2083333332998</v>
      </c>
    </row>
    <row r="207" spans="1:5">
      <c r="A207" s="83"/>
      <c r="B207" s="116" t="str">
        <f>Dat_02!A207</f>
        <v>21/04/2021</v>
      </c>
      <c r="C207" s="117">
        <f>Dat_02!N207</f>
        <v>1496.2349999999997</v>
      </c>
      <c r="D207" s="117">
        <f>Dat_02!B207</f>
        <v>3107.125</v>
      </c>
      <c r="E207" s="117">
        <f>Dat_02!F207</f>
        <v>-2722.5833333332998</v>
      </c>
    </row>
    <row r="208" spans="1:5">
      <c r="A208" s="83"/>
      <c r="B208" s="116" t="str">
        <f>Dat_02!A208</f>
        <v>22/04/2021</v>
      </c>
      <c r="C208" s="117">
        <f>Dat_02!N208</f>
        <v>2015.0428030303001</v>
      </c>
      <c r="D208" s="117">
        <f>Dat_02!B208</f>
        <v>2923.625</v>
      </c>
      <c r="E208" s="117">
        <f>Dat_02!F208</f>
        <v>-2627.4166666667002</v>
      </c>
    </row>
    <row r="209" spans="1:5">
      <c r="A209" s="83"/>
      <c r="B209" s="116" t="str">
        <f>Dat_02!A209</f>
        <v>23/04/2021</v>
      </c>
      <c r="C209" s="117">
        <f>Dat_02!N209</f>
        <v>1146.7083333333001</v>
      </c>
      <c r="D209" s="117">
        <f>Dat_02!B209</f>
        <v>3090.5833333332998</v>
      </c>
      <c r="E209" s="117">
        <f>Dat_02!F209</f>
        <v>-2621.9166666667002</v>
      </c>
    </row>
    <row r="210" spans="1:5">
      <c r="A210" s="83"/>
      <c r="B210" s="116" t="str">
        <f>Dat_02!A210</f>
        <v>24/04/2021</v>
      </c>
      <c r="C210" s="117">
        <f>Dat_02!N210</f>
        <v>2025.6041666666001</v>
      </c>
      <c r="D210" s="117">
        <f>Dat_02!B210</f>
        <v>2846.0833333332998</v>
      </c>
      <c r="E210" s="117">
        <f>Dat_02!F210</f>
        <v>-3210.25</v>
      </c>
    </row>
    <row r="211" spans="1:5">
      <c r="A211" s="83"/>
      <c r="B211" s="116" t="str">
        <f>Dat_02!A211</f>
        <v>25/04/2021</v>
      </c>
      <c r="C211" s="117">
        <f>Dat_02!N211</f>
        <v>2454.1680555555999</v>
      </c>
      <c r="D211" s="117">
        <f>Dat_02!B211</f>
        <v>2560.75</v>
      </c>
      <c r="E211" s="117">
        <f>Dat_02!F211</f>
        <v>-3379.7916666667002</v>
      </c>
    </row>
    <row r="212" spans="1:5">
      <c r="A212" s="83"/>
      <c r="B212" s="116" t="str">
        <f>Dat_02!A212</f>
        <v>26/04/2021</v>
      </c>
      <c r="C212" s="117">
        <f>Dat_02!N212</f>
        <v>2872.1354166667002</v>
      </c>
      <c r="D212" s="117">
        <f>Dat_02!B212</f>
        <v>3251.25</v>
      </c>
      <c r="E212" s="117">
        <f>Dat_02!F212</f>
        <v>-2896.0416666667002</v>
      </c>
    </row>
    <row r="213" spans="1:5">
      <c r="A213" s="83"/>
      <c r="B213" s="116" t="str">
        <f>Dat_02!A213</f>
        <v>27/04/2021</v>
      </c>
      <c r="C213" s="117">
        <f>Dat_02!N213</f>
        <v>1876.7324561404</v>
      </c>
      <c r="D213" s="117">
        <f>Dat_02!B213</f>
        <v>3432.3333333332998</v>
      </c>
      <c r="E213" s="117">
        <f>Dat_02!F213</f>
        <v>-2434.75</v>
      </c>
    </row>
    <row r="214" spans="1:5">
      <c r="A214" s="83"/>
      <c r="B214" s="116" t="str">
        <f>Dat_02!A214</f>
        <v>28/04/2021</v>
      </c>
      <c r="C214" s="117">
        <f>Dat_02!N214</f>
        <v>2507.4211956521999</v>
      </c>
      <c r="D214" s="117">
        <f>Dat_02!B214</f>
        <v>3283.375</v>
      </c>
      <c r="E214" s="117">
        <f>Dat_02!F214</f>
        <v>-2799.5416666667002</v>
      </c>
    </row>
    <row r="215" spans="1:5">
      <c r="A215" s="83"/>
      <c r="B215" s="116" t="str">
        <f>Dat_02!A215</f>
        <v>29/04/2021</v>
      </c>
      <c r="C215" s="117">
        <f>Dat_02!N215</f>
        <v>2432.4635964912</v>
      </c>
      <c r="D215" s="117">
        <f>Dat_02!B215</f>
        <v>3108.7916666667002</v>
      </c>
      <c r="E215" s="117">
        <f>Dat_02!F215</f>
        <v>-2777.0416666667002</v>
      </c>
    </row>
    <row r="216" spans="1:5">
      <c r="A216" s="83"/>
      <c r="B216" s="116" t="str">
        <f>Dat_02!A216</f>
        <v>30/04/2021</v>
      </c>
      <c r="C216" s="117">
        <f>Dat_02!N216</f>
        <v>2049.5304347826</v>
      </c>
      <c r="D216" s="117">
        <f>Dat_02!B216</f>
        <v>3154.9166666667002</v>
      </c>
      <c r="E216" s="117">
        <f>Dat_02!F216</f>
        <v>-2772.25</v>
      </c>
    </row>
    <row r="217" spans="1:5">
      <c r="A217" s="83"/>
      <c r="B217" s="116" t="str">
        <f>Dat_02!A217</f>
        <v>01/05/2021</v>
      </c>
      <c r="C217" s="117">
        <f>Dat_02!N217</f>
        <v>1308.9295289854999</v>
      </c>
      <c r="D217" s="117">
        <f>Dat_02!B217</f>
        <v>2413.25</v>
      </c>
      <c r="E217" s="117">
        <f>Dat_02!F217</f>
        <v>-3395.7916666667002</v>
      </c>
    </row>
    <row r="218" spans="1:5">
      <c r="A218" s="83"/>
      <c r="B218" s="116" t="str">
        <f>Dat_02!A218</f>
        <v>02/05/2021</v>
      </c>
      <c r="C218" s="117">
        <f>Dat_02!N218</f>
        <v>1986.2958333334002</v>
      </c>
      <c r="D218" s="117">
        <f>Dat_02!B218</f>
        <v>2576</v>
      </c>
      <c r="E218" s="117">
        <f>Dat_02!F218</f>
        <v>-3503</v>
      </c>
    </row>
    <row r="219" spans="1:5">
      <c r="A219" s="83"/>
      <c r="B219" s="116" t="str">
        <f>Dat_02!A219</f>
        <v>03/05/2021</v>
      </c>
      <c r="C219" s="117">
        <f>Dat_02!N219</f>
        <v>1992.6858585857999</v>
      </c>
      <c r="D219" s="117">
        <f>Dat_02!B219</f>
        <v>2711.9166666667002</v>
      </c>
      <c r="E219" s="117">
        <f>Dat_02!F219</f>
        <v>-2310.3333333332998</v>
      </c>
    </row>
    <row r="220" spans="1:5">
      <c r="A220" s="83" t="s">
        <v>59</v>
      </c>
      <c r="B220" s="116" t="str">
        <f>Dat_02!A220</f>
        <v>04/05/2021</v>
      </c>
      <c r="C220" s="117">
        <f>Dat_02!N220</f>
        <v>1915.0833333333001</v>
      </c>
      <c r="D220" s="117">
        <f>Dat_02!B220</f>
        <v>2031.25</v>
      </c>
      <c r="E220" s="117">
        <f>Dat_02!F220</f>
        <v>-2002.0833333333001</v>
      </c>
    </row>
    <row r="221" spans="1:5">
      <c r="A221" s="83"/>
      <c r="B221" s="116" t="str">
        <f>Dat_02!A221</f>
        <v>05/05/2021</v>
      </c>
      <c r="C221" s="117">
        <f>Dat_02!N221</f>
        <v>1688.3767857142998</v>
      </c>
      <c r="D221" s="117">
        <f>Dat_02!B221</f>
        <v>2544.6666666667002</v>
      </c>
      <c r="E221" s="117">
        <f>Dat_02!F221</f>
        <v>-1970.8333333333001</v>
      </c>
    </row>
    <row r="222" spans="1:5">
      <c r="A222" s="83"/>
      <c r="B222" s="116" t="str">
        <f>Dat_02!A222</f>
        <v>06/05/2021</v>
      </c>
      <c r="C222" s="117">
        <f>Dat_02!N222</f>
        <v>151.75131578950004</v>
      </c>
      <c r="D222" s="117">
        <f>Dat_02!B222</f>
        <v>2838.2083333332998</v>
      </c>
      <c r="E222" s="117">
        <f>Dat_02!F222</f>
        <v>-1962.5</v>
      </c>
    </row>
    <row r="223" spans="1:5">
      <c r="A223" s="83"/>
      <c r="B223" s="116" t="str">
        <f>Dat_02!A223</f>
        <v>07/05/2021</v>
      </c>
      <c r="C223" s="117">
        <f>Dat_02!N223</f>
        <v>1372.9712215320001</v>
      </c>
      <c r="D223" s="117">
        <f>Dat_02!B223</f>
        <v>2706.7083333332998</v>
      </c>
      <c r="E223" s="117">
        <f>Dat_02!F223</f>
        <v>-2031.25</v>
      </c>
    </row>
    <row r="224" spans="1:5">
      <c r="A224" s="83"/>
      <c r="B224" s="116" t="str">
        <f>Dat_02!A224</f>
        <v>08/05/2021</v>
      </c>
      <c r="C224" s="117">
        <f>Dat_02!N224</f>
        <v>971.49401913880001</v>
      </c>
      <c r="D224" s="117">
        <f>Dat_02!B224</f>
        <v>2490.375</v>
      </c>
      <c r="E224" s="117">
        <f>Dat_02!F224</f>
        <v>-1785.4166666666999</v>
      </c>
    </row>
    <row r="225" spans="1:5">
      <c r="A225" s="83"/>
      <c r="B225" s="116" t="str">
        <f>Dat_02!A225</f>
        <v>09/05/2021</v>
      </c>
      <c r="C225" s="117">
        <f>Dat_02!N225</f>
        <v>524.49333333329992</v>
      </c>
      <c r="D225" s="117">
        <f>Dat_02!B225</f>
        <v>2612.7916666667002</v>
      </c>
      <c r="E225" s="117">
        <f>Dat_02!F225</f>
        <v>-1947.3333333333001</v>
      </c>
    </row>
    <row r="226" spans="1:5">
      <c r="A226" s="83"/>
      <c r="B226" s="116" t="str">
        <f>Dat_02!A226</f>
        <v>10/05/2021</v>
      </c>
      <c r="C226" s="117">
        <f>Dat_02!N226</f>
        <v>863.89285714290008</v>
      </c>
      <c r="D226" s="117">
        <f>Dat_02!B226</f>
        <v>2833</v>
      </c>
      <c r="E226" s="117">
        <f>Dat_02!F226</f>
        <v>-2014.3333333333001</v>
      </c>
    </row>
    <row r="227" spans="1:5">
      <c r="A227" s="83"/>
      <c r="B227" s="116" t="str">
        <f>Dat_02!A227</f>
        <v>11/05/2021</v>
      </c>
      <c r="C227" s="117">
        <f>Dat_02!N227</f>
        <v>-1025.6080267559</v>
      </c>
      <c r="D227" s="117">
        <f>Dat_02!B227</f>
        <v>2851.5833333332998</v>
      </c>
      <c r="E227" s="117">
        <f>Dat_02!F227</f>
        <v>-1722.9166666666999</v>
      </c>
    </row>
    <row r="228" spans="1:5">
      <c r="A228" s="83"/>
      <c r="B228" s="116" t="str">
        <f>Dat_02!A228</f>
        <v>12/05/2021</v>
      </c>
      <c r="C228" s="117">
        <f>Dat_02!N228</f>
        <v>-1017.7633333332999</v>
      </c>
      <c r="D228" s="117">
        <f>Dat_02!B228</f>
        <v>2901.75</v>
      </c>
      <c r="E228" s="117">
        <f>Dat_02!F228</f>
        <v>-2171.25</v>
      </c>
    </row>
    <row r="229" spans="1:5">
      <c r="A229" s="83"/>
      <c r="B229" s="116" t="str">
        <f>Dat_02!A229</f>
        <v>13/05/2021</v>
      </c>
      <c r="C229" s="117">
        <f>Dat_02!N229</f>
        <v>-860.54285714290006</v>
      </c>
      <c r="D229" s="117">
        <f>Dat_02!B229</f>
        <v>3113.6666666667002</v>
      </c>
      <c r="E229" s="117">
        <f>Dat_02!F229</f>
        <v>-2582.0416666667002</v>
      </c>
    </row>
    <row r="230" spans="1:5">
      <c r="A230" s="83"/>
      <c r="B230" s="116" t="str">
        <f>Dat_02!A230</f>
        <v>14/05/2021</v>
      </c>
      <c r="C230" s="117">
        <f>Dat_02!N230</f>
        <v>-510.21815856779995</v>
      </c>
      <c r="D230" s="117">
        <f>Dat_02!B230</f>
        <v>2787.0833333332998</v>
      </c>
      <c r="E230" s="117">
        <f>Dat_02!F230</f>
        <v>-3055.9583333332998</v>
      </c>
    </row>
    <row r="231" spans="1:5">
      <c r="A231" s="83"/>
      <c r="B231" s="116" t="str">
        <f>Dat_02!A231</f>
        <v>15/05/2021</v>
      </c>
      <c r="C231" s="117">
        <f>Dat_02!N231</f>
        <v>-1713.0114906832</v>
      </c>
      <c r="D231" s="117">
        <f>Dat_02!B231</f>
        <v>3331.625</v>
      </c>
      <c r="E231" s="117">
        <f>Dat_02!F231</f>
        <v>-2767.125</v>
      </c>
    </row>
    <row r="232" spans="1:5">
      <c r="A232" s="83"/>
      <c r="B232" s="116" t="str">
        <f>Dat_02!A232</f>
        <v>16/05/2021</v>
      </c>
      <c r="C232" s="117">
        <f>Dat_02!N232</f>
        <v>-1682.3979166667002</v>
      </c>
      <c r="D232" s="117">
        <f>Dat_02!B232</f>
        <v>3347</v>
      </c>
      <c r="E232" s="117">
        <f>Dat_02!F232</f>
        <v>-2920.625</v>
      </c>
    </row>
    <row r="233" spans="1:5">
      <c r="A233" s="83"/>
      <c r="B233" s="116" t="str">
        <f>Dat_02!A233</f>
        <v>17/05/2021</v>
      </c>
      <c r="C233" s="117">
        <f>Dat_02!N233</f>
        <v>2634.2016666667</v>
      </c>
      <c r="D233" s="117">
        <f>Dat_02!B233</f>
        <v>3277.8333333332998</v>
      </c>
      <c r="E233" s="117">
        <f>Dat_02!F233</f>
        <v>-2334.375</v>
      </c>
    </row>
    <row r="234" spans="1:5">
      <c r="A234" s="83"/>
      <c r="B234" s="116" t="str">
        <f>Dat_02!A234</f>
        <v>18/05/2021</v>
      </c>
      <c r="C234" s="117">
        <f>Dat_02!N234</f>
        <v>194.2335968379</v>
      </c>
      <c r="D234" s="117">
        <f>Dat_02!B234</f>
        <v>3547.3333333332998</v>
      </c>
      <c r="E234" s="117">
        <f>Dat_02!F234</f>
        <v>-2216.875</v>
      </c>
    </row>
    <row r="235" spans="1:5">
      <c r="A235" s="83"/>
      <c r="B235" s="116" t="str">
        <f>Dat_02!A235</f>
        <v>19/05/2021</v>
      </c>
      <c r="C235" s="117">
        <f>Dat_02!N235</f>
        <v>1837.0178030303</v>
      </c>
      <c r="D235" s="117">
        <f>Dat_02!B235</f>
        <v>3127.5833333332998</v>
      </c>
      <c r="E235" s="117">
        <f>Dat_02!F235</f>
        <v>-2536.6666666667002</v>
      </c>
    </row>
    <row r="236" spans="1:5">
      <c r="A236" s="83"/>
      <c r="B236" s="116" t="str">
        <f>Dat_02!A236</f>
        <v>20/05/2021</v>
      </c>
      <c r="C236" s="117">
        <f>Dat_02!N236</f>
        <v>2901.1904891304002</v>
      </c>
      <c r="D236" s="117">
        <f>Dat_02!B236</f>
        <v>3182.75</v>
      </c>
      <c r="E236" s="117">
        <f>Dat_02!F236</f>
        <v>-2450.9583333332998</v>
      </c>
    </row>
    <row r="237" spans="1:5">
      <c r="A237" s="83"/>
      <c r="B237" s="116" t="str">
        <f>Dat_02!A237</f>
        <v>21/05/2021</v>
      </c>
      <c r="C237" s="117">
        <f>Dat_02!N237</f>
        <v>2756.0641025640998</v>
      </c>
      <c r="D237" s="117">
        <f>Dat_02!B237</f>
        <v>2868.7916666667002</v>
      </c>
      <c r="E237" s="117">
        <f>Dat_02!F237</f>
        <v>-2589.9166666667002</v>
      </c>
    </row>
    <row r="238" spans="1:5">
      <c r="A238" s="83"/>
      <c r="B238" s="116" t="str">
        <f>Dat_02!A238</f>
        <v>22/05/2021</v>
      </c>
      <c r="C238" s="117">
        <f>Dat_02!N238</f>
        <v>2664.4683333332996</v>
      </c>
      <c r="D238" s="117">
        <f>Dat_02!B238</f>
        <v>2696.25</v>
      </c>
      <c r="E238" s="117">
        <f>Dat_02!F238</f>
        <v>-3016.5416666667002</v>
      </c>
    </row>
    <row r="239" spans="1:5">
      <c r="A239" s="83"/>
      <c r="B239" s="116" t="str">
        <f>Dat_02!A239</f>
        <v>23/05/2021</v>
      </c>
      <c r="C239" s="117">
        <f>Dat_02!N239</f>
        <v>2584.7862179486997</v>
      </c>
      <c r="D239" s="117">
        <f>Dat_02!B239</f>
        <v>2758.4583333332998</v>
      </c>
      <c r="E239" s="117">
        <f>Dat_02!F239</f>
        <v>-3256.4583333332998</v>
      </c>
    </row>
    <row r="240" spans="1:5">
      <c r="A240" s="83"/>
      <c r="B240" s="116" t="str">
        <f>Dat_02!A240</f>
        <v>24/05/2021</v>
      </c>
      <c r="C240" s="117">
        <f>Dat_02!N240</f>
        <v>2726.93</v>
      </c>
      <c r="D240" s="117">
        <f>Dat_02!B240</f>
        <v>2820.0833333332998</v>
      </c>
      <c r="E240" s="117">
        <f>Dat_02!F240</f>
        <v>-2452.0833333332998</v>
      </c>
    </row>
    <row r="241" spans="1:5">
      <c r="A241" s="83"/>
      <c r="B241" s="116" t="str">
        <f>Dat_02!A241</f>
        <v>25/05/2021</v>
      </c>
      <c r="C241" s="117">
        <f>Dat_02!N241</f>
        <v>1879.0678921568001</v>
      </c>
      <c r="D241" s="117">
        <f>Dat_02!B241</f>
        <v>2874.7916666667002</v>
      </c>
      <c r="E241" s="117">
        <f>Dat_02!F241</f>
        <v>-2511.0833333332998</v>
      </c>
    </row>
    <row r="242" spans="1:5">
      <c r="A242" s="83"/>
      <c r="B242" s="116" t="str">
        <f>Dat_02!A242</f>
        <v>26/05/2021</v>
      </c>
      <c r="C242" s="117">
        <f>Dat_02!N242</f>
        <v>2952.4670454545003</v>
      </c>
      <c r="D242" s="117">
        <f>Dat_02!B242</f>
        <v>3131.5416666667002</v>
      </c>
      <c r="E242" s="117">
        <f>Dat_02!F242</f>
        <v>-2059.125</v>
      </c>
    </row>
    <row r="243" spans="1:5">
      <c r="A243" s="83"/>
      <c r="B243" s="116" t="str">
        <f>Dat_02!A243</f>
        <v>27/05/2021</v>
      </c>
      <c r="C243" s="117">
        <f>Dat_02!N243</f>
        <v>3119.9562500000002</v>
      </c>
      <c r="D243" s="117">
        <f>Dat_02!B243</f>
        <v>3205.375</v>
      </c>
      <c r="E243" s="117">
        <f>Dat_02!F243</f>
        <v>-2136.25</v>
      </c>
    </row>
    <row r="244" spans="1:5">
      <c r="A244" s="83"/>
      <c r="B244" s="116" t="str">
        <f>Dat_02!A244</f>
        <v>28/05/2021</v>
      </c>
      <c r="C244" s="117">
        <f>Dat_02!N244</f>
        <v>3136.2493589744004</v>
      </c>
      <c r="D244" s="117">
        <f>Dat_02!B244</f>
        <v>3253.375</v>
      </c>
      <c r="E244" s="117">
        <f>Dat_02!F244</f>
        <v>-2224.125</v>
      </c>
    </row>
    <row r="245" spans="1:5">
      <c r="A245" s="83"/>
      <c r="B245" s="116" t="str">
        <f>Dat_02!A245</f>
        <v>29/05/2021</v>
      </c>
      <c r="C245" s="117">
        <f>Dat_02!N245</f>
        <v>2983.4239130434999</v>
      </c>
      <c r="D245" s="117">
        <f>Dat_02!B245</f>
        <v>3057.0416666667002</v>
      </c>
      <c r="E245" s="117">
        <f>Dat_02!F245</f>
        <v>-2870.9583333332998</v>
      </c>
    </row>
    <row r="246" spans="1:5">
      <c r="A246" s="83"/>
      <c r="B246" s="116" t="str">
        <f>Dat_02!A246</f>
        <v>30/05/2021</v>
      </c>
      <c r="C246" s="117">
        <f>Dat_02!N246</f>
        <v>2718.8166666666998</v>
      </c>
      <c r="D246" s="117">
        <f>Dat_02!B246</f>
        <v>2876.0416666667002</v>
      </c>
      <c r="E246" s="117">
        <f>Dat_02!F246</f>
        <v>-3146.3333333332998</v>
      </c>
    </row>
    <row r="247" spans="1:5">
      <c r="A247" s="83"/>
      <c r="B247" s="116" t="str">
        <f>Dat_02!A247</f>
        <v>31/05/2021</v>
      </c>
      <c r="C247" s="117">
        <f>Dat_02!N247</f>
        <v>2916.6437500000002</v>
      </c>
      <c r="D247" s="117">
        <f>Dat_02!B247</f>
        <v>3076.7083333332998</v>
      </c>
      <c r="E247" s="117">
        <f>Dat_02!F247</f>
        <v>-2437.5</v>
      </c>
    </row>
    <row r="248" spans="1:5">
      <c r="A248" s="83" t="s">
        <v>60</v>
      </c>
      <c r="B248" s="116" t="str">
        <f>Dat_02!A248</f>
        <v>01/06/2021</v>
      </c>
      <c r="C248" s="117">
        <f>Dat_02!N248</f>
        <v>2549.7249999999999</v>
      </c>
      <c r="D248" s="117">
        <f>Dat_02!B248</f>
        <v>2714.4166666667002</v>
      </c>
      <c r="E248" s="117">
        <f>Dat_02!F248</f>
        <v>-1890.6666666666999</v>
      </c>
    </row>
    <row r="249" spans="1:5">
      <c r="A249" s="83"/>
      <c r="B249" s="116" t="str">
        <f>Dat_02!A249</f>
        <v>02/06/2021</v>
      </c>
      <c r="C249" s="117">
        <f>Dat_02!N249</f>
        <v>2625.4996212122001</v>
      </c>
      <c r="D249" s="117">
        <f>Dat_02!B249</f>
        <v>2675.25</v>
      </c>
      <c r="E249" s="117">
        <f>Dat_02!F249</f>
        <v>-1952.0416666666999</v>
      </c>
    </row>
    <row r="250" spans="1:5">
      <c r="A250" s="83"/>
      <c r="B250" s="116" t="str">
        <f>Dat_02!A250</f>
        <v>03/06/2021</v>
      </c>
      <c r="C250" s="117">
        <f>Dat_02!N250</f>
        <v>2265.7236111111001</v>
      </c>
      <c r="D250" s="117">
        <f>Dat_02!B250</f>
        <v>2712.625</v>
      </c>
      <c r="E250" s="117">
        <f>Dat_02!F250</f>
        <v>-2473.3333333332998</v>
      </c>
    </row>
    <row r="251" spans="1:5">
      <c r="A251" s="83"/>
      <c r="B251" s="116" t="str">
        <f>Dat_02!A251</f>
        <v>04/06/2021</v>
      </c>
      <c r="C251" s="117">
        <f>Dat_02!N251</f>
        <v>2030.7899509803999</v>
      </c>
      <c r="D251" s="117">
        <f>Dat_02!B251</f>
        <v>2762.5416666667002</v>
      </c>
      <c r="E251" s="117">
        <f>Dat_02!F251</f>
        <v>-2608.9166666667002</v>
      </c>
    </row>
    <row r="252" spans="1:5">
      <c r="A252" s="83"/>
      <c r="B252" s="116" t="str">
        <f>Dat_02!A252</f>
        <v>05/06/2021</v>
      </c>
      <c r="C252" s="117">
        <f>Dat_02!N252</f>
        <v>2179.7916666665997</v>
      </c>
      <c r="D252" s="117">
        <f>Dat_02!B252</f>
        <v>2652</v>
      </c>
      <c r="E252" s="117">
        <f>Dat_02!F252</f>
        <v>-2984.5833333332998</v>
      </c>
    </row>
    <row r="253" spans="1:5">
      <c r="A253" s="83"/>
      <c r="B253" s="116" t="str">
        <f>Dat_02!A253</f>
        <v>06/06/2021</v>
      </c>
      <c r="C253" s="117">
        <f>Dat_02!N253</f>
        <v>2307.1222222222004</v>
      </c>
      <c r="D253" s="117">
        <f>Dat_02!B253</f>
        <v>2806.7916666667002</v>
      </c>
      <c r="E253" s="117">
        <f>Dat_02!F253</f>
        <v>-2803.3333333332998</v>
      </c>
    </row>
    <row r="254" spans="1:5">
      <c r="A254" s="83"/>
      <c r="B254" s="116" t="str">
        <f>Dat_02!A254</f>
        <v>07/06/2021</v>
      </c>
      <c r="C254" s="117">
        <f>Dat_02!N254</f>
        <v>1980.6608695652003</v>
      </c>
      <c r="D254" s="117">
        <f>Dat_02!B254</f>
        <v>3151.1666666667002</v>
      </c>
      <c r="E254" s="117">
        <f>Dat_02!F254</f>
        <v>-2401.4583333332998</v>
      </c>
    </row>
    <row r="255" spans="1:5">
      <c r="A255" s="83"/>
      <c r="B255" s="116" t="str">
        <f>Dat_02!A255</f>
        <v>08/06/2021</v>
      </c>
      <c r="C255" s="117">
        <f>Dat_02!N255</f>
        <v>2676.4982142856998</v>
      </c>
      <c r="D255" s="117">
        <f>Dat_02!B255</f>
        <v>3341.7916666667002</v>
      </c>
      <c r="E255" s="117">
        <f>Dat_02!F255</f>
        <v>-1976.4166666666999</v>
      </c>
    </row>
    <row r="256" spans="1:5">
      <c r="A256" s="83"/>
      <c r="B256" s="116" t="str">
        <f>Dat_02!A256</f>
        <v>09/06/2021</v>
      </c>
      <c r="C256" s="117">
        <f>Dat_02!N256</f>
        <v>2507.0134057970999</v>
      </c>
      <c r="D256" s="117">
        <f>Dat_02!B256</f>
        <v>3295.0833333332998</v>
      </c>
      <c r="E256" s="117">
        <f>Dat_02!F256</f>
        <v>-2154.25</v>
      </c>
    </row>
    <row r="257" spans="1:5">
      <c r="A257" s="83"/>
      <c r="B257" s="116" t="str">
        <f>Dat_02!A257</f>
        <v>10/06/2021</v>
      </c>
      <c r="C257" s="117">
        <f>Dat_02!N257</f>
        <v>2227.6624999999999</v>
      </c>
      <c r="D257" s="117">
        <f>Dat_02!B257</f>
        <v>3415.5416666667002</v>
      </c>
      <c r="E257" s="117">
        <f>Dat_02!F257</f>
        <v>-2148.4583333332998</v>
      </c>
    </row>
    <row r="258" spans="1:5">
      <c r="A258" s="83"/>
      <c r="B258" s="116" t="str">
        <f>Dat_02!A258</f>
        <v>11/06/2021</v>
      </c>
      <c r="C258" s="117">
        <f>Dat_02!N258</f>
        <v>2233.0427536232</v>
      </c>
      <c r="D258" s="117">
        <f>Dat_02!B258</f>
        <v>3386.4583333332998</v>
      </c>
      <c r="E258" s="117">
        <f>Dat_02!F258</f>
        <v>-2191.625</v>
      </c>
    </row>
    <row r="259" spans="1:5">
      <c r="A259" s="83"/>
      <c r="B259" s="116" t="str">
        <f>Dat_02!A259</f>
        <v>12/06/2021</v>
      </c>
      <c r="C259" s="117">
        <f>Dat_02!N259</f>
        <v>3148.1166666665999</v>
      </c>
      <c r="D259" s="117">
        <f>Dat_02!B259</f>
        <v>3315.8333333332998</v>
      </c>
      <c r="E259" s="117">
        <f>Dat_02!F259</f>
        <v>-2538.3333333332998</v>
      </c>
    </row>
    <row r="260" spans="1:5">
      <c r="A260" s="83"/>
      <c r="B260" s="116" t="str">
        <f>Dat_02!A260</f>
        <v>13/06/2021</v>
      </c>
      <c r="C260" s="117">
        <f>Dat_02!N260</f>
        <v>2730.7674999999999</v>
      </c>
      <c r="D260" s="117">
        <f>Dat_02!B260</f>
        <v>3059.75</v>
      </c>
      <c r="E260" s="117">
        <f>Dat_02!F260</f>
        <v>-2627.4166666667002</v>
      </c>
    </row>
    <row r="261" spans="1:5">
      <c r="A261" s="83"/>
      <c r="B261" s="116" t="str">
        <f>Dat_02!A261</f>
        <v>14/06/2021</v>
      </c>
      <c r="C261" s="117">
        <f>Dat_02!N261</f>
        <v>1779.8041666667002</v>
      </c>
      <c r="D261" s="117">
        <f>Dat_02!B261</f>
        <v>2619.0416666667002</v>
      </c>
      <c r="E261" s="117">
        <f>Dat_02!F261</f>
        <v>-2445.9583333332998</v>
      </c>
    </row>
    <row r="262" spans="1:5">
      <c r="A262" s="83"/>
      <c r="B262" s="116" t="str">
        <f>Dat_02!A262</f>
        <v>15/06/2021</v>
      </c>
      <c r="C262" s="117">
        <f>Dat_02!N262</f>
        <v>1332.4725000000001</v>
      </c>
      <c r="D262" s="117">
        <f>Dat_02!B262</f>
        <v>2434.5416666667002</v>
      </c>
      <c r="E262" s="117">
        <f>Dat_02!F262</f>
        <v>-2258.7083333332998</v>
      </c>
    </row>
    <row r="263" spans="1:5">
      <c r="A263" s="83"/>
      <c r="B263" s="116" t="str">
        <f>Dat_02!A263</f>
        <v>16/06/2021</v>
      </c>
      <c r="C263" s="117">
        <f>Dat_02!N263</f>
        <v>1367.2753787878</v>
      </c>
      <c r="D263" s="117">
        <f>Dat_02!B263</f>
        <v>2336.9583333332998</v>
      </c>
      <c r="E263" s="117">
        <f>Dat_02!F263</f>
        <v>-1043.75</v>
      </c>
    </row>
    <row r="264" spans="1:5">
      <c r="A264" s="83"/>
      <c r="B264" s="116" t="str">
        <f>Dat_02!A264</f>
        <v>17/06/2021</v>
      </c>
      <c r="C264" s="117">
        <f>Dat_02!N264</f>
        <v>996.20166666669991</v>
      </c>
      <c r="D264" s="117">
        <f>Dat_02!B264</f>
        <v>2291.5</v>
      </c>
      <c r="E264" s="117">
        <f>Dat_02!F264</f>
        <v>-2066.6666666667002</v>
      </c>
    </row>
    <row r="265" spans="1:5">
      <c r="A265" s="83"/>
      <c r="B265" s="116" t="str">
        <f>Dat_02!A265</f>
        <v>18/06/2021</v>
      </c>
      <c r="C265" s="117">
        <f>Dat_02!N265</f>
        <v>1794.9708333333001</v>
      </c>
      <c r="D265" s="117">
        <f>Dat_02!B265</f>
        <v>2591.375</v>
      </c>
      <c r="E265" s="117">
        <f>Dat_02!F265</f>
        <v>-2432.4166666667002</v>
      </c>
    </row>
    <row r="266" spans="1:5">
      <c r="A266" s="83"/>
      <c r="B266" s="116" t="str">
        <f>Dat_02!A266</f>
        <v>19/06/2021</v>
      </c>
      <c r="C266" s="117">
        <f>Dat_02!N266</f>
        <v>2518.6418859649002</v>
      </c>
      <c r="D266" s="117">
        <f>Dat_02!B266</f>
        <v>3198.1666666667002</v>
      </c>
      <c r="E266" s="117">
        <f>Dat_02!F266</f>
        <v>-2666.2083333332998</v>
      </c>
    </row>
    <row r="267" spans="1:5">
      <c r="A267" s="83"/>
      <c r="B267" s="116" t="str">
        <f>Dat_02!A267</f>
        <v>20/06/2021</v>
      </c>
      <c r="C267" s="117">
        <f>Dat_02!N267</f>
        <v>1084.1738095237997</v>
      </c>
      <c r="D267" s="117">
        <f>Dat_02!B267</f>
        <v>2894.8333333332998</v>
      </c>
      <c r="E267" s="117">
        <f>Dat_02!F267</f>
        <v>-2404.875</v>
      </c>
    </row>
    <row r="268" spans="1:5">
      <c r="A268" s="83"/>
      <c r="B268" s="116" t="str">
        <f>Dat_02!A268</f>
        <v>21/06/2021</v>
      </c>
      <c r="C268" s="117">
        <f>Dat_02!N268</f>
        <v>1704.3940789474</v>
      </c>
      <c r="D268" s="117">
        <f>Dat_02!B268</f>
        <v>2582.2083333332998</v>
      </c>
      <c r="E268" s="117">
        <f>Dat_02!F268</f>
        <v>-1743.5416666666999</v>
      </c>
    </row>
    <row r="269" spans="1:5">
      <c r="A269" s="83"/>
      <c r="B269" s="116" t="str">
        <f>Dat_02!A269</f>
        <v>22/06/2021</v>
      </c>
      <c r="C269" s="117">
        <f>Dat_02!N269</f>
        <v>1322.7083333334003</v>
      </c>
      <c r="D269" s="117">
        <f>Dat_02!B269</f>
        <v>2566.3333333332998</v>
      </c>
      <c r="E269" s="117">
        <f>Dat_02!F269</f>
        <v>-2434.875</v>
      </c>
    </row>
    <row r="270" spans="1:5">
      <c r="A270" s="83"/>
      <c r="B270" s="116" t="str">
        <f>Dat_02!A270</f>
        <v>23/06/2021</v>
      </c>
      <c r="C270" s="117">
        <f>Dat_02!N270</f>
        <v>695.75694444450005</v>
      </c>
      <c r="D270" s="117">
        <f>Dat_02!B270</f>
        <v>2811.4583333332998</v>
      </c>
      <c r="E270" s="117">
        <f>Dat_02!F270</f>
        <v>-1757.7083333333001</v>
      </c>
    </row>
    <row r="271" spans="1:5">
      <c r="A271" s="83"/>
      <c r="B271" s="116" t="str">
        <f>Dat_02!A271</f>
        <v>24/06/2021</v>
      </c>
      <c r="C271" s="117">
        <f>Dat_02!N271</f>
        <v>366.83995859209995</v>
      </c>
      <c r="D271" s="117">
        <f>Dat_02!B271</f>
        <v>2808</v>
      </c>
      <c r="E271" s="117">
        <f>Dat_02!F271</f>
        <v>-1938.1666666666999</v>
      </c>
    </row>
    <row r="272" spans="1:5">
      <c r="A272" s="83"/>
      <c r="B272" s="116" t="str">
        <f>Dat_02!A272</f>
        <v>25/06/2021</v>
      </c>
      <c r="C272" s="117">
        <f>Dat_02!N272</f>
        <v>1402.4858333333</v>
      </c>
      <c r="D272" s="117">
        <f>Dat_02!B272</f>
        <v>3272.0833333332998</v>
      </c>
      <c r="E272" s="117">
        <f>Dat_02!F272</f>
        <v>-2618.5416666667002</v>
      </c>
    </row>
    <row r="273" spans="1:5">
      <c r="A273" s="83"/>
      <c r="B273" s="116" t="str">
        <f>Dat_02!A273</f>
        <v>26/06/2021</v>
      </c>
      <c r="C273" s="117">
        <f>Dat_02!N273</f>
        <v>1832.1325757575999</v>
      </c>
      <c r="D273" s="117">
        <f>Dat_02!B273</f>
        <v>2447.2083333332998</v>
      </c>
      <c r="E273" s="117">
        <f>Dat_02!F273</f>
        <v>-2437.3333333332998</v>
      </c>
    </row>
    <row r="274" spans="1:5">
      <c r="A274" s="83"/>
      <c r="B274" s="116" t="str">
        <f>Dat_02!A274</f>
        <v>27/06/2021</v>
      </c>
      <c r="C274" s="117">
        <f>Dat_02!N274</f>
        <v>1217.6422619048001</v>
      </c>
      <c r="D274" s="117">
        <f>Dat_02!B274</f>
        <v>2633.2083333332998</v>
      </c>
      <c r="E274" s="117">
        <f>Dat_02!F274</f>
        <v>-2826.6666666667002</v>
      </c>
    </row>
    <row r="275" spans="1:5">
      <c r="A275" s="83"/>
      <c r="B275" s="116" t="str">
        <f>Dat_02!A275</f>
        <v>28/06/2021</v>
      </c>
      <c r="C275" s="117">
        <f>Dat_02!N275</f>
        <v>138.47607655499996</v>
      </c>
      <c r="D275" s="117">
        <f>Dat_02!B275</f>
        <v>2202.0833333332998</v>
      </c>
      <c r="E275" s="117">
        <f>Dat_02!F275</f>
        <v>-1575</v>
      </c>
    </row>
    <row r="276" spans="1:5">
      <c r="A276" s="83"/>
      <c r="B276" s="116" t="str">
        <f>Dat_02!A276</f>
        <v>29/06/2021</v>
      </c>
      <c r="C276" s="117">
        <f>Dat_02!N276</f>
        <v>652.17797619039993</v>
      </c>
      <c r="D276" s="117">
        <f>Dat_02!B276</f>
        <v>3237.5833333332998</v>
      </c>
      <c r="E276" s="117">
        <f>Dat_02!F276</f>
        <v>-2574.625</v>
      </c>
    </row>
    <row r="277" spans="1:5">
      <c r="A277" s="83"/>
      <c r="B277" s="116" t="str">
        <f>Dat_02!A277</f>
        <v>30/06/2021</v>
      </c>
      <c r="C277" s="117">
        <f>Dat_02!N277</f>
        <v>851.21083333329989</v>
      </c>
      <c r="D277" s="117">
        <f>Dat_02!B277</f>
        <v>3201.0416666667002</v>
      </c>
      <c r="E277" s="117">
        <f>Dat_02!F277</f>
        <v>-2230.5416666667002</v>
      </c>
    </row>
    <row r="278" spans="1:5">
      <c r="A278" s="83"/>
      <c r="B278" s="116" t="str">
        <f>Dat_02!A278</f>
        <v>01/07/2021</v>
      </c>
      <c r="C278" s="117">
        <f>Dat_02!N278</f>
        <v>585.78333333330011</v>
      </c>
      <c r="D278" s="117">
        <f>Dat_02!B278</f>
        <v>3248.625</v>
      </c>
      <c r="E278" s="117">
        <f>Dat_02!F278</f>
        <v>-2416.4166666667002</v>
      </c>
    </row>
    <row r="279" spans="1:5">
      <c r="A279" s="83" t="s">
        <v>53</v>
      </c>
      <c r="B279" s="116" t="str">
        <f>Dat_02!A279</f>
        <v>02/07/2021</v>
      </c>
      <c r="C279" s="117">
        <f>Dat_02!N279</f>
        <v>766.06818181819972</v>
      </c>
      <c r="D279" s="117">
        <f>Dat_02!B279</f>
        <v>3327.5833333332998</v>
      </c>
      <c r="E279" s="117">
        <f>Dat_02!F279</f>
        <v>-2395.0833333332998</v>
      </c>
    </row>
    <row r="280" spans="1:5">
      <c r="A280" s="83"/>
      <c r="B280" s="116" t="str">
        <f>Dat_02!A280</f>
        <v>03/07/2021</v>
      </c>
      <c r="C280" s="117">
        <f>Dat_02!N280</f>
        <v>1396.6641666667001</v>
      </c>
      <c r="D280" s="117">
        <f>Dat_02!B280</f>
        <v>2740.9583333332998</v>
      </c>
      <c r="E280" s="117">
        <f>Dat_02!F280</f>
        <v>-1910.4166666666999</v>
      </c>
    </row>
    <row r="281" spans="1:5">
      <c r="A281" s="83"/>
      <c r="B281" s="116" t="str">
        <f>Dat_02!A281</f>
        <v>04/07/2021</v>
      </c>
      <c r="C281" s="117">
        <f>Dat_02!N281</f>
        <v>249.16249999999991</v>
      </c>
      <c r="D281" s="117">
        <f>Dat_02!B281</f>
        <v>3160.0833333332998</v>
      </c>
      <c r="E281" s="117">
        <f>Dat_02!F281</f>
        <v>-2937.9166666667002</v>
      </c>
    </row>
    <row r="282" spans="1:5">
      <c r="A282" s="83"/>
      <c r="B282" s="116" t="str">
        <f>Dat_02!A282</f>
        <v>05/07/2021</v>
      </c>
      <c r="C282" s="117">
        <f>Dat_02!N282</f>
        <v>46.070833333300016</v>
      </c>
      <c r="D282" s="117">
        <f>Dat_02!B282</f>
        <v>3339</v>
      </c>
      <c r="E282" s="117">
        <f>Dat_02!F282</f>
        <v>-2237.8333333332998</v>
      </c>
    </row>
    <row r="283" spans="1:5">
      <c r="A283" s="83"/>
      <c r="B283" s="116" t="str">
        <f>Dat_02!A283</f>
        <v>06/07/2021</v>
      </c>
      <c r="C283" s="117">
        <f>Dat_02!N283</f>
        <v>1618.2375000000002</v>
      </c>
      <c r="D283" s="117">
        <f>Dat_02!B283</f>
        <v>2697.2083333332998</v>
      </c>
      <c r="E283" s="117">
        <f>Dat_02!F283</f>
        <v>-1712.5</v>
      </c>
    </row>
    <row r="284" spans="1:5">
      <c r="A284" s="83"/>
      <c r="B284" s="116" t="str">
        <f>Dat_02!A284</f>
        <v>07/07/2021</v>
      </c>
      <c r="C284" s="117">
        <f>Dat_02!N284</f>
        <v>-215.75699300689985</v>
      </c>
      <c r="D284" s="117">
        <f>Dat_02!B284</f>
        <v>3342.9166666667002</v>
      </c>
      <c r="E284" s="117">
        <f>Dat_02!F284</f>
        <v>-2305.0833333332998</v>
      </c>
    </row>
    <row r="285" spans="1:5">
      <c r="A285" s="83"/>
      <c r="B285" s="116" t="str">
        <f>Dat_02!A285</f>
        <v>08/07/2021</v>
      </c>
      <c r="C285" s="117">
        <f>Dat_02!N285</f>
        <v>-221.93917748919989</v>
      </c>
      <c r="D285" s="117">
        <f>Dat_02!B285</f>
        <v>3218</v>
      </c>
      <c r="E285" s="117">
        <f>Dat_02!F285</f>
        <v>-2421.5833333332998</v>
      </c>
    </row>
    <row r="286" spans="1:5">
      <c r="A286" s="83"/>
      <c r="B286" s="116" t="str">
        <f>Dat_02!A286</f>
        <v>09/07/2021</v>
      </c>
      <c r="C286" s="117">
        <f>Dat_02!N286</f>
        <v>2017.2763157895001</v>
      </c>
      <c r="D286" s="117">
        <f>Dat_02!B286</f>
        <v>3194.3333333332998</v>
      </c>
      <c r="E286" s="117">
        <f>Dat_02!F286</f>
        <v>-2530.3333333332998</v>
      </c>
    </row>
    <row r="287" spans="1:5">
      <c r="A287" s="83"/>
      <c r="B287" s="116" t="str">
        <f>Dat_02!A287</f>
        <v>10/07/2021</v>
      </c>
      <c r="C287" s="117">
        <f>Dat_02!N287</f>
        <v>1964.35625</v>
      </c>
      <c r="D287" s="117">
        <f>Dat_02!B287</f>
        <v>2706.4583333332998</v>
      </c>
      <c r="E287" s="117">
        <f>Dat_02!F287</f>
        <v>-2869.0833333332998</v>
      </c>
    </row>
    <row r="288" spans="1:5">
      <c r="A288" s="83"/>
      <c r="B288" s="116" t="str">
        <f>Dat_02!A288</f>
        <v>11/07/2021</v>
      </c>
      <c r="C288" s="117">
        <f>Dat_02!N288</f>
        <v>1903.2375000000002</v>
      </c>
      <c r="D288" s="117">
        <f>Dat_02!B288</f>
        <v>2673</v>
      </c>
      <c r="E288" s="117">
        <f>Dat_02!F288</f>
        <v>-3096.5</v>
      </c>
    </row>
    <row r="289" spans="1:5">
      <c r="A289" s="83"/>
      <c r="B289" s="116" t="str">
        <f>Dat_02!A289</f>
        <v>12/07/2021</v>
      </c>
      <c r="C289" s="117">
        <f>Dat_02!N289</f>
        <v>-337.07474747469996</v>
      </c>
      <c r="D289" s="117">
        <f>Dat_02!B289</f>
        <v>3156.5</v>
      </c>
      <c r="E289" s="117">
        <f>Dat_02!F289</f>
        <v>-2212.0833333332998</v>
      </c>
    </row>
    <row r="290" spans="1:5">
      <c r="A290" s="83"/>
      <c r="B290" s="116" t="str">
        <f>Dat_02!A290</f>
        <v>13/07/2021</v>
      </c>
      <c r="C290" s="117">
        <f>Dat_02!N290</f>
        <v>446.46904761900009</v>
      </c>
      <c r="D290" s="117">
        <f>Dat_02!B290</f>
        <v>2884.9583333332998</v>
      </c>
      <c r="E290" s="117">
        <f>Dat_02!F290</f>
        <v>-2401.7083333332998</v>
      </c>
    </row>
    <row r="291" spans="1:5">
      <c r="A291" s="83"/>
      <c r="B291" s="116" t="str">
        <f>Dat_02!A291</f>
        <v>14/07/2021</v>
      </c>
      <c r="C291" s="117">
        <f>Dat_02!N291</f>
        <v>2315.6475</v>
      </c>
      <c r="D291" s="117">
        <f>Dat_02!B291</f>
        <v>2692.2916666667002</v>
      </c>
      <c r="E291" s="117">
        <f>Dat_02!F291</f>
        <v>-2450.8333333332998</v>
      </c>
    </row>
    <row r="292" spans="1:5">
      <c r="A292" s="83"/>
      <c r="B292" s="116" t="str">
        <f>Dat_02!A292</f>
        <v>15/07/2021</v>
      </c>
      <c r="C292" s="117">
        <f>Dat_02!N292</f>
        <v>1423.2694444445001</v>
      </c>
      <c r="D292" s="117">
        <f>Dat_02!B292</f>
        <v>3152.125</v>
      </c>
      <c r="E292" s="117">
        <f>Dat_02!F292</f>
        <v>-2539.5</v>
      </c>
    </row>
    <row r="293" spans="1:5">
      <c r="A293" s="83"/>
      <c r="B293" s="116" t="str">
        <f>Dat_02!A293</f>
        <v>16/07/2021</v>
      </c>
      <c r="C293" s="117">
        <f>Dat_02!N293</f>
        <v>1977.4401515151001</v>
      </c>
      <c r="D293" s="117">
        <f>Dat_02!B293</f>
        <v>3244.0416666667002</v>
      </c>
      <c r="E293" s="117">
        <f>Dat_02!F293</f>
        <v>-2473.2083333332998</v>
      </c>
    </row>
    <row r="294" spans="1:5">
      <c r="A294" s="83"/>
      <c r="B294" s="116" t="str">
        <f>Dat_02!A294</f>
        <v>17/07/2021</v>
      </c>
      <c r="C294" s="117">
        <f>Dat_02!N294</f>
        <v>2779.043452381</v>
      </c>
      <c r="D294" s="117">
        <f>Dat_02!B294</f>
        <v>2930.4583333332998</v>
      </c>
      <c r="E294" s="117">
        <f>Dat_02!F294</f>
        <v>-2581.2916666667002</v>
      </c>
    </row>
    <row r="295" spans="1:5">
      <c r="A295" s="83"/>
      <c r="B295" s="116" t="str">
        <f>Dat_02!A295</f>
        <v>18/07/2021</v>
      </c>
      <c r="C295" s="117">
        <f>Dat_02!N295</f>
        <v>2257.4562500000002</v>
      </c>
      <c r="D295" s="117">
        <f>Dat_02!B295</f>
        <v>2559.8333333332998</v>
      </c>
      <c r="E295" s="117">
        <f>Dat_02!F295</f>
        <v>-2848.7083333332998</v>
      </c>
    </row>
    <row r="296" spans="1:5">
      <c r="A296" s="83"/>
      <c r="B296" s="116" t="str">
        <f>Dat_02!A296</f>
        <v>19/07/2021</v>
      </c>
      <c r="C296" s="117">
        <f>Dat_02!N296</f>
        <v>2257.2214285713999</v>
      </c>
      <c r="D296" s="117">
        <f>Dat_02!B296</f>
        <v>3037.5833333332998</v>
      </c>
      <c r="E296" s="117">
        <f>Dat_02!F296</f>
        <v>-1901.4166666666999</v>
      </c>
    </row>
    <row r="297" spans="1:5">
      <c r="A297" s="83"/>
      <c r="B297" s="116" t="str">
        <f>Dat_02!A297</f>
        <v>20/07/2021</v>
      </c>
      <c r="C297" s="117">
        <f>Dat_02!N297</f>
        <v>1873.6238095238</v>
      </c>
      <c r="D297" s="117">
        <f>Dat_02!B297</f>
        <v>2375</v>
      </c>
      <c r="E297" s="117">
        <f>Dat_02!F297</f>
        <v>-1787.5</v>
      </c>
    </row>
    <row r="298" spans="1:5">
      <c r="A298" s="83"/>
      <c r="B298" s="116" t="str">
        <f>Dat_02!A298</f>
        <v>21/07/2021</v>
      </c>
      <c r="C298" s="117">
        <f>Dat_02!N298</f>
        <v>2181.2744047618999</v>
      </c>
      <c r="D298" s="117">
        <f>Dat_02!B298</f>
        <v>2608.75</v>
      </c>
      <c r="E298" s="117">
        <f>Dat_02!F298</f>
        <v>-1537.5</v>
      </c>
    </row>
    <row r="299" spans="1:5">
      <c r="A299" s="83"/>
      <c r="B299" s="116" t="str">
        <f>Dat_02!A299</f>
        <v>22/07/2021</v>
      </c>
      <c r="C299" s="117">
        <f>Dat_02!N299</f>
        <v>2197.2769230768999</v>
      </c>
      <c r="D299" s="117">
        <f>Dat_02!B299</f>
        <v>2790.6666666667002</v>
      </c>
      <c r="E299" s="117">
        <f>Dat_02!F299</f>
        <v>-2487.4583333332998</v>
      </c>
    </row>
    <row r="300" spans="1:5">
      <c r="A300" s="83"/>
      <c r="B300" s="116" t="str">
        <f>Dat_02!A300</f>
        <v>23/07/2021</v>
      </c>
      <c r="C300" s="117">
        <f>Dat_02!N300</f>
        <v>2183.7374999999997</v>
      </c>
      <c r="D300" s="117">
        <f>Dat_02!B300</f>
        <v>2656.5416666667002</v>
      </c>
      <c r="E300" s="117">
        <f>Dat_02!F300</f>
        <v>-2277.1666666667002</v>
      </c>
    </row>
    <row r="301" spans="1:5">
      <c r="A301" s="83"/>
      <c r="B301" s="116" t="str">
        <f>Dat_02!A301</f>
        <v>24/07/2021</v>
      </c>
      <c r="C301" s="117">
        <f>Dat_02!N301</f>
        <v>1734.9125000000001</v>
      </c>
      <c r="D301" s="117">
        <f>Dat_02!B301</f>
        <v>1950.8333333333001</v>
      </c>
      <c r="E301" s="117">
        <f>Dat_02!F301</f>
        <v>-2138.2083333332998</v>
      </c>
    </row>
    <row r="302" spans="1:5">
      <c r="A302" s="83"/>
      <c r="B302" s="116" t="str">
        <f>Dat_02!A302</f>
        <v>25/07/2021</v>
      </c>
      <c r="C302" s="117">
        <f>Dat_02!N302</f>
        <v>1688.5000000000002</v>
      </c>
      <c r="D302" s="117">
        <f>Dat_02!B302</f>
        <v>1725</v>
      </c>
      <c r="E302" s="117">
        <f>Dat_02!F302</f>
        <v>-2133.3333333332998</v>
      </c>
    </row>
    <row r="303" spans="1:5">
      <c r="A303" s="83"/>
      <c r="B303" s="116" t="str">
        <f>Dat_02!A303</f>
        <v>26/07/2021</v>
      </c>
      <c r="C303" s="117">
        <f>Dat_02!N303</f>
        <v>1948.0303571428999</v>
      </c>
      <c r="D303" s="117">
        <f>Dat_02!B303</f>
        <v>2500</v>
      </c>
      <c r="E303" s="117">
        <f>Dat_02!F303</f>
        <v>-2600</v>
      </c>
    </row>
    <row r="304" spans="1:5">
      <c r="A304" s="83"/>
      <c r="B304" s="116" t="str">
        <f>Dat_02!A304</f>
        <v>27/07/2021</v>
      </c>
      <c r="C304" s="117">
        <f>Dat_02!N304</f>
        <v>1771.9645833333</v>
      </c>
      <c r="D304" s="117">
        <f>Dat_02!B304</f>
        <v>2493.5</v>
      </c>
      <c r="E304" s="117">
        <f>Dat_02!F304</f>
        <v>-1964.5833333333001</v>
      </c>
    </row>
    <row r="305" spans="1:5">
      <c r="A305" s="83"/>
      <c r="B305" s="116" t="str">
        <f>Dat_02!A305</f>
        <v>28/07/2021</v>
      </c>
      <c r="C305" s="117">
        <f>Dat_02!N305</f>
        <v>1920.4625000000001</v>
      </c>
      <c r="D305" s="117">
        <f>Dat_02!B305</f>
        <v>2311.125</v>
      </c>
      <c r="E305" s="117">
        <f>Dat_02!F305</f>
        <v>-2662.5416666667002</v>
      </c>
    </row>
    <row r="306" spans="1:5">
      <c r="A306" s="83"/>
      <c r="B306" s="116" t="str">
        <f>Dat_02!A306</f>
        <v>29/07/2021</v>
      </c>
      <c r="C306" s="117">
        <f>Dat_02!N306</f>
        <v>2754.2424999999998</v>
      </c>
      <c r="D306" s="117">
        <f>Dat_02!B306</f>
        <v>2848.5</v>
      </c>
      <c r="E306" s="117">
        <f>Dat_02!F306</f>
        <v>-2386.3333333332998</v>
      </c>
    </row>
    <row r="307" spans="1:5">
      <c r="A307" s="83"/>
      <c r="B307" s="116" t="str">
        <f>Dat_02!A307</f>
        <v>30/07/2021</v>
      </c>
      <c r="C307" s="117">
        <f>Dat_02!N307</f>
        <v>2281.1545454544998</v>
      </c>
      <c r="D307" s="117">
        <f>Dat_02!B307</f>
        <v>2541.5</v>
      </c>
      <c r="E307" s="117">
        <f>Dat_02!F307</f>
        <v>-2790.625</v>
      </c>
    </row>
    <row r="308" spans="1:5">
      <c r="A308" s="83"/>
      <c r="B308" s="116" t="str">
        <f>Dat_02!A308</f>
        <v>31/07/2021</v>
      </c>
      <c r="C308" s="117">
        <f>Dat_02!N308</f>
        <v>2187.9762820513001</v>
      </c>
      <c r="D308" s="117">
        <f>Dat_02!B308</f>
        <v>2586.0833333332998</v>
      </c>
      <c r="E308" s="117">
        <f>Dat_02!F308</f>
        <v>-1829.5416666666999</v>
      </c>
    </row>
    <row r="309" spans="1:5">
      <c r="A309" s="83" t="s">
        <v>60</v>
      </c>
      <c r="B309" s="116" t="str">
        <f>Dat_02!A309</f>
        <v>01/08/2021</v>
      </c>
      <c r="C309" s="117">
        <f>Dat_02!N309</f>
        <v>2221.8708333332997</v>
      </c>
      <c r="D309" s="117">
        <f>Dat_02!B309</f>
        <v>2229.1666666667002</v>
      </c>
      <c r="E309" s="117">
        <f>Dat_02!F309</f>
        <v>-1813.75</v>
      </c>
    </row>
    <row r="310" spans="1:5">
      <c r="A310" s="83"/>
      <c r="B310" s="116" t="str">
        <f>Dat_02!A310</f>
        <v>02/08/2021</v>
      </c>
      <c r="C310" s="117">
        <f>Dat_02!N310</f>
        <v>2852.0598484848997</v>
      </c>
      <c r="D310" s="117">
        <f>Dat_02!B310</f>
        <v>3118.4583333332998</v>
      </c>
      <c r="E310" s="117">
        <f>Dat_02!F310</f>
        <v>-2430.875</v>
      </c>
    </row>
    <row r="311" spans="1:5">
      <c r="A311" s="83"/>
      <c r="B311" s="116" t="str">
        <f>Dat_02!A311</f>
        <v>03/08/2021</v>
      </c>
      <c r="C311" s="117">
        <f>Dat_02!N311</f>
        <v>1889.6897435897997</v>
      </c>
      <c r="D311" s="117">
        <f>Dat_02!B311</f>
        <v>2560.5</v>
      </c>
      <c r="E311" s="117">
        <f>Dat_02!F311</f>
        <v>-2453.3333333332998</v>
      </c>
    </row>
    <row r="312" spans="1:5">
      <c r="A312" s="83"/>
      <c r="B312" s="116" t="str">
        <f>Dat_02!A312</f>
        <v>04/08/2021</v>
      </c>
      <c r="C312" s="117">
        <f>Dat_02!N312</f>
        <v>806.87018633539992</v>
      </c>
      <c r="D312" s="117">
        <f>Dat_02!B312</f>
        <v>1300</v>
      </c>
      <c r="E312" s="117">
        <f>Dat_02!F312</f>
        <v>-1800</v>
      </c>
    </row>
    <row r="313" spans="1:5">
      <c r="A313" s="83"/>
      <c r="B313" s="116" t="str">
        <f>Dat_02!A313</f>
        <v>05/08/2021</v>
      </c>
      <c r="C313" s="117">
        <f>Dat_02!N313</f>
        <v>2727.0691666665998</v>
      </c>
      <c r="D313" s="117">
        <f>Dat_02!B313</f>
        <v>3293.2083333332998</v>
      </c>
      <c r="E313" s="117">
        <f>Dat_02!F313</f>
        <v>-2107.3333333332998</v>
      </c>
    </row>
    <row r="314" spans="1:5">
      <c r="A314" s="83"/>
      <c r="B314" s="116" t="str">
        <f>Dat_02!A314</f>
        <v>06/08/2021</v>
      </c>
      <c r="C314" s="117">
        <f>Dat_02!N314</f>
        <v>2731.4375</v>
      </c>
      <c r="D314" s="117">
        <f>Dat_02!B314</f>
        <v>2732.3333333332998</v>
      </c>
      <c r="E314" s="117">
        <f>Dat_02!F314</f>
        <v>-2531.6666666667002</v>
      </c>
    </row>
    <row r="315" spans="1:5">
      <c r="A315" s="83"/>
      <c r="B315" s="116" t="str">
        <f>Dat_02!A315</f>
        <v>07/08/2021</v>
      </c>
      <c r="C315" s="117">
        <f>Dat_02!N315</f>
        <v>2943.8969696968998</v>
      </c>
      <c r="D315" s="117">
        <f>Dat_02!B315</f>
        <v>2958.2083333332998</v>
      </c>
      <c r="E315" s="117">
        <f>Dat_02!F315</f>
        <v>-1899.6666666666999</v>
      </c>
    </row>
    <row r="316" spans="1:5">
      <c r="A316" s="83"/>
      <c r="B316" s="116" t="str">
        <f>Dat_02!A316</f>
        <v>08/08/2021</v>
      </c>
      <c r="C316" s="117">
        <f>Dat_02!N316</f>
        <v>2396.75</v>
      </c>
      <c r="D316" s="117">
        <f>Dat_02!B316</f>
        <v>2400</v>
      </c>
      <c r="E316" s="117">
        <f>Dat_02!F316</f>
        <v>-1885.4166666666999</v>
      </c>
    </row>
    <row r="317" spans="1:5">
      <c r="A317" s="83"/>
      <c r="B317" s="116" t="str">
        <f>Dat_02!A317</f>
        <v>09/08/2021</v>
      </c>
      <c r="C317" s="117">
        <f>Dat_02!N317</f>
        <v>2819.2041666667001</v>
      </c>
      <c r="D317" s="117">
        <f>Dat_02!B317</f>
        <v>2949.7916666667002</v>
      </c>
      <c r="E317" s="117">
        <f>Dat_02!F317</f>
        <v>-2809.0416666667002</v>
      </c>
    </row>
    <row r="318" spans="1:5">
      <c r="A318" s="83"/>
      <c r="B318" s="116" t="str">
        <f>Dat_02!A318</f>
        <v>10/08/2021</v>
      </c>
      <c r="C318" s="117">
        <f>Dat_02!N318</f>
        <v>1506.8458333333001</v>
      </c>
      <c r="D318" s="117">
        <f>Dat_02!B318</f>
        <v>2072.2916666667002</v>
      </c>
      <c r="E318" s="117">
        <f>Dat_02!F318</f>
        <v>-2500</v>
      </c>
    </row>
    <row r="319" spans="1:5">
      <c r="A319" s="83"/>
      <c r="B319" s="116" t="str">
        <f>Dat_02!A319</f>
        <v>11/08/2021</v>
      </c>
      <c r="C319" s="117">
        <f>Dat_02!N319</f>
        <v>2289.8008333333</v>
      </c>
      <c r="D319" s="117">
        <f>Dat_02!B319</f>
        <v>3083.9583333332998</v>
      </c>
      <c r="E319" s="117">
        <f>Dat_02!F319</f>
        <v>-2440.1666666667002</v>
      </c>
    </row>
    <row r="320" spans="1:5">
      <c r="A320" s="83"/>
      <c r="B320" s="116" t="str">
        <f>Dat_02!A320</f>
        <v>12/08/2021</v>
      </c>
      <c r="C320" s="117">
        <f>Dat_02!N320</f>
        <v>2200.3058333333001</v>
      </c>
      <c r="D320" s="117">
        <f>Dat_02!B320</f>
        <v>2921.2083333332998</v>
      </c>
      <c r="E320" s="117">
        <f>Dat_02!F320</f>
        <v>-2632.6666666667002</v>
      </c>
    </row>
    <row r="321" spans="1:5">
      <c r="A321" s="83"/>
      <c r="B321" s="116" t="str">
        <f>Dat_02!A321</f>
        <v>13/08/2021</v>
      </c>
      <c r="C321" s="117">
        <f>Dat_02!N321</f>
        <v>2965.2755952381003</v>
      </c>
      <c r="D321" s="117">
        <f>Dat_02!B321</f>
        <v>3017.6666666667002</v>
      </c>
      <c r="E321" s="117">
        <f>Dat_02!F321</f>
        <v>-2556.5416666667002</v>
      </c>
    </row>
    <row r="322" spans="1:5">
      <c r="A322" s="83"/>
      <c r="B322" s="116" t="str">
        <f>Dat_02!A322</f>
        <v>14/08/2021</v>
      </c>
      <c r="C322" s="117">
        <f>Dat_02!N322</f>
        <v>2817.0757575758003</v>
      </c>
      <c r="D322" s="117">
        <f>Dat_02!B322</f>
        <v>2833.8333333332998</v>
      </c>
      <c r="E322" s="117">
        <f>Dat_02!F322</f>
        <v>-1646.0833333333001</v>
      </c>
    </row>
    <row r="323" spans="1:5">
      <c r="A323" s="83"/>
      <c r="B323" s="116" t="str">
        <f>Dat_02!A323</f>
        <v>15/08/2021</v>
      </c>
      <c r="C323" s="117">
        <f>Dat_02!N323</f>
        <v>2706.0119047619</v>
      </c>
      <c r="D323" s="117">
        <f>Dat_02!B323</f>
        <v>2807.8333333332998</v>
      </c>
      <c r="E323" s="117">
        <f>Dat_02!F323</f>
        <v>-1750</v>
      </c>
    </row>
    <row r="324" spans="1:5">
      <c r="A324" s="83"/>
      <c r="B324" s="116" t="str">
        <f>Dat_02!A324</f>
        <v>16/08/2021</v>
      </c>
      <c r="C324" s="117">
        <f>Dat_02!N324</f>
        <v>2398.1867647058998</v>
      </c>
      <c r="D324" s="117">
        <f>Dat_02!B324</f>
        <v>2510.4166666667002</v>
      </c>
      <c r="E324" s="117">
        <f>Dat_02!F324</f>
        <v>-2496.7916666667002</v>
      </c>
    </row>
    <row r="325" spans="1:5">
      <c r="A325" s="83"/>
      <c r="B325" s="116" t="str">
        <f>Dat_02!A325</f>
        <v>17/08/2021</v>
      </c>
      <c r="C325" s="117">
        <f>Dat_02!N325</f>
        <v>2124.2275</v>
      </c>
      <c r="D325" s="117">
        <f>Dat_02!B325</f>
        <v>2220.8333333332998</v>
      </c>
      <c r="E325" s="117">
        <f>Dat_02!F325</f>
        <v>-2618.625</v>
      </c>
    </row>
    <row r="326" spans="1:5">
      <c r="A326" s="83"/>
      <c r="B326" s="116" t="str">
        <f>Dat_02!A326</f>
        <v>18/08/2021</v>
      </c>
      <c r="C326" s="117">
        <f>Dat_02!N326</f>
        <v>2512.0458333332999</v>
      </c>
      <c r="D326" s="117">
        <f>Dat_02!B326</f>
        <v>2512.5</v>
      </c>
      <c r="E326" s="117">
        <f>Dat_02!F326</f>
        <v>-2867.0416666667002</v>
      </c>
    </row>
    <row r="327" spans="1:5">
      <c r="A327" s="83"/>
      <c r="B327" s="116" t="str">
        <f>Dat_02!A327</f>
        <v>19/08/2021</v>
      </c>
      <c r="C327" s="117">
        <f>Dat_02!N327</f>
        <v>2641.7225877193</v>
      </c>
      <c r="D327" s="117">
        <f>Dat_02!B327</f>
        <v>2756.375</v>
      </c>
      <c r="E327" s="117">
        <f>Dat_02!F327</f>
        <v>-2870.75</v>
      </c>
    </row>
    <row r="328" spans="1:5">
      <c r="A328" s="83"/>
      <c r="B328" s="116" t="str">
        <f>Dat_02!A328</f>
        <v>20/08/2021</v>
      </c>
      <c r="C328" s="117">
        <f>Dat_02!N328</f>
        <v>2483.2550000000001</v>
      </c>
      <c r="D328" s="117">
        <f>Dat_02!B328</f>
        <v>2821.5416666667002</v>
      </c>
      <c r="E328" s="117">
        <f>Dat_02!F328</f>
        <v>-2876.6666666667002</v>
      </c>
    </row>
    <row r="329" spans="1:5">
      <c r="A329" s="83"/>
      <c r="B329" s="116" t="str">
        <f>Dat_02!A329</f>
        <v>21/08/2021</v>
      </c>
      <c r="C329" s="117">
        <f>Dat_02!N329</f>
        <v>2629.8335144928001</v>
      </c>
      <c r="D329" s="117">
        <f>Dat_02!B329</f>
        <v>2821.8333333332998</v>
      </c>
      <c r="E329" s="117">
        <f>Dat_02!F329</f>
        <v>-2755.625</v>
      </c>
    </row>
    <row r="330" spans="1:5">
      <c r="A330" s="83"/>
      <c r="B330" s="116" t="str">
        <f>Dat_02!A330</f>
        <v>22/08/2021</v>
      </c>
      <c r="C330" s="117">
        <f>Dat_02!N330</f>
        <v>2445.0408333333003</v>
      </c>
      <c r="D330" s="117">
        <f>Dat_02!B330</f>
        <v>2490.2916666667002</v>
      </c>
      <c r="E330" s="117">
        <f>Dat_02!F330</f>
        <v>-2656.8333333332998</v>
      </c>
    </row>
    <row r="331" spans="1:5">
      <c r="A331" s="83"/>
      <c r="B331" s="116" t="str">
        <f>Dat_02!A331</f>
        <v>23/08/2021</v>
      </c>
      <c r="C331" s="117">
        <f>Dat_02!N331</f>
        <v>2216.6513888888999</v>
      </c>
      <c r="D331" s="117">
        <f>Dat_02!B331</f>
        <v>2862.6666666667002</v>
      </c>
      <c r="E331" s="117">
        <f>Dat_02!F331</f>
        <v>-2571.4583333332998</v>
      </c>
    </row>
    <row r="332" spans="1:5">
      <c r="A332" s="83"/>
      <c r="B332" s="116" t="str">
        <f>Dat_02!A332</f>
        <v>24/08/2021</v>
      </c>
      <c r="C332" s="117">
        <f>Dat_02!N332</f>
        <v>2311.2778846154001</v>
      </c>
      <c r="D332" s="117">
        <f>Dat_02!B332</f>
        <v>2663.0416666667002</v>
      </c>
      <c r="E332" s="117">
        <f>Dat_02!F332</f>
        <v>-2482.25</v>
      </c>
    </row>
    <row r="333" spans="1:5">
      <c r="A333" s="83"/>
      <c r="B333" s="116" t="str">
        <f>Dat_02!A333</f>
        <v>25/08/2021</v>
      </c>
      <c r="C333" s="117">
        <f>Dat_02!N333</f>
        <v>2502.8333333332998</v>
      </c>
      <c r="D333" s="117">
        <f>Dat_02!B333</f>
        <v>2613.625</v>
      </c>
      <c r="E333" s="117">
        <f>Dat_02!F333</f>
        <v>-2612.7916666667002</v>
      </c>
    </row>
    <row r="334" spans="1:5">
      <c r="A334" s="83"/>
      <c r="B334" s="116" t="str">
        <f>Dat_02!A334</f>
        <v>26/08/2021</v>
      </c>
      <c r="C334" s="117">
        <f>Dat_02!N334</f>
        <v>2225.5441666666998</v>
      </c>
      <c r="D334" s="117">
        <f>Dat_02!B334</f>
        <v>2585.6666666667002</v>
      </c>
      <c r="E334" s="117">
        <f>Dat_02!F334</f>
        <v>-2523.4583333332998</v>
      </c>
    </row>
    <row r="335" spans="1:5">
      <c r="A335" s="83"/>
      <c r="B335" s="116" t="str">
        <f>Dat_02!A335</f>
        <v>27/08/2021</v>
      </c>
      <c r="C335" s="117">
        <f>Dat_02!N335</f>
        <v>2483.1754901961003</v>
      </c>
      <c r="D335" s="117">
        <f>Dat_02!B335</f>
        <v>2571.2916666667002</v>
      </c>
      <c r="E335" s="117">
        <f>Dat_02!F335</f>
        <v>-2556.1666666667002</v>
      </c>
    </row>
    <row r="336" spans="1:5">
      <c r="A336" s="83"/>
      <c r="B336" s="116" t="str">
        <f>Dat_02!A336</f>
        <v>28/08/2021</v>
      </c>
      <c r="C336" s="117">
        <f>Dat_02!N336</f>
        <v>2248.4380952381002</v>
      </c>
      <c r="D336" s="117">
        <f>Dat_02!B336</f>
        <v>2320.4583333332998</v>
      </c>
      <c r="E336" s="117">
        <f>Dat_02!F336</f>
        <v>-2456.5416666667002</v>
      </c>
    </row>
    <row r="337" spans="1:5">
      <c r="A337" s="83"/>
      <c r="B337" s="116" t="str">
        <f>Dat_02!A337</f>
        <v>29/08/2021</v>
      </c>
      <c r="C337" s="117">
        <f>Dat_02!N337</f>
        <v>2288.7717391304</v>
      </c>
      <c r="D337" s="117">
        <f>Dat_02!B337</f>
        <v>2316.5416666667002</v>
      </c>
      <c r="E337" s="117">
        <f>Dat_02!F337</f>
        <v>-2627.6666666667002</v>
      </c>
    </row>
    <row r="338" spans="1:5">
      <c r="A338" s="83"/>
      <c r="B338" s="116" t="str">
        <f>Dat_02!A338</f>
        <v>30/08/2021</v>
      </c>
      <c r="C338" s="117">
        <f>Dat_02!N338</f>
        <v>2190.9324999999999</v>
      </c>
      <c r="D338" s="117">
        <f>Dat_02!B338</f>
        <v>2652.5</v>
      </c>
      <c r="E338" s="117">
        <f>Dat_02!F338</f>
        <v>-2635.7083333332998</v>
      </c>
    </row>
    <row r="339" spans="1:5">
      <c r="A339" s="83"/>
      <c r="B339" s="116" t="str">
        <f>Dat_02!A339</f>
        <v>31/08/2021</v>
      </c>
      <c r="C339" s="117">
        <f>Dat_02!N339</f>
        <v>2300.5486111110999</v>
      </c>
      <c r="D339" s="117">
        <f>Dat_02!B339</f>
        <v>2442.625</v>
      </c>
      <c r="E339" s="117">
        <f>Dat_02!F339</f>
        <v>-2594.2083333332998</v>
      </c>
    </row>
    <row r="340" spans="1:5">
      <c r="A340" s="83" t="s">
        <v>52</v>
      </c>
      <c r="B340" s="116" t="str">
        <f>Dat_02!A340</f>
        <v>01/09/2021</v>
      </c>
      <c r="C340" s="117">
        <f>Dat_02!N340</f>
        <v>2461.6238095238</v>
      </c>
      <c r="D340" s="117">
        <f>Dat_02!B340</f>
        <v>2493.4583333332998</v>
      </c>
      <c r="E340" s="117">
        <f>Dat_02!F340</f>
        <v>-2546.125</v>
      </c>
    </row>
    <row r="341" spans="1:5">
      <c r="A341" s="83"/>
      <c r="B341" s="116" t="str">
        <f>Dat_02!A341</f>
        <v>02/09/2021</v>
      </c>
      <c r="C341" s="117">
        <f>Dat_02!N341</f>
        <v>2524.9899999999998</v>
      </c>
      <c r="D341" s="117">
        <f>Dat_02!B341</f>
        <v>2582.9166666667002</v>
      </c>
      <c r="E341" s="117">
        <f>Dat_02!F341</f>
        <v>-2351.2083333332998</v>
      </c>
    </row>
    <row r="342" spans="1:5">
      <c r="A342" s="83"/>
      <c r="B342" s="116" t="str">
        <f>Dat_02!A342</f>
        <v>03/09/2021</v>
      </c>
      <c r="C342" s="117">
        <f>Dat_02!N342</f>
        <v>2125.6041666666997</v>
      </c>
      <c r="D342" s="117">
        <f>Dat_02!B342</f>
        <v>2416.6666666667002</v>
      </c>
      <c r="E342" s="117">
        <f>Dat_02!F342</f>
        <v>-2100</v>
      </c>
    </row>
    <row r="343" spans="1:5">
      <c r="A343" s="83"/>
      <c r="B343" s="116" t="str">
        <f>Dat_02!A343</f>
        <v>04/09/2021</v>
      </c>
      <c r="C343" s="117">
        <f>Dat_02!N343</f>
        <v>2439.4761904761999</v>
      </c>
      <c r="D343" s="117">
        <f>Dat_02!B343</f>
        <v>2504.5</v>
      </c>
      <c r="E343" s="117">
        <f>Dat_02!F343</f>
        <v>-2703.1666666667002</v>
      </c>
    </row>
    <row r="344" spans="1:5">
      <c r="A344" s="83"/>
      <c r="B344" s="116" t="str">
        <f>Dat_02!A344</f>
        <v>05/09/2021</v>
      </c>
      <c r="C344" s="117">
        <f>Dat_02!N344</f>
        <v>2360.9300724637001</v>
      </c>
      <c r="D344" s="117">
        <f>Dat_02!B344</f>
        <v>2536.625</v>
      </c>
      <c r="E344" s="117">
        <f>Dat_02!F344</f>
        <v>-3052.25</v>
      </c>
    </row>
    <row r="345" spans="1:5">
      <c r="A345" s="83"/>
      <c r="B345" s="116" t="str">
        <f>Dat_02!A345</f>
        <v>06/09/2021</v>
      </c>
      <c r="C345" s="117">
        <f>Dat_02!N345</f>
        <v>1882.3102941175998</v>
      </c>
      <c r="D345" s="117">
        <f>Dat_02!B345</f>
        <v>2662.2083333332998</v>
      </c>
      <c r="E345" s="117">
        <f>Dat_02!F345</f>
        <v>-2510.8333333332998</v>
      </c>
    </row>
    <row r="346" spans="1:5">
      <c r="A346" s="83"/>
      <c r="B346" s="116" t="str">
        <f>Dat_02!A346</f>
        <v>07/09/2021</v>
      </c>
      <c r="C346" s="117">
        <f>Dat_02!N346</f>
        <v>1323.3548076923</v>
      </c>
      <c r="D346" s="117">
        <f>Dat_02!B346</f>
        <v>2620.6666666667002</v>
      </c>
      <c r="E346" s="117">
        <f>Dat_02!F346</f>
        <v>-2134.75</v>
      </c>
    </row>
    <row r="347" spans="1:5">
      <c r="A347" s="83"/>
      <c r="B347" s="116" t="str">
        <f>Dat_02!A347</f>
        <v>08/09/2021</v>
      </c>
      <c r="C347" s="117">
        <f>Dat_02!N347</f>
        <v>1834.3541501976999</v>
      </c>
      <c r="D347" s="117">
        <f>Dat_02!B347</f>
        <v>2511.8333333332998</v>
      </c>
      <c r="E347" s="117">
        <f>Dat_02!F347</f>
        <v>-2330.5833333332998</v>
      </c>
    </row>
    <row r="348" spans="1:5">
      <c r="A348" s="83"/>
      <c r="B348" s="116" t="str">
        <f>Dat_02!A348</f>
        <v>09/09/2021</v>
      </c>
      <c r="C348" s="117">
        <f>Dat_02!N348</f>
        <v>1589.6861842105</v>
      </c>
      <c r="D348" s="117">
        <f>Dat_02!B348</f>
        <v>2387.3333333332998</v>
      </c>
      <c r="E348" s="117">
        <f>Dat_02!F348</f>
        <v>-2494.25</v>
      </c>
    </row>
    <row r="349" spans="1:5">
      <c r="A349" s="83"/>
      <c r="B349" s="116" t="str">
        <f>Dat_02!A349</f>
        <v>10/09/2021</v>
      </c>
      <c r="C349" s="117">
        <f>Dat_02!N349</f>
        <v>2136.6991666665999</v>
      </c>
      <c r="D349" s="117">
        <f>Dat_02!B349</f>
        <v>2724.5833333332998</v>
      </c>
      <c r="E349" s="117">
        <f>Dat_02!F349</f>
        <v>-2389</v>
      </c>
    </row>
    <row r="350" spans="1:5">
      <c r="A350" s="83"/>
      <c r="B350" s="116" t="str">
        <f>Dat_02!A350</f>
        <v>11/09/2021</v>
      </c>
      <c r="C350" s="117">
        <f>Dat_02!N350</f>
        <v>2478.5416666667002</v>
      </c>
      <c r="D350" s="117">
        <f>Dat_02!B350</f>
        <v>2648.6666666667002</v>
      </c>
      <c r="E350" s="117">
        <f>Dat_02!F350</f>
        <v>-2691.5416666667002</v>
      </c>
    </row>
    <row r="351" spans="1:5">
      <c r="A351" s="83"/>
      <c r="B351" s="116" t="str">
        <f>Dat_02!A351</f>
        <v>12/09/2021</v>
      </c>
      <c r="C351" s="117">
        <f>Dat_02!N351</f>
        <v>2539.3510869564998</v>
      </c>
      <c r="D351" s="117">
        <f>Dat_02!B351</f>
        <v>2557.2916666667002</v>
      </c>
      <c r="E351" s="117">
        <f>Dat_02!F351</f>
        <v>-2961.5416666667002</v>
      </c>
    </row>
    <row r="352" spans="1:5">
      <c r="A352" s="83"/>
      <c r="B352" s="116" t="str">
        <f>Dat_02!A352</f>
        <v>13/09/2021</v>
      </c>
      <c r="C352" s="117">
        <f>Dat_02!N352</f>
        <v>1626.1641666666001</v>
      </c>
      <c r="D352" s="117">
        <f>Dat_02!B352</f>
        <v>2454.0833333332998</v>
      </c>
      <c r="E352" s="117">
        <f>Dat_02!F352</f>
        <v>-2472.25</v>
      </c>
    </row>
    <row r="353" spans="1:5">
      <c r="A353" s="83"/>
      <c r="B353" s="116" t="str">
        <f>Dat_02!A353</f>
        <v>14/09/2021</v>
      </c>
      <c r="C353" s="117">
        <f>Dat_02!N353</f>
        <v>1413.0861660078999</v>
      </c>
      <c r="D353" s="117">
        <f>Dat_02!B353</f>
        <v>2661.4166666667002</v>
      </c>
      <c r="E353" s="117">
        <f>Dat_02!F353</f>
        <v>-2427.2916666667002</v>
      </c>
    </row>
    <row r="354" spans="1:5">
      <c r="A354" s="83"/>
      <c r="B354" s="116" t="str">
        <f>Dat_02!A354</f>
        <v>15/09/2021</v>
      </c>
      <c r="C354" s="117">
        <f>Dat_02!N354</f>
        <v>108.20059523809982</v>
      </c>
      <c r="D354" s="117">
        <f>Dat_02!B354</f>
        <v>2704.8333333332998</v>
      </c>
      <c r="E354" s="117">
        <f>Dat_02!F354</f>
        <v>-2434.1666666667002</v>
      </c>
    </row>
    <row r="355" spans="1:5">
      <c r="A355" s="83"/>
      <c r="B355" s="116" t="str">
        <f>Dat_02!A355</f>
        <v>16/09/2021</v>
      </c>
      <c r="C355" s="117">
        <f>Dat_02!N355</f>
        <v>2065.8053571429</v>
      </c>
      <c r="D355" s="117">
        <f>Dat_02!B355</f>
        <v>2653.75</v>
      </c>
      <c r="E355" s="117">
        <f>Dat_02!F355</f>
        <v>-2795.8333333332998</v>
      </c>
    </row>
    <row r="356" spans="1:5">
      <c r="A356" s="83"/>
      <c r="B356" s="116" t="str">
        <f>Dat_02!A356</f>
        <v>17/09/2021</v>
      </c>
      <c r="C356" s="117">
        <f>Dat_02!N356</f>
        <v>1405.1319444444998</v>
      </c>
      <c r="D356" s="117">
        <f>Dat_02!B356</f>
        <v>2673.75</v>
      </c>
      <c r="E356" s="117">
        <f>Dat_02!F356</f>
        <v>-2822.875</v>
      </c>
    </row>
    <row r="357" spans="1:5">
      <c r="A357" s="83"/>
      <c r="B357" s="116" t="str">
        <f>Dat_02!A357</f>
        <v>18/09/2021</v>
      </c>
      <c r="C357" s="117">
        <f>Dat_02!N357</f>
        <v>1966.8857142856998</v>
      </c>
      <c r="D357" s="117">
        <f>Dat_02!B357</f>
        <v>2800.9166666667002</v>
      </c>
      <c r="E357" s="117">
        <f>Dat_02!F357</f>
        <v>-3075.2083333332998</v>
      </c>
    </row>
    <row r="358" spans="1:5">
      <c r="A358" s="83"/>
      <c r="B358" s="116" t="str">
        <f>Dat_02!A358</f>
        <v>19/09/2021</v>
      </c>
      <c r="C358" s="117">
        <f>Dat_02!N358</f>
        <v>1976.5488095237999</v>
      </c>
      <c r="D358" s="117">
        <f>Dat_02!B358</f>
        <v>2164.4166666667002</v>
      </c>
      <c r="E358" s="117">
        <f>Dat_02!F358</f>
        <v>-2510.625</v>
      </c>
    </row>
    <row r="359" spans="1:5">
      <c r="A359" s="83"/>
      <c r="B359" s="116" t="str">
        <f>Dat_02!A359</f>
        <v>20/09/2021</v>
      </c>
      <c r="C359" s="117">
        <f>Dat_02!N359</f>
        <v>768.08750000000009</v>
      </c>
      <c r="D359" s="117">
        <f>Dat_02!B359</f>
        <v>2270.8333333332998</v>
      </c>
      <c r="E359" s="117">
        <f>Dat_02!F359</f>
        <v>-1713.5416666666999</v>
      </c>
    </row>
    <row r="360" spans="1:5">
      <c r="A360" s="83"/>
      <c r="B360" s="116" t="str">
        <f>Dat_02!A360</f>
        <v>21/09/2021</v>
      </c>
      <c r="C360" s="117">
        <f>Dat_02!N360</f>
        <v>707.4672619047999</v>
      </c>
      <c r="D360" s="117">
        <f>Dat_02!B360</f>
        <v>1687.5</v>
      </c>
      <c r="E360" s="117">
        <f>Dat_02!F360</f>
        <v>-2291.6666666667002</v>
      </c>
    </row>
    <row r="361" spans="1:5">
      <c r="A361" s="83"/>
      <c r="B361" s="116" t="str">
        <f>Dat_02!A361</f>
        <v>22/09/2021</v>
      </c>
      <c r="C361" s="117">
        <f>Dat_02!N361</f>
        <v>1251.1473429951998</v>
      </c>
      <c r="D361" s="117">
        <f>Dat_02!B361</f>
        <v>2066.6666666667002</v>
      </c>
      <c r="E361" s="117">
        <f>Dat_02!F361</f>
        <v>-1000</v>
      </c>
    </row>
    <row r="362" spans="1:5">
      <c r="A362" s="83"/>
      <c r="B362" s="116" t="str">
        <f>Dat_02!A362</f>
        <v>23/09/2021</v>
      </c>
      <c r="C362" s="117">
        <f>Dat_02!N362</f>
        <v>1609.7069444444001</v>
      </c>
      <c r="D362" s="117">
        <f>Dat_02!B362</f>
        <v>2233.3333333332998</v>
      </c>
      <c r="E362" s="117">
        <f>Dat_02!F362</f>
        <v>-1000</v>
      </c>
    </row>
    <row r="363" spans="1:5">
      <c r="A363" s="83"/>
      <c r="B363" s="116" t="str">
        <f>Dat_02!A363</f>
        <v>24/09/2021</v>
      </c>
      <c r="C363" s="117">
        <f>Dat_02!N363</f>
        <v>983.46666666669989</v>
      </c>
      <c r="D363" s="117">
        <f>Dat_02!B363</f>
        <v>1804.1666666666999</v>
      </c>
      <c r="E363" s="117">
        <f>Dat_02!F363</f>
        <v>-1561.3333333333001</v>
      </c>
    </row>
    <row r="364" spans="1:5">
      <c r="A364" s="83"/>
      <c r="B364" s="116" t="str">
        <f>Dat_02!A364</f>
        <v>25/09/2021</v>
      </c>
      <c r="C364" s="117">
        <f>Dat_02!N364</f>
        <v>1429.4729977116999</v>
      </c>
      <c r="D364" s="117">
        <f>Dat_02!B364</f>
        <v>2201.8333333332998</v>
      </c>
      <c r="E364" s="117">
        <f>Dat_02!F364</f>
        <v>-1341.6666666666999</v>
      </c>
    </row>
    <row r="365" spans="1:5">
      <c r="A365" s="83"/>
      <c r="B365" s="116" t="str">
        <f>Dat_02!A365</f>
        <v>26/09/2021</v>
      </c>
      <c r="C365" s="117">
        <f>Dat_02!N365</f>
        <v>1125.8908333333</v>
      </c>
      <c r="D365" s="117">
        <f>Dat_02!B365</f>
        <v>1556.25</v>
      </c>
      <c r="E365" s="117">
        <f>Dat_02!F365</f>
        <v>-1070.8333333333001</v>
      </c>
    </row>
    <row r="366" spans="1:5">
      <c r="A366" s="83"/>
      <c r="B366" s="116" t="str">
        <f>Dat_02!A366</f>
        <v>27/09/2021</v>
      </c>
      <c r="C366" s="117">
        <f>Dat_02!N366</f>
        <v>1727.35</v>
      </c>
      <c r="D366" s="117">
        <f>Dat_02!B366</f>
        <v>1756.25</v>
      </c>
      <c r="E366" s="117">
        <f>Dat_02!F366</f>
        <v>-812.5</v>
      </c>
    </row>
    <row r="367" spans="1:5">
      <c r="A367" s="83"/>
      <c r="B367" s="116" t="str">
        <f>Dat_02!A367</f>
        <v>28/09/2021</v>
      </c>
      <c r="C367" s="117">
        <f>Dat_02!N367</f>
        <v>1047.4938405797002</v>
      </c>
      <c r="D367" s="117">
        <f>Dat_02!B367</f>
        <v>1700</v>
      </c>
      <c r="E367" s="117">
        <f>Dat_02!F367</f>
        <v>-864.58333333329995</v>
      </c>
    </row>
    <row r="368" spans="1:5">
      <c r="A368" s="83"/>
      <c r="B368" s="116" t="str">
        <f>Dat_02!A368</f>
        <v>29/09/2021</v>
      </c>
      <c r="C368" s="117">
        <f>Dat_02!N368</f>
        <v>1474.375</v>
      </c>
      <c r="D368" s="117">
        <f>Dat_02!B368</f>
        <v>1750</v>
      </c>
      <c r="E368" s="117">
        <f>Dat_02!F368</f>
        <v>-885.41666666670005</v>
      </c>
    </row>
    <row r="369" spans="1:5">
      <c r="A369" s="83"/>
      <c r="B369" s="116" t="str">
        <f>Dat_02!A369</f>
        <v>30/09/2021</v>
      </c>
      <c r="C369" s="117">
        <f>Dat_02!N369</f>
        <v>1567.0250000000001</v>
      </c>
      <c r="D369" s="117">
        <f>Dat_02!B369</f>
        <v>1708.3333333333001</v>
      </c>
      <c r="E369" s="117">
        <f>Dat_02!F369</f>
        <v>-929.16666666670005</v>
      </c>
    </row>
    <row r="370" spans="1:5">
      <c r="A370" s="83" t="s">
        <v>52</v>
      </c>
      <c r="B370" s="116" t="str">
        <f>Dat_02!A370</f>
        <v>01/10/2021</v>
      </c>
      <c r="C370" s="117">
        <f>Dat_02!N370</f>
        <v>1131.6214285714</v>
      </c>
      <c r="D370" s="117">
        <f>Dat_02!B370</f>
        <v>1743.75</v>
      </c>
      <c r="E370" s="117">
        <f>Dat_02!F370</f>
        <v>-1636.25</v>
      </c>
    </row>
    <row r="371" spans="1:5">
      <c r="A371" s="83"/>
      <c r="B371" s="116" t="str">
        <f>Dat_02!A371</f>
        <v>02/10/2021</v>
      </c>
      <c r="C371" s="117">
        <f>Dat_02!N371</f>
        <v>1852.7658333333</v>
      </c>
      <c r="D371" s="117">
        <f>Dat_02!B371</f>
        <v>2008.0833333333001</v>
      </c>
      <c r="E371" s="117">
        <f>Dat_02!F371</f>
        <v>-1077.0833333333001</v>
      </c>
    </row>
    <row r="372" spans="1:5">
      <c r="A372" s="83"/>
      <c r="B372" s="116" t="str">
        <f>Dat_02!A372</f>
        <v>03/10/2021</v>
      </c>
      <c r="C372" s="117">
        <f>Dat_02!N372</f>
        <v>1018.9647342995002</v>
      </c>
      <c r="D372" s="117">
        <f>Dat_02!B372</f>
        <v>1602.0833333333001</v>
      </c>
      <c r="E372" s="117">
        <f>Dat_02!F372</f>
        <v>-1020.8333333332999</v>
      </c>
    </row>
    <row r="373" spans="1:5">
      <c r="A373" s="83"/>
      <c r="B373" s="116" t="str">
        <f>Dat_02!A373</f>
        <v>04/10/2021</v>
      </c>
      <c r="C373" s="117">
        <f>Dat_02!N373</f>
        <v>846.29583333329992</v>
      </c>
      <c r="D373" s="117">
        <f>Dat_02!B373</f>
        <v>1479.1666666666999</v>
      </c>
      <c r="E373" s="117">
        <f>Dat_02!F373</f>
        <v>-1022.9166666667001</v>
      </c>
    </row>
    <row r="374" spans="1:5">
      <c r="A374" s="83"/>
      <c r="B374" s="116" t="str">
        <f>Dat_02!A374</f>
        <v>05/10/2021</v>
      </c>
      <c r="C374" s="117">
        <f>Dat_02!N374</f>
        <v>1096.4629901960998</v>
      </c>
      <c r="D374" s="117">
        <f>Dat_02!B374</f>
        <v>1910.4166666666999</v>
      </c>
      <c r="E374" s="117">
        <f>Dat_02!F374</f>
        <v>-525</v>
      </c>
    </row>
    <row r="375" spans="1:5">
      <c r="A375" s="83"/>
      <c r="B375" s="116" t="str">
        <f>Dat_02!A375</f>
        <v>06/10/2021</v>
      </c>
      <c r="C375" s="117">
        <f>Dat_02!N375</f>
        <v>924.26114130439998</v>
      </c>
      <c r="D375" s="117">
        <f>Dat_02!B375</f>
        <v>1912.5</v>
      </c>
      <c r="E375" s="117">
        <f>Dat_02!F375</f>
        <v>-727.08333333329995</v>
      </c>
    </row>
    <row r="376" spans="1:5">
      <c r="A376" s="83"/>
      <c r="B376" s="116" t="str">
        <f>Dat_02!A376</f>
        <v>07/10/2021</v>
      </c>
      <c r="C376" s="117">
        <f>Dat_02!N376</f>
        <v>765.54951690819996</v>
      </c>
      <c r="D376" s="117">
        <f>Dat_02!B376</f>
        <v>1804.1666666666999</v>
      </c>
      <c r="E376" s="117">
        <f>Dat_02!F376</f>
        <v>-775</v>
      </c>
    </row>
    <row r="377" spans="1:5">
      <c r="A377" s="83"/>
      <c r="B377" s="116" t="str">
        <f>Dat_02!A377</f>
        <v>08/10/2021</v>
      </c>
      <c r="C377" s="117">
        <f>Dat_02!N377</f>
        <v>1173.0041666666002</v>
      </c>
      <c r="D377" s="117">
        <f>Dat_02!B377</f>
        <v>1945.8333333333001</v>
      </c>
      <c r="E377" s="117">
        <f>Dat_02!F377</f>
        <v>-608.33333333329995</v>
      </c>
    </row>
    <row r="378" spans="1:5">
      <c r="A378" s="83"/>
      <c r="B378" s="116" t="str">
        <f>Dat_02!A378</f>
        <v>09/10/2021</v>
      </c>
      <c r="C378" s="117">
        <f>Dat_02!N378</f>
        <v>1643.2291666666999</v>
      </c>
      <c r="D378" s="117">
        <f>Dat_02!B378</f>
        <v>1808.3333333333001</v>
      </c>
      <c r="E378" s="117">
        <f>Dat_02!F378</f>
        <v>-904.16666666670005</v>
      </c>
    </row>
    <row r="379" spans="1:5">
      <c r="A379" s="83"/>
      <c r="B379" s="116" t="str">
        <f>Dat_02!A379</f>
        <v>10/10/2021</v>
      </c>
      <c r="C379" s="117">
        <f>Dat_02!N379</f>
        <v>986.05632411069996</v>
      </c>
      <c r="D379" s="117">
        <f>Dat_02!B379</f>
        <v>1641.6666666666999</v>
      </c>
      <c r="E379" s="117">
        <f>Dat_02!F379</f>
        <v>-1006.25</v>
      </c>
    </row>
    <row r="380" spans="1:5">
      <c r="A380" s="83"/>
      <c r="B380" s="116" t="str">
        <f>Dat_02!A380</f>
        <v>11/10/2021</v>
      </c>
      <c r="C380" s="117">
        <f>Dat_02!N380</f>
        <v>800.92013729979999</v>
      </c>
      <c r="D380" s="117">
        <f>Dat_02!B380</f>
        <v>1785.4166666666999</v>
      </c>
      <c r="E380" s="117">
        <f>Dat_02!F380</f>
        <v>-735.41666666670005</v>
      </c>
    </row>
    <row r="381" spans="1:5">
      <c r="A381" s="83"/>
      <c r="B381" s="116" t="str">
        <f>Dat_02!A381</f>
        <v>12/10/2021</v>
      </c>
      <c r="C381" s="117">
        <f>Dat_02!N381</f>
        <v>931.22578947369993</v>
      </c>
      <c r="D381" s="117">
        <f>Dat_02!B381</f>
        <v>1752.0833333333001</v>
      </c>
      <c r="E381" s="117">
        <f>Dat_02!F381</f>
        <v>-812.5</v>
      </c>
    </row>
    <row r="382" spans="1:5">
      <c r="A382" s="83"/>
      <c r="B382" s="116" t="str">
        <f>Dat_02!A382</f>
        <v>13/10/2021</v>
      </c>
      <c r="C382" s="117">
        <f>Dat_02!N382</f>
        <v>684.05115089510002</v>
      </c>
      <c r="D382" s="117">
        <f>Dat_02!B382</f>
        <v>1841.6666666666999</v>
      </c>
      <c r="E382" s="117">
        <f>Dat_02!F382</f>
        <v>-675</v>
      </c>
    </row>
    <row r="383" spans="1:5">
      <c r="A383" s="83"/>
      <c r="B383" s="116" t="str">
        <f>Dat_02!A383</f>
        <v>14/10/2021</v>
      </c>
      <c r="C383" s="117">
        <f>Dat_02!N383</f>
        <v>1318.4161764706</v>
      </c>
      <c r="D383" s="117">
        <f>Dat_02!B383</f>
        <v>1772.9166666666999</v>
      </c>
      <c r="E383" s="117">
        <f>Dat_02!F383</f>
        <v>-677.08333333329995</v>
      </c>
    </row>
    <row r="384" spans="1:5">
      <c r="A384" s="83"/>
      <c r="B384" s="116" t="str">
        <f>Dat_02!A384</f>
        <v>15/10/2021</v>
      </c>
      <c r="C384" s="117">
        <f>Dat_02!N384</f>
        <v>1148.3166666667</v>
      </c>
      <c r="D384" s="117">
        <f>Dat_02!B384</f>
        <v>1788</v>
      </c>
      <c r="E384" s="117">
        <f>Dat_02!F384</f>
        <v>-777.08333333329995</v>
      </c>
    </row>
    <row r="385" spans="1:5">
      <c r="A385" s="83"/>
      <c r="B385" s="116" t="str">
        <f>Dat_02!A385</f>
        <v>16/10/2021</v>
      </c>
      <c r="C385" s="117">
        <f>Dat_02!N385</f>
        <v>1493.6083333332999</v>
      </c>
      <c r="D385" s="117">
        <f>Dat_02!B385</f>
        <v>1587.5</v>
      </c>
      <c r="E385" s="117">
        <f>Dat_02!F385</f>
        <v>-1104.1666666666999</v>
      </c>
    </row>
    <row r="386" spans="1:5">
      <c r="A386" s="83"/>
      <c r="B386" s="116" t="str">
        <f>Dat_02!A386</f>
        <v>17/10/2021</v>
      </c>
      <c r="C386" s="117">
        <f>Dat_02!N386</f>
        <v>1630.6922619047</v>
      </c>
      <c r="D386" s="117">
        <f>Dat_02!B386</f>
        <v>1737.5</v>
      </c>
      <c r="E386" s="117">
        <f>Dat_02!F386</f>
        <v>-900</v>
      </c>
    </row>
    <row r="387" spans="1:5">
      <c r="A387" s="83"/>
      <c r="B387" s="116" t="str">
        <f>Dat_02!A387</f>
        <v>18/10/2021</v>
      </c>
      <c r="C387" s="117">
        <f>Dat_02!N387</f>
        <v>1632.2761904761999</v>
      </c>
      <c r="D387" s="117">
        <f>Dat_02!B387</f>
        <v>1997.9166666666999</v>
      </c>
      <c r="E387" s="117">
        <f>Dat_02!F387</f>
        <v>-475</v>
      </c>
    </row>
    <row r="388" spans="1:5">
      <c r="A388" s="83"/>
      <c r="B388" s="116" t="str">
        <f>Dat_02!A388</f>
        <v>19/10/2021</v>
      </c>
      <c r="C388" s="117">
        <f>Dat_02!N388</f>
        <v>1438.3333333332998</v>
      </c>
      <c r="D388" s="117">
        <f>Dat_02!B388</f>
        <v>1995.8333333333001</v>
      </c>
      <c r="E388" s="117">
        <f>Dat_02!F388</f>
        <v>-316.6666666667</v>
      </c>
    </row>
    <row r="389" spans="1:5">
      <c r="A389" s="83"/>
      <c r="B389" s="116" t="str">
        <f>Dat_02!A389</f>
        <v>20/10/2021</v>
      </c>
      <c r="C389" s="117">
        <f>Dat_02!N389</f>
        <v>1217.5674242424002</v>
      </c>
      <c r="D389" s="117">
        <f>Dat_02!B389</f>
        <v>2041.6666666666999</v>
      </c>
      <c r="E389" s="117">
        <f>Dat_02!F389</f>
        <v>-468.75</v>
      </c>
    </row>
    <row r="390" spans="1:5">
      <c r="A390" s="83"/>
      <c r="B390" s="116" t="str">
        <f>Dat_02!A390</f>
        <v>21/10/2021</v>
      </c>
      <c r="C390" s="117">
        <f>Dat_02!N390</f>
        <v>964.84318181820004</v>
      </c>
      <c r="D390" s="117">
        <f>Dat_02!B390</f>
        <v>1843.75</v>
      </c>
      <c r="E390" s="117">
        <f>Dat_02!F390</f>
        <v>-766.66666666670005</v>
      </c>
    </row>
    <row r="391" spans="1:5">
      <c r="A391" s="83"/>
      <c r="B391" s="116" t="str">
        <f>Dat_02!A391</f>
        <v>22/10/2021</v>
      </c>
      <c r="C391" s="117">
        <f>Dat_02!N391</f>
        <v>28.226470588200016</v>
      </c>
      <c r="D391" s="117">
        <f>Dat_02!B391</f>
        <v>1787.5</v>
      </c>
      <c r="E391" s="117">
        <f>Dat_02!F391</f>
        <v>-695.83333333329995</v>
      </c>
    </row>
    <row r="392" spans="1:5">
      <c r="A392" s="83"/>
      <c r="B392" s="116" t="str">
        <f>Dat_02!A392</f>
        <v>23/10/2021</v>
      </c>
      <c r="C392" s="117">
        <f>Dat_02!N392</f>
        <v>408.59147058820008</v>
      </c>
      <c r="D392" s="117">
        <f>Dat_02!B392</f>
        <v>1820.8333333333001</v>
      </c>
      <c r="E392" s="117">
        <f>Dat_02!F392</f>
        <v>-808.33333333329995</v>
      </c>
    </row>
    <row r="393" spans="1:5">
      <c r="A393" s="83"/>
      <c r="B393" s="116" t="str">
        <f>Dat_02!A393</f>
        <v>24/10/2021</v>
      </c>
      <c r="C393" s="117">
        <f>Dat_02!N393</f>
        <v>1504.9766025641002</v>
      </c>
      <c r="D393" s="117">
        <f>Dat_02!B393</f>
        <v>1781.25</v>
      </c>
      <c r="E393" s="117">
        <f>Dat_02!F393</f>
        <v>-900</v>
      </c>
    </row>
    <row r="394" spans="1:5">
      <c r="A394" s="83"/>
      <c r="B394" s="116" t="str">
        <f>Dat_02!A394</f>
        <v>25/10/2021</v>
      </c>
      <c r="C394" s="117">
        <f>Dat_02!N394</f>
        <v>1000.8508333333001</v>
      </c>
      <c r="D394" s="117">
        <f>Dat_02!B394</f>
        <v>2126.6666666667002</v>
      </c>
      <c r="E394" s="117">
        <f>Dat_02!F394</f>
        <v>-608.33333333329995</v>
      </c>
    </row>
    <row r="395" spans="1:5">
      <c r="A395" s="83"/>
      <c r="B395" s="116" t="str">
        <f>Dat_02!A395</f>
        <v>26/10/2021</v>
      </c>
      <c r="C395" s="117">
        <f>Dat_02!N395</f>
        <v>1221.3142857143</v>
      </c>
      <c r="D395" s="117">
        <f>Dat_02!B395</f>
        <v>2404.4166666667002</v>
      </c>
      <c r="E395" s="117">
        <f>Dat_02!F395</f>
        <v>-2000</v>
      </c>
    </row>
    <row r="396" spans="1:5">
      <c r="A396" s="83"/>
      <c r="B396" s="116" t="str">
        <f>Dat_02!A396</f>
        <v>27/10/2021</v>
      </c>
      <c r="C396" s="117">
        <f>Dat_02!N396</f>
        <v>795.7492753624</v>
      </c>
      <c r="D396" s="117">
        <f>Dat_02!B396</f>
        <v>2323.1666666667002</v>
      </c>
      <c r="E396" s="117">
        <f>Dat_02!F396</f>
        <v>-2000</v>
      </c>
    </row>
    <row r="397" spans="1:5">
      <c r="A397" s="83"/>
      <c r="B397" s="116" t="str">
        <f>Dat_02!A397</f>
        <v>28/10/2021</v>
      </c>
      <c r="C397" s="117">
        <f>Dat_02!N397</f>
        <v>1752.4430555556</v>
      </c>
      <c r="D397" s="117">
        <f>Dat_02!B397</f>
        <v>2893.5833333332998</v>
      </c>
      <c r="E397" s="117">
        <f>Dat_02!F397</f>
        <v>-2571.5</v>
      </c>
    </row>
    <row r="398" spans="1:5">
      <c r="A398" s="83"/>
      <c r="B398" s="116" t="str">
        <f>Dat_02!A398</f>
        <v>29/10/2021</v>
      </c>
      <c r="C398" s="117">
        <f>Dat_02!N398</f>
        <v>1642.4816666666998</v>
      </c>
      <c r="D398" s="117">
        <f>Dat_02!B398</f>
        <v>2778.0833333332998</v>
      </c>
      <c r="E398" s="117">
        <f>Dat_02!F398</f>
        <v>-2500.25</v>
      </c>
    </row>
    <row r="399" spans="1:5">
      <c r="A399" s="83"/>
      <c r="B399" s="116" t="str">
        <f>Dat_02!A399</f>
        <v>30/10/2021</v>
      </c>
      <c r="C399" s="117">
        <f>Dat_02!N399</f>
        <v>520.68909090910006</v>
      </c>
      <c r="D399" s="117">
        <f>Dat_02!B399</f>
        <v>2965.5</v>
      </c>
      <c r="E399" s="117">
        <f>Dat_02!F399</f>
        <v>-3038.6666666667002</v>
      </c>
    </row>
    <row r="400" spans="1:5">
      <c r="A400" s="83"/>
      <c r="B400" s="116" t="str">
        <f>Dat_02!A400</f>
        <v>31/10/2021</v>
      </c>
      <c r="C400" s="117">
        <f>Dat_02!N400</f>
        <v>350.76363636360009</v>
      </c>
      <c r="D400" s="117">
        <f>Dat_02!B400</f>
        <v>3083.64</v>
      </c>
      <c r="E400" s="117">
        <f>Dat_02!F400</f>
        <v>-2955.48</v>
      </c>
    </row>
    <row r="401" spans="1:5">
      <c r="A401" s="83"/>
      <c r="B401" s="116">
        <f>Dat_02!A401</f>
        <v>0</v>
      </c>
      <c r="C401" s="117">
        <f>Dat_02!N401</f>
        <v>0</v>
      </c>
      <c r="D401" s="117">
        <f>Dat_02!B401</f>
        <v>0</v>
      </c>
      <c r="E401" s="117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0" t="s">
        <v>64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01/10/2020</v>
      </c>
      <c r="C5" s="117">
        <f>Dat_02!O5</f>
        <v>1372.5625</v>
      </c>
      <c r="D5" s="117">
        <f>Dat_02!D5</f>
        <v>3007.5</v>
      </c>
      <c r="E5" s="117">
        <f>Dat_02!G5</f>
        <v>-3476.25</v>
      </c>
    </row>
    <row r="6" spans="1:5">
      <c r="A6" s="83"/>
      <c r="B6" s="116" t="str">
        <f>Dat_02!A6</f>
        <v>02/10/2020</v>
      </c>
      <c r="C6" s="117">
        <f>Dat_02!O6</f>
        <v>165</v>
      </c>
      <c r="D6" s="117">
        <f>Dat_02!D6</f>
        <v>2885.625</v>
      </c>
      <c r="E6" s="117">
        <f>Dat_02!G6</f>
        <v>-2562.9166666667002</v>
      </c>
    </row>
    <row r="7" spans="1:5">
      <c r="A7" s="83"/>
      <c r="B7" s="116" t="str">
        <f>Dat_02!A7</f>
        <v>03/10/2020</v>
      </c>
      <c r="C7" s="117">
        <f>Dat_02!O7</f>
        <v>-1230.4642857143001</v>
      </c>
      <c r="D7" s="117">
        <f>Dat_02!D7</f>
        <v>3233.3333333332998</v>
      </c>
      <c r="E7" s="117">
        <f>Dat_02!G7</f>
        <v>-3166.6666666667002</v>
      </c>
    </row>
    <row r="8" spans="1:5">
      <c r="A8" s="83"/>
      <c r="B8" s="116" t="str">
        <f>Dat_02!A8</f>
        <v>04/10/2020</v>
      </c>
      <c r="C8" s="117">
        <f>Dat_02!O8</f>
        <v>-1217.2041666667001</v>
      </c>
      <c r="D8" s="117">
        <f>Dat_02!D8</f>
        <v>2836.875</v>
      </c>
      <c r="E8" s="117">
        <f>Dat_02!G8</f>
        <v>-2610.2083333332998</v>
      </c>
    </row>
    <row r="9" spans="1:5">
      <c r="A9" s="83"/>
      <c r="B9" s="116" t="str">
        <f>Dat_02!A9</f>
        <v>05/10/2020</v>
      </c>
      <c r="C9" s="117">
        <f>Dat_02!O9</f>
        <v>872.430952381</v>
      </c>
      <c r="D9" s="117">
        <f>Dat_02!D9</f>
        <v>2889.375</v>
      </c>
      <c r="E9" s="117">
        <f>Dat_02!G9</f>
        <v>-3189.375</v>
      </c>
    </row>
    <row r="10" spans="1:5">
      <c r="A10" s="83"/>
      <c r="B10" s="116" t="str">
        <f>Dat_02!A10</f>
        <v>06/10/2020</v>
      </c>
      <c r="C10" s="117">
        <f>Dat_02!O10</f>
        <v>291.86249999999995</v>
      </c>
      <c r="D10" s="117">
        <f>Dat_02!D10</f>
        <v>2979.375</v>
      </c>
      <c r="E10" s="117">
        <f>Dat_02!G10</f>
        <v>-3399.375</v>
      </c>
    </row>
    <row r="11" spans="1:5">
      <c r="A11" s="83"/>
      <c r="B11" s="116" t="str">
        <f>Dat_02!A11</f>
        <v>07/10/2020</v>
      </c>
      <c r="C11" s="117">
        <f>Dat_02!O11</f>
        <v>94.919021739100003</v>
      </c>
      <c r="D11" s="117">
        <f>Dat_02!D11</f>
        <v>2345.625</v>
      </c>
      <c r="E11" s="117">
        <f>Dat_02!G11</f>
        <v>-3628.125</v>
      </c>
    </row>
    <row r="12" spans="1:5">
      <c r="A12" s="83"/>
      <c r="B12" s="116" t="str">
        <f>Dat_02!A12</f>
        <v>08/10/2020</v>
      </c>
      <c r="C12" s="117">
        <f>Dat_02!O12</f>
        <v>154.69166666669992</v>
      </c>
      <c r="D12" s="117">
        <f>Dat_02!D12</f>
        <v>2257.5</v>
      </c>
      <c r="E12" s="117">
        <f>Dat_02!G12</f>
        <v>-3725.625</v>
      </c>
    </row>
    <row r="13" spans="1:5">
      <c r="A13" s="83"/>
      <c r="B13" s="116" t="str">
        <f>Dat_02!A13</f>
        <v>09/10/2020</v>
      </c>
      <c r="C13" s="117">
        <f>Dat_02!O13</f>
        <v>881.0432971015</v>
      </c>
      <c r="D13" s="117">
        <f>Dat_02!D13</f>
        <v>2323.125</v>
      </c>
      <c r="E13" s="117">
        <f>Dat_02!G13</f>
        <v>-3871.875</v>
      </c>
    </row>
    <row r="14" spans="1:5">
      <c r="A14" s="83"/>
      <c r="B14" s="116" t="str">
        <f>Dat_02!A14</f>
        <v>10/10/2020</v>
      </c>
      <c r="C14" s="117">
        <f>Dat_02!O14</f>
        <v>-893.99999999999989</v>
      </c>
      <c r="D14" s="117">
        <f>Dat_02!D14</f>
        <v>2895</v>
      </c>
      <c r="E14" s="117">
        <f>Dat_02!G14</f>
        <v>-3401.25</v>
      </c>
    </row>
    <row r="15" spans="1:5">
      <c r="A15" s="83"/>
      <c r="B15" s="116" t="str">
        <f>Dat_02!A15</f>
        <v>11/10/2020</v>
      </c>
      <c r="C15" s="117">
        <f>Dat_02!O15</f>
        <v>-1055.4625000000001</v>
      </c>
      <c r="D15" s="117">
        <f>Dat_02!D15</f>
        <v>2760</v>
      </c>
      <c r="E15" s="117">
        <f>Dat_02!G15</f>
        <v>-3600</v>
      </c>
    </row>
    <row r="16" spans="1:5">
      <c r="A16" s="83"/>
      <c r="B16" s="116" t="str">
        <f>Dat_02!A16</f>
        <v>12/10/2020</v>
      </c>
      <c r="C16" s="117">
        <f>Dat_02!O16</f>
        <v>-447.12976190480003</v>
      </c>
      <c r="D16" s="117">
        <f>Dat_02!D16</f>
        <v>2503.125</v>
      </c>
      <c r="E16" s="117">
        <f>Dat_02!G16</f>
        <v>-3987.75</v>
      </c>
    </row>
    <row r="17" spans="1:5">
      <c r="A17" s="83"/>
      <c r="B17" s="116" t="str">
        <f>Dat_02!A17</f>
        <v>13/10/2020</v>
      </c>
      <c r="C17" s="117">
        <f>Dat_02!O17</f>
        <v>523.9257246377</v>
      </c>
      <c r="D17" s="117">
        <f>Dat_02!D17</f>
        <v>2855.625</v>
      </c>
      <c r="E17" s="117">
        <f>Dat_02!G17</f>
        <v>-3466.875</v>
      </c>
    </row>
    <row r="18" spans="1:5">
      <c r="A18" s="83"/>
      <c r="B18" s="116" t="str">
        <f>Dat_02!A18</f>
        <v>14/10/2020</v>
      </c>
      <c r="C18" s="117">
        <f>Dat_02!O18</f>
        <v>1290.6393115941999</v>
      </c>
      <c r="D18" s="117">
        <f>Dat_02!D18</f>
        <v>2898.75</v>
      </c>
      <c r="E18" s="117">
        <f>Dat_02!G18</f>
        <v>-3720</v>
      </c>
    </row>
    <row r="19" spans="1:5">
      <c r="A19" s="83"/>
      <c r="B19" s="116" t="str">
        <f>Dat_02!A19</f>
        <v>15/10/2020</v>
      </c>
      <c r="C19" s="117">
        <f>Dat_02!O19</f>
        <v>1313.6989130434999</v>
      </c>
      <c r="D19" s="117">
        <f>Dat_02!D19</f>
        <v>2628.75</v>
      </c>
      <c r="E19" s="117">
        <f>Dat_02!G19</f>
        <v>-3997.5</v>
      </c>
    </row>
    <row r="20" spans="1:5">
      <c r="A20" s="83"/>
      <c r="B20" s="116" t="str">
        <f>Dat_02!A20</f>
        <v>16/10/2020</v>
      </c>
      <c r="C20" s="117">
        <f>Dat_02!O20</f>
        <v>1558.860326087</v>
      </c>
      <c r="D20" s="117">
        <f>Dat_02!D20</f>
        <v>2375.625</v>
      </c>
      <c r="E20" s="117">
        <f>Dat_02!G20</f>
        <v>-4044.375</v>
      </c>
    </row>
    <row r="21" spans="1:5">
      <c r="A21" s="83"/>
      <c r="B21" s="116" t="str">
        <f>Dat_02!A21</f>
        <v>17/10/2020</v>
      </c>
      <c r="C21" s="117">
        <f>Dat_02!O21</f>
        <v>1468.1666666665999</v>
      </c>
      <c r="D21" s="117">
        <f>Dat_02!D21</f>
        <v>2660.625</v>
      </c>
      <c r="E21" s="117">
        <f>Dat_02!G21</f>
        <v>-3947.875</v>
      </c>
    </row>
    <row r="22" spans="1:5">
      <c r="A22" s="83"/>
      <c r="B22" s="116" t="str">
        <f>Dat_02!A22</f>
        <v>18/10/2020</v>
      </c>
      <c r="C22" s="117">
        <f>Dat_02!O22</f>
        <v>978.67916666669998</v>
      </c>
      <c r="D22" s="117">
        <f>Dat_02!D22</f>
        <v>2205</v>
      </c>
      <c r="E22" s="117">
        <f>Dat_02!G22</f>
        <v>-4190.625</v>
      </c>
    </row>
    <row r="23" spans="1:5">
      <c r="A23" s="83"/>
      <c r="B23" s="116" t="str">
        <f>Dat_02!A23</f>
        <v>19/10/2020</v>
      </c>
      <c r="C23" s="117">
        <f>Dat_02!O23</f>
        <v>797.8833333332999</v>
      </c>
      <c r="D23" s="117">
        <f>Dat_02!D23</f>
        <v>2840.625</v>
      </c>
      <c r="E23" s="117">
        <f>Dat_02!G23</f>
        <v>-3281.25</v>
      </c>
    </row>
    <row r="24" spans="1:5">
      <c r="A24" s="83"/>
      <c r="B24" s="116" t="str">
        <f>Dat_02!A24</f>
        <v>20/10/2020</v>
      </c>
      <c r="C24" s="117">
        <f>Dat_02!O24</f>
        <v>-943.85833333339997</v>
      </c>
      <c r="D24" s="117">
        <f>Dat_02!D24</f>
        <v>2726.25</v>
      </c>
      <c r="E24" s="117">
        <f>Dat_02!G24</f>
        <v>-3292.5</v>
      </c>
    </row>
    <row r="25" spans="1:5">
      <c r="A25" s="83"/>
      <c r="B25" s="116" t="str">
        <f>Dat_02!A25</f>
        <v>21/10/2020</v>
      </c>
      <c r="C25" s="117">
        <f>Dat_02!O25</f>
        <v>1506.0418478261001</v>
      </c>
      <c r="D25" s="117">
        <f>Dat_02!D25</f>
        <v>2983.125</v>
      </c>
      <c r="E25" s="117">
        <f>Dat_02!G25</f>
        <v>-3279.375</v>
      </c>
    </row>
    <row r="26" spans="1:5">
      <c r="A26" s="83"/>
      <c r="B26" s="116" t="str">
        <f>Dat_02!A26</f>
        <v>22/10/2020</v>
      </c>
      <c r="C26" s="117">
        <f>Dat_02!O26</f>
        <v>1369.6041666666001</v>
      </c>
      <c r="D26" s="117">
        <f>Dat_02!D26</f>
        <v>2750.625</v>
      </c>
      <c r="E26" s="117">
        <f>Dat_02!G26</f>
        <v>-2960.625</v>
      </c>
    </row>
    <row r="27" spans="1:5">
      <c r="A27" s="83"/>
      <c r="B27" s="116" t="str">
        <f>Dat_02!A27</f>
        <v>23/10/2020</v>
      </c>
      <c r="C27" s="117">
        <f>Dat_02!O27</f>
        <v>791.125</v>
      </c>
      <c r="D27" s="117">
        <f>Dat_02!D27</f>
        <v>2827.5</v>
      </c>
      <c r="E27" s="117">
        <f>Dat_02!G27</f>
        <v>-3330</v>
      </c>
    </row>
    <row r="28" spans="1:5">
      <c r="A28" s="83"/>
      <c r="B28" s="116" t="str">
        <f>Dat_02!A28</f>
        <v>24/10/2020</v>
      </c>
      <c r="C28" s="117">
        <f>Dat_02!O28</f>
        <v>-1724.2133333332999</v>
      </c>
      <c r="D28" s="117">
        <f>Dat_02!D28</f>
        <v>2917.5</v>
      </c>
      <c r="E28" s="117">
        <f>Dat_02!G28</f>
        <v>-2915.625</v>
      </c>
    </row>
    <row r="29" spans="1:5">
      <c r="A29" s="83"/>
      <c r="B29" s="116" t="str">
        <f>Dat_02!A29</f>
        <v>25/10/2020</v>
      </c>
      <c r="C29" s="117">
        <f>Dat_02!O29</f>
        <v>-887.80799999999999</v>
      </c>
      <c r="D29" s="117">
        <f>Dat_02!D29</f>
        <v>3087</v>
      </c>
      <c r="E29" s="117">
        <f>Dat_02!G29</f>
        <v>-2927.6</v>
      </c>
    </row>
    <row r="30" spans="1:5">
      <c r="A30" s="83"/>
      <c r="B30" s="116" t="str">
        <f>Dat_02!A30</f>
        <v>26/10/2020</v>
      </c>
      <c r="C30" s="117">
        <f>Dat_02!O30</f>
        <v>-651.80416666669998</v>
      </c>
      <c r="D30" s="117">
        <f>Dat_02!D30</f>
        <v>2928.75</v>
      </c>
      <c r="E30" s="117">
        <f>Dat_02!G30</f>
        <v>-2903.7916666667002</v>
      </c>
    </row>
    <row r="31" spans="1:5">
      <c r="A31" s="83"/>
      <c r="B31" s="116" t="str">
        <f>Dat_02!A31</f>
        <v>27/10/2020</v>
      </c>
      <c r="C31" s="117">
        <f>Dat_02!O31</f>
        <v>745.03749999999991</v>
      </c>
      <c r="D31" s="117">
        <f>Dat_02!D31</f>
        <v>2857.5</v>
      </c>
      <c r="E31" s="117">
        <f>Dat_02!G31</f>
        <v>-2686.875</v>
      </c>
    </row>
    <row r="32" spans="1:5">
      <c r="A32" s="83"/>
      <c r="B32" s="116" t="str">
        <f>Dat_02!A32</f>
        <v>28/10/2020</v>
      </c>
      <c r="C32" s="117">
        <f>Dat_02!O32</f>
        <v>618.9375</v>
      </c>
      <c r="D32" s="117">
        <f>Dat_02!D32</f>
        <v>2874.375</v>
      </c>
      <c r="E32" s="117">
        <f>Dat_02!G32</f>
        <v>-3894.375</v>
      </c>
    </row>
    <row r="33" spans="1:5">
      <c r="A33" s="83"/>
      <c r="B33" s="116" t="str">
        <f>Dat_02!A33</f>
        <v>29/10/2020</v>
      </c>
      <c r="C33" s="117">
        <f>Dat_02!O33</f>
        <v>963.64583333330006</v>
      </c>
      <c r="D33" s="117">
        <f>Dat_02!D33</f>
        <v>2803.125</v>
      </c>
      <c r="E33" s="117">
        <f>Dat_02!G33</f>
        <v>-3136.875</v>
      </c>
    </row>
    <row r="34" spans="1:5">
      <c r="A34" s="83"/>
      <c r="B34" s="116" t="str">
        <f>Dat_02!A34</f>
        <v>30/10/2020</v>
      </c>
      <c r="C34" s="117">
        <f>Dat_02!O34</f>
        <v>813.39583333330006</v>
      </c>
      <c r="D34" s="117">
        <f>Dat_02!D34</f>
        <v>2836.875</v>
      </c>
      <c r="E34" s="117">
        <f>Dat_02!G34</f>
        <v>-2825.625</v>
      </c>
    </row>
    <row r="35" spans="1:5">
      <c r="A35" s="83"/>
      <c r="B35" s="116" t="str">
        <f>Dat_02!A35</f>
        <v>31/10/2020</v>
      </c>
      <c r="C35" s="117">
        <f>Dat_02!O35</f>
        <v>-452.58333333330006</v>
      </c>
      <c r="D35" s="117">
        <f>Dat_02!D35</f>
        <v>2752.5</v>
      </c>
      <c r="E35" s="117">
        <f>Dat_02!G35</f>
        <v>-2825.625</v>
      </c>
    </row>
    <row r="36" spans="1:5">
      <c r="A36" s="83" t="s">
        <v>53</v>
      </c>
      <c r="B36" s="116" t="str">
        <f>Dat_02!A36</f>
        <v>01/11/2020</v>
      </c>
      <c r="C36" s="117">
        <f>Dat_02!O36</f>
        <v>-1627.8458333333001</v>
      </c>
      <c r="D36" s="117">
        <f>Dat_02!D36</f>
        <v>2906.25</v>
      </c>
      <c r="E36" s="117">
        <f>Dat_02!G36</f>
        <v>-2049.375</v>
      </c>
    </row>
    <row r="37" spans="1:5">
      <c r="A37" s="83"/>
      <c r="B37" s="116" t="str">
        <f>Dat_02!A37</f>
        <v>02/11/2020</v>
      </c>
      <c r="C37" s="117">
        <f>Dat_02!O37</f>
        <v>372.25178571430001</v>
      </c>
      <c r="D37" s="117">
        <f>Dat_02!D37</f>
        <v>3106.875</v>
      </c>
      <c r="E37" s="117">
        <f>Dat_02!G37</f>
        <v>-2788.125</v>
      </c>
    </row>
    <row r="38" spans="1:5">
      <c r="A38" s="83"/>
      <c r="B38" s="116" t="str">
        <f>Dat_02!A38</f>
        <v>03/11/2020</v>
      </c>
      <c r="C38" s="117">
        <f>Dat_02!O38</f>
        <v>1632.6291666667</v>
      </c>
      <c r="D38" s="117">
        <f>Dat_02!D38</f>
        <v>3331.875</v>
      </c>
      <c r="E38" s="117">
        <f>Dat_02!G38</f>
        <v>-2572.5</v>
      </c>
    </row>
    <row r="39" spans="1:5">
      <c r="A39" s="83"/>
      <c r="B39" s="116" t="str">
        <f>Dat_02!A39</f>
        <v>04/11/2020</v>
      </c>
      <c r="C39" s="117">
        <f>Dat_02!O39</f>
        <v>2435.4891304347998</v>
      </c>
      <c r="D39" s="117">
        <f>Dat_02!D39</f>
        <v>3513.75</v>
      </c>
      <c r="E39" s="117">
        <f>Dat_02!G39</f>
        <v>-2677.5</v>
      </c>
    </row>
    <row r="40" spans="1:5">
      <c r="A40" s="83"/>
      <c r="B40" s="116" t="str">
        <f>Dat_02!A40</f>
        <v>05/11/2020</v>
      </c>
      <c r="C40" s="117">
        <f>Dat_02!O40</f>
        <v>1678.0208333332998</v>
      </c>
      <c r="D40" s="117">
        <f>Dat_02!D40</f>
        <v>3590.625</v>
      </c>
      <c r="E40" s="117">
        <f>Dat_02!G40</f>
        <v>-2555.625</v>
      </c>
    </row>
    <row r="41" spans="1:5">
      <c r="A41" s="83"/>
      <c r="B41" s="116" t="str">
        <f>Dat_02!A41</f>
        <v>06/11/2020</v>
      </c>
      <c r="C41" s="117">
        <f>Dat_02!O41</f>
        <v>778.37500000000011</v>
      </c>
      <c r="D41" s="117">
        <f>Dat_02!D41</f>
        <v>3328.125</v>
      </c>
      <c r="E41" s="117">
        <f>Dat_02!G41</f>
        <v>-2400</v>
      </c>
    </row>
    <row r="42" spans="1:5">
      <c r="A42" s="83"/>
      <c r="B42" s="116" t="str">
        <f>Dat_02!A42</f>
        <v>07/11/2020</v>
      </c>
      <c r="C42" s="117">
        <f>Dat_02!O42</f>
        <v>462.12173913039987</v>
      </c>
      <c r="D42" s="117">
        <f>Dat_02!D42</f>
        <v>2992.5</v>
      </c>
      <c r="E42" s="117">
        <f>Dat_02!G42</f>
        <v>-3084.375</v>
      </c>
    </row>
    <row r="43" spans="1:5">
      <c r="A43" s="83"/>
      <c r="B43" s="116" t="str">
        <f>Dat_02!A43</f>
        <v>08/11/2020</v>
      </c>
      <c r="C43" s="117">
        <f>Dat_02!O43</f>
        <v>777.59166666660008</v>
      </c>
      <c r="D43" s="117">
        <f>Dat_02!D43</f>
        <v>3551.25</v>
      </c>
      <c r="E43" s="117">
        <f>Dat_02!G43</f>
        <v>-2874.375</v>
      </c>
    </row>
    <row r="44" spans="1:5">
      <c r="A44" s="83"/>
      <c r="B44" s="116" t="str">
        <f>Dat_02!A44</f>
        <v>09/11/2020</v>
      </c>
      <c r="C44" s="117">
        <f>Dat_02!O44</f>
        <v>1080.9124999999999</v>
      </c>
      <c r="D44" s="117">
        <f>Dat_02!D44</f>
        <v>3150</v>
      </c>
      <c r="E44" s="117">
        <f>Dat_02!G44</f>
        <v>-2045.625</v>
      </c>
    </row>
    <row r="45" spans="1:5">
      <c r="A45" s="83"/>
      <c r="B45" s="116" t="str">
        <f>Dat_02!A45</f>
        <v>10/11/2020</v>
      </c>
      <c r="C45" s="117">
        <f>Dat_02!O45</f>
        <v>1220.4663043477999</v>
      </c>
      <c r="D45" s="117">
        <f>Dat_02!D45</f>
        <v>2658.75</v>
      </c>
      <c r="E45" s="117">
        <f>Dat_02!G45</f>
        <v>-2932.5</v>
      </c>
    </row>
    <row r="46" spans="1:5">
      <c r="A46" s="83"/>
      <c r="B46" s="116" t="str">
        <f>Dat_02!A46</f>
        <v>11/11/2020</v>
      </c>
      <c r="C46" s="117">
        <f>Dat_02!O46</f>
        <v>1258.6958333333</v>
      </c>
      <c r="D46" s="117">
        <f>Dat_02!D46</f>
        <v>3023.625</v>
      </c>
      <c r="E46" s="117">
        <f>Dat_02!G46</f>
        <v>-2619.5</v>
      </c>
    </row>
    <row r="47" spans="1:5">
      <c r="A47" s="83"/>
      <c r="B47" s="116" t="str">
        <f>Dat_02!A47</f>
        <v>12/11/2020</v>
      </c>
      <c r="C47" s="117">
        <f>Dat_02!O47</f>
        <v>1008.5898550724</v>
      </c>
      <c r="D47" s="117">
        <f>Dat_02!D47</f>
        <v>2664.375</v>
      </c>
      <c r="E47" s="117">
        <f>Dat_02!G47</f>
        <v>-3210</v>
      </c>
    </row>
    <row r="48" spans="1:5">
      <c r="A48" s="83"/>
      <c r="B48" s="116" t="str">
        <f>Dat_02!A48</f>
        <v>13/11/2020</v>
      </c>
      <c r="C48" s="117">
        <f>Dat_02!O48</f>
        <v>1383.6157608695999</v>
      </c>
      <c r="D48" s="117">
        <f>Dat_02!D48</f>
        <v>2872.5</v>
      </c>
      <c r="E48" s="117">
        <f>Dat_02!G48</f>
        <v>-3142.5</v>
      </c>
    </row>
    <row r="49" spans="1:5">
      <c r="A49" s="83"/>
      <c r="B49" s="116" t="str">
        <f>Dat_02!A49</f>
        <v>14/11/2020</v>
      </c>
      <c r="C49" s="117">
        <f>Dat_02!O49</f>
        <v>994.00416666670003</v>
      </c>
      <c r="D49" s="117">
        <f>Dat_02!D49</f>
        <v>3564.375</v>
      </c>
      <c r="E49" s="117">
        <f>Dat_02!G49</f>
        <v>-2467.5</v>
      </c>
    </row>
    <row r="50" spans="1:5">
      <c r="A50" s="83"/>
      <c r="B50" s="116" t="str">
        <f>Dat_02!A50</f>
        <v>15/11/2020</v>
      </c>
      <c r="C50" s="117">
        <f>Dat_02!O50</f>
        <v>-1563.3208333333</v>
      </c>
      <c r="D50" s="117">
        <f>Dat_02!D50</f>
        <v>3525</v>
      </c>
      <c r="E50" s="117">
        <f>Dat_02!G50</f>
        <v>-2430</v>
      </c>
    </row>
    <row r="51" spans="1:5">
      <c r="A51" s="83"/>
      <c r="B51" s="116" t="str">
        <f>Dat_02!A51</f>
        <v>16/11/2020</v>
      </c>
      <c r="C51" s="117">
        <f>Dat_02!O51</f>
        <v>495.99039855069998</v>
      </c>
      <c r="D51" s="117">
        <f>Dat_02!D51</f>
        <v>2966.25</v>
      </c>
      <c r="E51" s="117">
        <f>Dat_02!G51</f>
        <v>-3718.125</v>
      </c>
    </row>
    <row r="52" spans="1:5">
      <c r="A52" s="83"/>
      <c r="B52" s="116" t="str">
        <f>Dat_02!A52</f>
        <v>17/11/2020</v>
      </c>
      <c r="C52" s="117">
        <f>Dat_02!O52</f>
        <v>1715.4708333333999</v>
      </c>
      <c r="D52" s="117">
        <f>Dat_02!D52</f>
        <v>3236.25</v>
      </c>
      <c r="E52" s="117">
        <f>Dat_02!G52</f>
        <v>-3300</v>
      </c>
    </row>
    <row r="53" spans="1:5">
      <c r="A53" s="83"/>
      <c r="B53" s="116" t="str">
        <f>Dat_02!A53</f>
        <v>18/11/2020</v>
      </c>
      <c r="C53" s="117">
        <f>Dat_02!O53</f>
        <v>1323.1476449275999</v>
      </c>
      <c r="D53" s="117">
        <f>Dat_02!D53</f>
        <v>3069.375</v>
      </c>
      <c r="E53" s="117">
        <f>Dat_02!G53</f>
        <v>-3275.625</v>
      </c>
    </row>
    <row r="54" spans="1:5">
      <c r="A54" s="83"/>
      <c r="B54" s="116" t="str">
        <f>Dat_02!A54</f>
        <v>19/11/2020</v>
      </c>
      <c r="C54" s="117">
        <f>Dat_02!O54</f>
        <v>871.65833333329999</v>
      </c>
      <c r="D54" s="117">
        <f>Dat_02!D54</f>
        <v>3425.625</v>
      </c>
      <c r="E54" s="117">
        <f>Dat_02!G54</f>
        <v>-3086.25</v>
      </c>
    </row>
    <row r="55" spans="1:5">
      <c r="A55" s="83"/>
      <c r="B55" s="116" t="str">
        <f>Dat_02!A55</f>
        <v>20/11/2020</v>
      </c>
      <c r="C55" s="117">
        <f>Dat_02!O55</f>
        <v>1286.7416666665999</v>
      </c>
      <c r="D55" s="117">
        <f>Dat_02!D55</f>
        <v>3071.25</v>
      </c>
      <c r="E55" s="117">
        <f>Dat_02!G55</f>
        <v>-3204.375</v>
      </c>
    </row>
    <row r="56" spans="1:5">
      <c r="A56" s="83"/>
      <c r="B56" s="116" t="str">
        <f>Dat_02!A56</f>
        <v>21/11/2020</v>
      </c>
      <c r="C56" s="117">
        <f>Dat_02!O56</f>
        <v>197.15000000000009</v>
      </c>
      <c r="D56" s="117">
        <f>Dat_02!D56</f>
        <v>3031.875</v>
      </c>
      <c r="E56" s="117">
        <f>Dat_02!G56</f>
        <v>-3206.25</v>
      </c>
    </row>
    <row r="57" spans="1:5">
      <c r="A57" s="83"/>
      <c r="B57" s="116" t="str">
        <f>Dat_02!A57</f>
        <v>22/11/2020</v>
      </c>
      <c r="C57" s="117">
        <f>Dat_02!O57</f>
        <v>-860.6450000000001</v>
      </c>
      <c r="D57" s="117">
        <f>Dat_02!D57</f>
        <v>2947.5</v>
      </c>
      <c r="E57" s="117">
        <f>Dat_02!G57</f>
        <v>-3172.5</v>
      </c>
    </row>
    <row r="58" spans="1:5">
      <c r="A58" s="83"/>
      <c r="B58" s="116" t="str">
        <f>Dat_02!A58</f>
        <v>23/11/2020</v>
      </c>
      <c r="C58" s="117">
        <f>Dat_02!O58</f>
        <v>781.27321428569996</v>
      </c>
      <c r="D58" s="117">
        <f>Dat_02!D58</f>
        <v>2613.75</v>
      </c>
      <c r="E58" s="117">
        <f>Dat_02!G58</f>
        <v>-3633.75</v>
      </c>
    </row>
    <row r="59" spans="1:5">
      <c r="A59" s="83"/>
      <c r="B59" s="116" t="str">
        <f>Dat_02!A59</f>
        <v>24/11/2020</v>
      </c>
      <c r="C59" s="117">
        <f>Dat_02!O59</f>
        <v>1680.1163043478</v>
      </c>
      <c r="D59" s="117">
        <f>Dat_02!D59</f>
        <v>2977.5</v>
      </c>
      <c r="E59" s="117">
        <f>Dat_02!G59</f>
        <v>-3258.75</v>
      </c>
    </row>
    <row r="60" spans="1:5">
      <c r="A60" s="83"/>
      <c r="B60" s="116" t="str">
        <f>Dat_02!A60</f>
        <v>25/11/2020</v>
      </c>
      <c r="C60" s="117">
        <f>Dat_02!O60</f>
        <v>1869.8391304348002</v>
      </c>
      <c r="D60" s="117">
        <f>Dat_02!D60</f>
        <v>2670</v>
      </c>
      <c r="E60" s="117">
        <f>Dat_02!G60</f>
        <v>-2689.5833333332998</v>
      </c>
    </row>
    <row r="61" spans="1:5">
      <c r="A61" s="83"/>
      <c r="B61" s="116" t="str">
        <f>Dat_02!A61</f>
        <v>26/11/2020</v>
      </c>
      <c r="C61" s="117">
        <f>Dat_02!O61</f>
        <v>2421.3159090909003</v>
      </c>
      <c r="D61" s="117">
        <f>Dat_02!D61</f>
        <v>3315</v>
      </c>
      <c r="E61" s="117">
        <f>Dat_02!G61</f>
        <v>-3045</v>
      </c>
    </row>
    <row r="62" spans="1:5">
      <c r="A62" s="83"/>
      <c r="B62" s="116" t="str">
        <f>Dat_02!A62</f>
        <v>27/11/2020</v>
      </c>
      <c r="C62" s="117">
        <f>Dat_02!O62</f>
        <v>1521.7864130435</v>
      </c>
      <c r="D62" s="117">
        <f>Dat_02!D62</f>
        <v>3206.25</v>
      </c>
      <c r="E62" s="117">
        <f>Dat_02!G62</f>
        <v>-3523.125</v>
      </c>
    </row>
    <row r="63" spans="1:5">
      <c r="A63" s="83"/>
      <c r="B63" s="116" t="str">
        <f>Dat_02!A63</f>
        <v>28/11/2020</v>
      </c>
      <c r="C63" s="117">
        <f>Dat_02!O63</f>
        <v>865.09761904760001</v>
      </c>
      <c r="D63" s="117">
        <f>Dat_02!D63</f>
        <v>3348.75</v>
      </c>
      <c r="E63" s="117">
        <f>Dat_02!G63</f>
        <v>-2850</v>
      </c>
    </row>
    <row r="64" spans="1:5">
      <c r="A64" s="83"/>
      <c r="B64" s="116" t="str">
        <f>Dat_02!A64</f>
        <v>29/11/2020</v>
      </c>
      <c r="C64" s="117">
        <f>Dat_02!O64</f>
        <v>1441.7458333334</v>
      </c>
      <c r="D64" s="117">
        <f>Dat_02!D64</f>
        <v>3181.875</v>
      </c>
      <c r="E64" s="117">
        <f>Dat_02!G64</f>
        <v>-3038.125</v>
      </c>
    </row>
    <row r="65" spans="1:5">
      <c r="A65" s="83"/>
      <c r="B65" s="116" t="str">
        <f>Dat_02!A65</f>
        <v>30/11/2020</v>
      </c>
      <c r="C65" s="117">
        <f>Dat_02!O65</f>
        <v>2425.1111842104997</v>
      </c>
      <c r="D65" s="117">
        <f>Dat_02!D65</f>
        <v>3225</v>
      </c>
      <c r="E65" s="117">
        <f>Dat_02!G65</f>
        <v>-3354.375</v>
      </c>
    </row>
    <row r="66" spans="1:5">
      <c r="A66" s="83"/>
      <c r="B66" s="116" t="str">
        <f>Dat_02!A66</f>
        <v>01/12/2020</v>
      </c>
      <c r="C66" s="117">
        <f>Dat_02!O66</f>
        <v>2108.5195652174002</v>
      </c>
      <c r="D66" s="117">
        <f>Dat_02!D66</f>
        <v>3249.375</v>
      </c>
      <c r="E66" s="117">
        <f>Dat_02!G66</f>
        <v>-3283.125</v>
      </c>
    </row>
    <row r="67" spans="1:5">
      <c r="A67" s="83" t="s">
        <v>54</v>
      </c>
      <c r="B67" s="116" t="str">
        <f>Dat_02!A67</f>
        <v>02/12/2020</v>
      </c>
      <c r="C67" s="117">
        <f>Dat_02!O67</f>
        <v>826.67916666669998</v>
      </c>
      <c r="D67" s="117">
        <f>Dat_02!D67</f>
        <v>3536.25</v>
      </c>
      <c r="E67" s="117">
        <f>Dat_02!G67</f>
        <v>-3127.5</v>
      </c>
    </row>
    <row r="68" spans="1:5">
      <c r="A68" s="83"/>
      <c r="B68" s="116" t="str">
        <f>Dat_02!A68</f>
        <v>03/12/2020</v>
      </c>
      <c r="C68" s="117">
        <f>Dat_02!O68</f>
        <v>1438.4208333332999</v>
      </c>
      <c r="D68" s="117">
        <f>Dat_02!D68</f>
        <v>3078.75</v>
      </c>
      <c r="E68" s="117">
        <f>Dat_02!G68</f>
        <v>-3241.875</v>
      </c>
    </row>
    <row r="69" spans="1:5">
      <c r="A69" s="83"/>
      <c r="B69" s="116" t="str">
        <f>Dat_02!A69</f>
        <v>04/12/2020</v>
      </c>
      <c r="C69" s="117">
        <f>Dat_02!O69</f>
        <v>873.55416666669998</v>
      </c>
      <c r="D69" s="117">
        <f>Dat_02!D69</f>
        <v>3578.3333333332998</v>
      </c>
      <c r="E69" s="117">
        <f>Dat_02!G69</f>
        <v>-2647.5</v>
      </c>
    </row>
    <row r="70" spans="1:5">
      <c r="A70" s="83"/>
      <c r="B70" s="116" t="str">
        <f>Dat_02!A70</f>
        <v>05/12/2020</v>
      </c>
      <c r="C70" s="117">
        <f>Dat_02!O70</f>
        <v>341.07500000000005</v>
      </c>
      <c r="D70" s="117">
        <f>Dat_02!D70</f>
        <v>3425.625</v>
      </c>
      <c r="E70" s="117">
        <f>Dat_02!G70</f>
        <v>-3048.75</v>
      </c>
    </row>
    <row r="71" spans="1:5">
      <c r="A71" s="83"/>
      <c r="B71" s="116" t="str">
        <f>Dat_02!A71</f>
        <v>06/12/2020</v>
      </c>
      <c r="C71" s="117">
        <f>Dat_02!O71</f>
        <v>-1481.6785714286</v>
      </c>
      <c r="D71" s="117">
        <f>Dat_02!D71</f>
        <v>2990</v>
      </c>
      <c r="E71" s="117">
        <f>Dat_02!G71</f>
        <v>-2885.625</v>
      </c>
    </row>
    <row r="72" spans="1:5">
      <c r="A72" s="83"/>
      <c r="B72" s="116" t="str">
        <f>Dat_02!A72</f>
        <v>07/12/2020</v>
      </c>
      <c r="C72" s="117">
        <f>Dat_02!O72</f>
        <v>-436.38749999999993</v>
      </c>
      <c r="D72" s="117">
        <f>Dat_02!D72</f>
        <v>3498.75</v>
      </c>
      <c r="E72" s="117">
        <f>Dat_02!G72</f>
        <v>-2733.75</v>
      </c>
    </row>
    <row r="73" spans="1:5">
      <c r="A73" s="83"/>
      <c r="B73" s="116" t="str">
        <f>Dat_02!A73</f>
        <v>08/12/2020</v>
      </c>
      <c r="C73" s="117">
        <f>Dat_02!O73</f>
        <v>-875.16666666659989</v>
      </c>
      <c r="D73" s="117">
        <f>Dat_02!D73</f>
        <v>3433.125</v>
      </c>
      <c r="E73" s="117">
        <f>Dat_02!G73</f>
        <v>-2840.625</v>
      </c>
    </row>
    <row r="74" spans="1:5">
      <c r="A74" s="83"/>
      <c r="B74" s="116" t="str">
        <f>Dat_02!A74</f>
        <v>09/12/2020</v>
      </c>
      <c r="C74" s="117">
        <f>Dat_02!O74</f>
        <v>-243.32049689440009</v>
      </c>
      <c r="D74" s="117">
        <f>Dat_02!D74</f>
        <v>3225</v>
      </c>
      <c r="E74" s="117">
        <f>Dat_02!G74</f>
        <v>-3326.25</v>
      </c>
    </row>
    <row r="75" spans="1:5">
      <c r="A75" s="83"/>
      <c r="B75" s="116" t="str">
        <f>Dat_02!A75</f>
        <v>10/12/2020</v>
      </c>
      <c r="C75" s="117">
        <f>Dat_02!O75</f>
        <v>450.44385964910009</v>
      </c>
      <c r="D75" s="117">
        <f>Dat_02!D75</f>
        <v>3534.375</v>
      </c>
      <c r="E75" s="117">
        <f>Dat_02!G75</f>
        <v>-2242.5</v>
      </c>
    </row>
    <row r="76" spans="1:5">
      <c r="A76" s="83"/>
      <c r="B76" s="116" t="str">
        <f>Dat_02!A76</f>
        <v>11/12/2020</v>
      </c>
      <c r="C76" s="117">
        <f>Dat_02!O76</f>
        <v>540.14166666669996</v>
      </c>
      <c r="D76" s="117">
        <f>Dat_02!D76</f>
        <v>3600</v>
      </c>
      <c r="E76" s="117">
        <f>Dat_02!G76</f>
        <v>-2760</v>
      </c>
    </row>
    <row r="77" spans="1:5">
      <c r="A77" s="83"/>
      <c r="B77" s="116" t="str">
        <f>Dat_02!A77</f>
        <v>12/12/2020</v>
      </c>
      <c r="C77" s="117">
        <f>Dat_02!O77</f>
        <v>-1241.2124999999999</v>
      </c>
      <c r="D77" s="117">
        <f>Dat_02!D77</f>
        <v>3215.625</v>
      </c>
      <c r="E77" s="117">
        <f>Dat_02!G77</f>
        <v>-3054.375</v>
      </c>
    </row>
    <row r="78" spans="1:5">
      <c r="A78" s="83"/>
      <c r="B78" s="116" t="str">
        <f>Dat_02!A78</f>
        <v>13/12/2020</v>
      </c>
      <c r="C78" s="117">
        <f>Dat_02!O78</f>
        <v>-622.7008333332999</v>
      </c>
      <c r="D78" s="117">
        <f>Dat_02!D78</f>
        <v>4224.75</v>
      </c>
      <c r="E78" s="117">
        <f>Dat_02!G78</f>
        <v>-2629.1666666667002</v>
      </c>
    </row>
    <row r="79" spans="1:5">
      <c r="A79" s="83"/>
      <c r="B79" s="116" t="str">
        <f>Dat_02!A79</f>
        <v>14/12/2020</v>
      </c>
      <c r="C79" s="117">
        <f>Dat_02!O79</f>
        <v>739.01666666669985</v>
      </c>
      <c r="D79" s="117">
        <f>Dat_02!D79</f>
        <v>3843.75</v>
      </c>
      <c r="E79" s="117">
        <f>Dat_02!G79</f>
        <v>-2460</v>
      </c>
    </row>
    <row r="80" spans="1:5">
      <c r="A80" s="83"/>
      <c r="B80" s="116" t="str">
        <f>Dat_02!A80</f>
        <v>15/12/2020</v>
      </c>
      <c r="C80" s="117">
        <f>Dat_02!O80</f>
        <v>1196.1527173913</v>
      </c>
      <c r="D80" s="117">
        <f>Dat_02!D80</f>
        <v>3802.5</v>
      </c>
      <c r="E80" s="117">
        <f>Dat_02!G80</f>
        <v>-2167.5</v>
      </c>
    </row>
    <row r="81" spans="1:5">
      <c r="A81" s="83"/>
      <c r="B81" s="116" t="str">
        <f>Dat_02!A81</f>
        <v>16/12/2020</v>
      </c>
      <c r="C81" s="117">
        <f>Dat_02!O81</f>
        <v>1837.8130952380998</v>
      </c>
      <c r="D81" s="117">
        <f>Dat_02!D81</f>
        <v>4076.25</v>
      </c>
      <c r="E81" s="117">
        <f>Dat_02!G81</f>
        <v>-2617.5</v>
      </c>
    </row>
    <row r="82" spans="1:5">
      <c r="A82" s="83"/>
      <c r="B82" s="116" t="str">
        <f>Dat_02!A82</f>
        <v>17/12/2020</v>
      </c>
      <c r="C82" s="117">
        <f>Dat_02!O82</f>
        <v>1649.7625</v>
      </c>
      <c r="D82" s="117">
        <f>Dat_02!D82</f>
        <v>3645</v>
      </c>
      <c r="E82" s="117">
        <f>Dat_02!G82</f>
        <v>-2842.5</v>
      </c>
    </row>
    <row r="83" spans="1:5">
      <c r="A83" s="83"/>
      <c r="B83" s="116" t="str">
        <f>Dat_02!A83</f>
        <v>18/12/2020</v>
      </c>
      <c r="C83" s="117">
        <f>Dat_02!O83</f>
        <v>364.77844202899996</v>
      </c>
      <c r="D83" s="117">
        <f>Dat_02!D83</f>
        <v>4173.75</v>
      </c>
      <c r="E83" s="117">
        <f>Dat_02!G83</f>
        <v>-2293.125</v>
      </c>
    </row>
    <row r="84" spans="1:5">
      <c r="A84" s="83"/>
      <c r="B84" s="116" t="str">
        <f>Dat_02!A84</f>
        <v>19/12/2020</v>
      </c>
      <c r="C84" s="117">
        <f>Dat_02!O84</f>
        <v>-1237.5345238094999</v>
      </c>
      <c r="D84" s="117">
        <f>Dat_02!D84</f>
        <v>3528.75</v>
      </c>
      <c r="E84" s="117">
        <f>Dat_02!G84</f>
        <v>-2328.75</v>
      </c>
    </row>
    <row r="85" spans="1:5">
      <c r="A85" s="83"/>
      <c r="B85" s="116" t="str">
        <f>Dat_02!A85</f>
        <v>20/12/2020</v>
      </c>
      <c r="C85" s="117">
        <f>Dat_02!O85</f>
        <v>-1689.8654761904002</v>
      </c>
      <c r="D85" s="117">
        <f>Dat_02!D85</f>
        <v>3628.125</v>
      </c>
      <c r="E85" s="117">
        <f>Dat_02!G85</f>
        <v>-2536.875</v>
      </c>
    </row>
    <row r="86" spans="1:5">
      <c r="A86" s="83"/>
      <c r="B86" s="116" t="str">
        <f>Dat_02!A86</f>
        <v>21/12/2020</v>
      </c>
      <c r="C86" s="117">
        <f>Dat_02!O86</f>
        <v>-517.5310606060001</v>
      </c>
      <c r="D86" s="117">
        <f>Dat_02!D86</f>
        <v>3371.25</v>
      </c>
      <c r="E86" s="117">
        <f>Dat_02!G86</f>
        <v>-2401.875</v>
      </c>
    </row>
    <row r="87" spans="1:5">
      <c r="A87" s="83"/>
      <c r="B87" s="116" t="str">
        <f>Dat_02!A87</f>
        <v>22/12/2020</v>
      </c>
      <c r="C87" s="117">
        <f>Dat_02!O87</f>
        <v>-678.9375</v>
      </c>
      <c r="D87" s="117">
        <f>Dat_02!D87</f>
        <v>3033.75</v>
      </c>
      <c r="E87" s="117">
        <f>Dat_02!G87</f>
        <v>-2606.25</v>
      </c>
    </row>
    <row r="88" spans="1:5">
      <c r="A88" s="83"/>
      <c r="B88" s="116" t="str">
        <f>Dat_02!A88</f>
        <v>23/12/2020</v>
      </c>
      <c r="C88" s="117">
        <f>Dat_02!O88</f>
        <v>-916.90340909090003</v>
      </c>
      <c r="D88" s="117">
        <f>Dat_02!D88</f>
        <v>3658.125</v>
      </c>
      <c r="E88" s="117">
        <f>Dat_02!G88</f>
        <v>-2535</v>
      </c>
    </row>
    <row r="89" spans="1:5">
      <c r="A89" s="83"/>
      <c r="B89" s="116" t="str">
        <f>Dat_02!A89</f>
        <v>24/12/2020</v>
      </c>
      <c r="C89" s="117">
        <f>Dat_02!O89</f>
        <v>-680.7</v>
      </c>
      <c r="D89" s="117">
        <f>Dat_02!D89</f>
        <v>4021.875</v>
      </c>
      <c r="E89" s="117">
        <f>Dat_02!G89</f>
        <v>-3046.875</v>
      </c>
    </row>
    <row r="90" spans="1:5">
      <c r="A90" s="83"/>
      <c r="B90" s="116" t="str">
        <f>Dat_02!A90</f>
        <v>25/12/2020</v>
      </c>
      <c r="C90" s="117">
        <f>Dat_02!O90</f>
        <v>-371.13749999999999</v>
      </c>
      <c r="D90" s="117">
        <f>Dat_02!D90</f>
        <v>3286.875</v>
      </c>
      <c r="E90" s="117">
        <f>Dat_02!G90</f>
        <v>-2666.25</v>
      </c>
    </row>
    <row r="91" spans="1:5">
      <c r="A91" s="83"/>
      <c r="B91" s="116" t="str">
        <f>Dat_02!A91</f>
        <v>26/12/2020</v>
      </c>
      <c r="C91" s="117">
        <f>Dat_02!O91</f>
        <v>-939.23750000000007</v>
      </c>
      <c r="D91" s="117">
        <f>Dat_02!D91</f>
        <v>3097.5</v>
      </c>
      <c r="E91" s="117">
        <f>Dat_02!G91</f>
        <v>-2992.5</v>
      </c>
    </row>
    <row r="92" spans="1:5">
      <c r="A92" s="83"/>
      <c r="B92" s="116" t="str">
        <f>Dat_02!A92</f>
        <v>27/12/2020</v>
      </c>
      <c r="C92" s="117">
        <f>Dat_02!O92</f>
        <v>-1072.3416666666999</v>
      </c>
      <c r="D92" s="117">
        <f>Dat_02!D92</f>
        <v>3598.125</v>
      </c>
      <c r="E92" s="117">
        <f>Dat_02!G92</f>
        <v>-2625</v>
      </c>
    </row>
    <row r="93" spans="1:5">
      <c r="A93" s="83"/>
      <c r="B93" s="116" t="str">
        <f>Dat_02!A93</f>
        <v>28/12/2020</v>
      </c>
      <c r="C93" s="117">
        <f>Dat_02!O93</f>
        <v>-596.10833333329992</v>
      </c>
      <c r="D93" s="117">
        <f>Dat_02!D93</f>
        <v>2981.25</v>
      </c>
      <c r="E93" s="117">
        <f>Dat_02!G93</f>
        <v>-2431.875</v>
      </c>
    </row>
    <row r="94" spans="1:5">
      <c r="A94" s="83"/>
      <c r="B94" s="116" t="str">
        <f>Dat_02!A94</f>
        <v>29/12/2020</v>
      </c>
      <c r="C94" s="117">
        <f>Dat_02!O94</f>
        <v>74.970833333400037</v>
      </c>
      <c r="D94" s="117">
        <f>Dat_02!D94</f>
        <v>3131.0416666667002</v>
      </c>
      <c r="E94" s="117">
        <f>Dat_02!G94</f>
        <v>-2628.75</v>
      </c>
    </row>
    <row r="95" spans="1:5">
      <c r="A95" s="83"/>
      <c r="B95" s="116" t="str">
        <f>Dat_02!A95</f>
        <v>30/12/2020</v>
      </c>
      <c r="C95" s="117">
        <f>Dat_02!O95</f>
        <v>-1389.6875</v>
      </c>
      <c r="D95" s="117">
        <f>Dat_02!D95</f>
        <v>3142.5</v>
      </c>
      <c r="E95" s="117">
        <f>Dat_02!G95</f>
        <v>-2765.625</v>
      </c>
    </row>
    <row r="96" spans="1:5">
      <c r="A96" s="83"/>
      <c r="B96" s="116" t="str">
        <f>Dat_02!A96</f>
        <v>31/12/2020</v>
      </c>
      <c r="C96" s="117">
        <f>Dat_02!O96</f>
        <v>-504.30833333340007</v>
      </c>
      <c r="D96" s="117">
        <f>Dat_02!D96</f>
        <v>3436.875</v>
      </c>
      <c r="E96" s="117">
        <f>Dat_02!G96</f>
        <v>-2737.5</v>
      </c>
    </row>
    <row r="97" spans="1:5">
      <c r="A97" s="83" t="s">
        <v>55</v>
      </c>
      <c r="B97" s="116" t="str">
        <f>Dat_02!A97</f>
        <v>01/01/2021</v>
      </c>
      <c r="C97" s="117">
        <f>Dat_02!O97</f>
        <v>-686.28333333339992</v>
      </c>
      <c r="D97" s="117">
        <f>Dat_02!D97</f>
        <v>3403.125</v>
      </c>
      <c r="E97" s="117">
        <f>Dat_02!G97</f>
        <v>-2520</v>
      </c>
    </row>
    <row r="98" spans="1:5">
      <c r="A98" s="83"/>
      <c r="B98" s="116" t="str">
        <f>Dat_02!A98</f>
        <v>02/01/2021</v>
      </c>
      <c r="C98" s="117">
        <f>Dat_02!O98</f>
        <v>-1781.6238095238</v>
      </c>
      <c r="D98" s="117">
        <f>Dat_02!D98</f>
        <v>3114.375</v>
      </c>
      <c r="E98" s="117">
        <f>Dat_02!G98</f>
        <v>-2795.625</v>
      </c>
    </row>
    <row r="99" spans="1:5">
      <c r="A99" s="83"/>
      <c r="B99" s="116" t="str">
        <f>Dat_02!A99</f>
        <v>03/01/2021</v>
      </c>
      <c r="C99" s="117">
        <f>Dat_02!O99</f>
        <v>-1790.5601190476002</v>
      </c>
      <c r="D99" s="117">
        <f>Dat_02!D99</f>
        <v>3568.125</v>
      </c>
      <c r="E99" s="117">
        <f>Dat_02!G99</f>
        <v>-2604.375</v>
      </c>
    </row>
    <row r="100" spans="1:5">
      <c r="A100" s="83"/>
      <c r="B100" s="116" t="str">
        <f>Dat_02!A100</f>
        <v>04/01/2021</v>
      </c>
      <c r="C100" s="117">
        <f>Dat_02!O100</f>
        <v>380.25416666659999</v>
      </c>
      <c r="D100" s="117">
        <f>Dat_02!D100</f>
        <v>3206.25</v>
      </c>
      <c r="E100" s="117">
        <f>Dat_02!G100</f>
        <v>-2913.75</v>
      </c>
    </row>
    <row r="101" spans="1:5">
      <c r="A101" s="83"/>
      <c r="B101" s="116" t="str">
        <f>Dat_02!A101</f>
        <v>05/01/2021</v>
      </c>
      <c r="C101" s="117">
        <f>Dat_02!O101</f>
        <v>720.82916666659992</v>
      </c>
      <c r="D101" s="117">
        <f>Dat_02!D101</f>
        <v>2931.0416666667002</v>
      </c>
      <c r="E101" s="117">
        <f>Dat_02!G101</f>
        <v>-3104.125</v>
      </c>
    </row>
    <row r="102" spans="1:5">
      <c r="A102" s="83"/>
      <c r="B102" s="116" t="str">
        <f>Dat_02!A102</f>
        <v>06/01/2021</v>
      </c>
      <c r="C102" s="117">
        <f>Dat_02!O102</f>
        <v>438.56666666659999</v>
      </c>
      <c r="D102" s="117">
        <f>Dat_02!D102</f>
        <v>3150</v>
      </c>
      <c r="E102" s="117">
        <f>Dat_02!G102</f>
        <v>-2842.75</v>
      </c>
    </row>
    <row r="103" spans="1:5">
      <c r="A103" s="83"/>
      <c r="B103" s="116" t="str">
        <f>Dat_02!A103</f>
        <v>07/01/2021</v>
      </c>
      <c r="C103" s="117">
        <f>Dat_02!O103</f>
        <v>1293.5125</v>
      </c>
      <c r="D103" s="117">
        <f>Dat_02!D103</f>
        <v>2933.875</v>
      </c>
      <c r="E103" s="117">
        <f>Dat_02!G103</f>
        <v>-3349.75</v>
      </c>
    </row>
    <row r="104" spans="1:5">
      <c r="A104" s="83"/>
      <c r="B104" s="116" t="str">
        <f>Dat_02!A104</f>
        <v>08/01/2021</v>
      </c>
      <c r="C104" s="117">
        <f>Dat_02!O104</f>
        <v>384.83749999999998</v>
      </c>
      <c r="D104" s="117">
        <f>Dat_02!D104</f>
        <v>3287.2916666667002</v>
      </c>
      <c r="E104" s="117">
        <f>Dat_02!G104</f>
        <v>-2997.25</v>
      </c>
    </row>
    <row r="105" spans="1:5">
      <c r="A105" s="83"/>
      <c r="B105" s="116" t="str">
        <f>Dat_02!A105</f>
        <v>09/01/2021</v>
      </c>
      <c r="C105" s="117">
        <f>Dat_02!O105</f>
        <v>-1305.4085526316001</v>
      </c>
      <c r="D105" s="117">
        <f>Dat_02!D105</f>
        <v>3230.625</v>
      </c>
      <c r="E105" s="117">
        <f>Dat_02!G105</f>
        <v>-2043.75</v>
      </c>
    </row>
    <row r="106" spans="1:5">
      <c r="A106" s="83"/>
      <c r="B106" s="116" t="str">
        <f>Dat_02!A106</f>
        <v>10/01/2021</v>
      </c>
      <c r="C106" s="117">
        <f>Dat_02!O106</f>
        <v>-2053.5266025640999</v>
      </c>
      <c r="D106" s="117">
        <f>Dat_02!D106</f>
        <v>3740.4166666667002</v>
      </c>
      <c r="E106" s="117">
        <f>Dat_02!G106</f>
        <v>-2390.8333333332998</v>
      </c>
    </row>
    <row r="107" spans="1:5">
      <c r="A107" s="83"/>
      <c r="B107" s="116" t="str">
        <f>Dat_02!A107</f>
        <v>11/01/2021</v>
      </c>
      <c r="C107" s="117">
        <f>Dat_02!O107</f>
        <v>-221.22572463760002</v>
      </c>
      <c r="D107" s="117">
        <f>Dat_02!D107</f>
        <v>3032.7083333332998</v>
      </c>
      <c r="E107" s="117">
        <f>Dat_02!G107</f>
        <v>-2969.125</v>
      </c>
    </row>
    <row r="108" spans="1:5">
      <c r="A108" s="83"/>
      <c r="B108" s="116" t="str">
        <f>Dat_02!A108</f>
        <v>12/01/2021</v>
      </c>
      <c r="C108" s="117">
        <f>Dat_02!O108</f>
        <v>-789.14673913040008</v>
      </c>
      <c r="D108" s="117">
        <f>Dat_02!D108</f>
        <v>2212.5</v>
      </c>
      <c r="E108" s="117">
        <f>Dat_02!G108</f>
        <v>-2711.25</v>
      </c>
    </row>
    <row r="109" spans="1:5">
      <c r="A109" s="83"/>
      <c r="B109" s="116" t="str">
        <f>Dat_02!A109</f>
        <v>13/01/2021</v>
      </c>
      <c r="C109" s="117">
        <f>Dat_02!O109</f>
        <v>-1204.7570652173999</v>
      </c>
      <c r="D109" s="117">
        <f>Dat_02!D109</f>
        <v>1744.5833333333001</v>
      </c>
      <c r="E109" s="117">
        <f>Dat_02!G109</f>
        <v>-2608.9583333332998</v>
      </c>
    </row>
    <row r="110" spans="1:5">
      <c r="A110" s="83"/>
      <c r="B110" s="116" t="str">
        <f>Dat_02!A110</f>
        <v>14/01/2021</v>
      </c>
      <c r="C110" s="117">
        <f>Dat_02!O110</f>
        <v>-1099.7708333333001</v>
      </c>
      <c r="D110" s="117">
        <f>Dat_02!D110</f>
        <v>2509.5833333332998</v>
      </c>
      <c r="E110" s="117">
        <f>Dat_02!G110</f>
        <v>-3447.25</v>
      </c>
    </row>
    <row r="111" spans="1:5">
      <c r="A111" s="83"/>
      <c r="B111" s="116" t="str">
        <f>Dat_02!A111</f>
        <v>15/01/2021</v>
      </c>
      <c r="C111" s="117">
        <f>Dat_02!O111</f>
        <v>-1435.65</v>
      </c>
      <c r="D111" s="117">
        <f>Dat_02!D111</f>
        <v>2711.25</v>
      </c>
      <c r="E111" s="117">
        <f>Dat_02!G111</f>
        <v>-3765</v>
      </c>
    </row>
    <row r="112" spans="1:5">
      <c r="A112" s="83"/>
      <c r="B112" s="116" t="str">
        <f>Dat_02!A112</f>
        <v>16/01/2021</v>
      </c>
      <c r="C112" s="117">
        <f>Dat_02!O112</f>
        <v>-1897.7541666666998</v>
      </c>
      <c r="D112" s="117">
        <f>Dat_02!D112</f>
        <v>3146.25</v>
      </c>
      <c r="E112" s="117">
        <f>Dat_02!G112</f>
        <v>-3022.5</v>
      </c>
    </row>
    <row r="113" spans="1:5">
      <c r="A113" s="83"/>
      <c r="B113" s="116" t="str">
        <f>Dat_02!A113</f>
        <v>17/01/2021</v>
      </c>
      <c r="C113" s="117">
        <f>Dat_02!O113</f>
        <v>-1701.4958333332997</v>
      </c>
      <c r="D113" s="117">
        <f>Dat_02!D113</f>
        <v>2484.375</v>
      </c>
      <c r="E113" s="117">
        <f>Dat_02!G113</f>
        <v>-2501.875</v>
      </c>
    </row>
    <row r="114" spans="1:5">
      <c r="A114" s="83"/>
      <c r="B114" s="116" t="str">
        <f>Dat_02!A114</f>
        <v>18/01/2021</v>
      </c>
      <c r="C114" s="117">
        <f>Dat_02!O114</f>
        <v>-290.0769927537001</v>
      </c>
      <c r="D114" s="117">
        <f>Dat_02!D114</f>
        <v>2400</v>
      </c>
      <c r="E114" s="117">
        <f>Dat_02!G114</f>
        <v>-3436.875</v>
      </c>
    </row>
    <row r="115" spans="1:5">
      <c r="A115" s="83"/>
      <c r="B115" s="116" t="str">
        <f>Dat_02!A115</f>
        <v>19/01/2021</v>
      </c>
      <c r="C115" s="117">
        <f>Dat_02!O115</f>
        <v>906.93333333329997</v>
      </c>
      <c r="D115" s="117">
        <f>Dat_02!D115</f>
        <v>3185.625</v>
      </c>
      <c r="E115" s="117">
        <f>Dat_02!G115</f>
        <v>-2718.75</v>
      </c>
    </row>
    <row r="116" spans="1:5">
      <c r="A116" s="83"/>
      <c r="B116" s="116" t="str">
        <f>Dat_02!A116</f>
        <v>20/01/2021</v>
      </c>
      <c r="C116" s="117">
        <f>Dat_02!O116</f>
        <v>277.18333333329997</v>
      </c>
      <c r="D116" s="117">
        <f>Dat_02!D116</f>
        <v>2647.5</v>
      </c>
      <c r="E116" s="117">
        <f>Dat_02!G116</f>
        <v>-2503.125</v>
      </c>
    </row>
    <row r="117" spans="1:5">
      <c r="A117" s="83"/>
      <c r="B117" s="116" t="str">
        <f>Dat_02!A117</f>
        <v>21/01/2021</v>
      </c>
      <c r="C117" s="117">
        <f>Dat_02!O117</f>
        <v>-31.980833333299984</v>
      </c>
      <c r="D117" s="117">
        <f>Dat_02!D117</f>
        <v>2745</v>
      </c>
      <c r="E117" s="117">
        <f>Dat_02!G117</f>
        <v>-2206.875</v>
      </c>
    </row>
    <row r="118" spans="1:5">
      <c r="A118" s="83"/>
      <c r="B118" s="116" t="str">
        <f>Dat_02!A118</f>
        <v>22/01/2021</v>
      </c>
      <c r="C118" s="117">
        <f>Dat_02!O118</f>
        <v>-23.604166666600008</v>
      </c>
      <c r="D118" s="117">
        <f>Dat_02!D118</f>
        <v>2960.625</v>
      </c>
      <c r="E118" s="117">
        <f>Dat_02!G118</f>
        <v>-3030</v>
      </c>
    </row>
    <row r="119" spans="1:5">
      <c r="A119" s="83"/>
      <c r="B119" s="116" t="str">
        <f>Dat_02!A119</f>
        <v>23/01/2021</v>
      </c>
      <c r="C119" s="117">
        <f>Dat_02!O119</f>
        <v>409.31286231889999</v>
      </c>
      <c r="D119" s="117">
        <f>Dat_02!D119</f>
        <v>3457.5</v>
      </c>
      <c r="E119" s="117">
        <f>Dat_02!G119</f>
        <v>-2362.5</v>
      </c>
    </row>
    <row r="120" spans="1:5">
      <c r="A120" s="83"/>
      <c r="B120" s="116" t="str">
        <f>Dat_02!A120</f>
        <v>24/01/2021</v>
      </c>
      <c r="C120" s="117">
        <f>Dat_02!O120</f>
        <v>-830.99166666659994</v>
      </c>
      <c r="D120" s="117">
        <f>Dat_02!D120</f>
        <v>3331.875</v>
      </c>
      <c r="E120" s="117">
        <f>Dat_02!G120</f>
        <v>-2454.375</v>
      </c>
    </row>
    <row r="121" spans="1:5">
      <c r="A121" s="83"/>
      <c r="B121" s="116" t="str">
        <f>Dat_02!A121</f>
        <v>25/01/2021</v>
      </c>
      <c r="C121" s="117">
        <f>Dat_02!O121</f>
        <v>701.13913043479988</v>
      </c>
      <c r="D121" s="117">
        <f>Dat_02!D121</f>
        <v>3251.25</v>
      </c>
      <c r="E121" s="117">
        <f>Dat_02!G121</f>
        <v>-2439.375</v>
      </c>
    </row>
    <row r="122" spans="1:5">
      <c r="A122" s="83"/>
      <c r="B122" s="116" t="str">
        <f>Dat_02!A122</f>
        <v>26/01/2021</v>
      </c>
      <c r="C122" s="117">
        <f>Dat_02!O122</f>
        <v>-103.73568840580003</v>
      </c>
      <c r="D122" s="117">
        <f>Dat_02!D122</f>
        <v>3643.125</v>
      </c>
      <c r="E122" s="117">
        <f>Dat_02!G122</f>
        <v>-2812.5</v>
      </c>
    </row>
    <row r="123" spans="1:5">
      <c r="A123" s="83"/>
      <c r="B123" s="116" t="str">
        <f>Dat_02!A123</f>
        <v>27/01/2021</v>
      </c>
      <c r="C123" s="117">
        <f>Dat_02!O123</f>
        <v>-0.39583333330006099</v>
      </c>
      <c r="D123" s="117">
        <f>Dat_02!D123</f>
        <v>3367.5</v>
      </c>
      <c r="E123" s="117">
        <f>Dat_02!G123</f>
        <v>-2769.375</v>
      </c>
    </row>
    <row r="124" spans="1:5">
      <c r="A124" s="83"/>
      <c r="B124" s="116" t="str">
        <f>Dat_02!A124</f>
        <v>28/01/2021</v>
      </c>
      <c r="C124" s="117">
        <f>Dat_02!O124</f>
        <v>-149.32916666670008</v>
      </c>
      <c r="D124" s="117">
        <f>Dat_02!D124</f>
        <v>3511.875</v>
      </c>
      <c r="E124" s="117">
        <f>Dat_02!G124</f>
        <v>-2945.625</v>
      </c>
    </row>
    <row r="125" spans="1:5">
      <c r="A125" s="83"/>
      <c r="B125" s="116" t="str">
        <f>Dat_02!A125</f>
        <v>29/01/2021</v>
      </c>
      <c r="C125" s="117">
        <f>Dat_02!O125</f>
        <v>-1007.1041666667001</v>
      </c>
      <c r="D125" s="117">
        <f>Dat_02!D125</f>
        <v>3538.125</v>
      </c>
      <c r="E125" s="117">
        <f>Dat_02!G125</f>
        <v>-2640</v>
      </c>
    </row>
    <row r="126" spans="1:5">
      <c r="A126" s="83"/>
      <c r="B126" s="116" t="str">
        <f>Dat_02!A126</f>
        <v>30/01/2021</v>
      </c>
      <c r="C126" s="117">
        <f>Dat_02!O126</f>
        <v>395.45416666669996</v>
      </c>
      <c r="D126" s="117">
        <f>Dat_02!D126</f>
        <v>3528.75</v>
      </c>
      <c r="E126" s="117">
        <f>Dat_02!G126</f>
        <v>-2227.5</v>
      </c>
    </row>
    <row r="127" spans="1:5">
      <c r="A127" s="83"/>
      <c r="B127" s="116" t="str">
        <f>Dat_02!A127</f>
        <v>31/01/2021</v>
      </c>
      <c r="C127" s="117">
        <f>Dat_02!O127</f>
        <v>1605.3541666667002</v>
      </c>
      <c r="D127" s="117">
        <f>Dat_02!D127</f>
        <v>3215.625</v>
      </c>
      <c r="E127" s="117">
        <f>Dat_02!G127</f>
        <v>-2556.9166666667002</v>
      </c>
    </row>
    <row r="128" spans="1:5">
      <c r="A128" s="83" t="s">
        <v>56</v>
      </c>
      <c r="B128" s="116" t="str">
        <f>Dat_02!A128</f>
        <v>01/02/2021</v>
      </c>
      <c r="C128" s="117">
        <f>Dat_02!O128</f>
        <v>-242.43416666660005</v>
      </c>
      <c r="D128" s="117">
        <f>Dat_02!D128</f>
        <v>3330</v>
      </c>
      <c r="E128" s="117">
        <f>Dat_02!G128</f>
        <v>-2475</v>
      </c>
    </row>
    <row r="129" spans="1:5">
      <c r="A129" s="83"/>
      <c r="B129" s="116" t="str">
        <f>Dat_02!A129</f>
        <v>02/02/2021</v>
      </c>
      <c r="C129" s="117">
        <f>Dat_02!O129</f>
        <v>1152.9217391305001</v>
      </c>
      <c r="D129" s="117">
        <f>Dat_02!D129</f>
        <v>3511.875</v>
      </c>
      <c r="E129" s="117">
        <f>Dat_02!G129</f>
        <v>-2439.375</v>
      </c>
    </row>
    <row r="130" spans="1:5">
      <c r="A130" s="83"/>
      <c r="B130" s="116" t="str">
        <f>Dat_02!A130</f>
        <v>03/02/2021</v>
      </c>
      <c r="C130" s="117">
        <f>Dat_02!O130</f>
        <v>1346.8666666667</v>
      </c>
      <c r="D130" s="117">
        <f>Dat_02!D130</f>
        <v>3300</v>
      </c>
      <c r="E130" s="117">
        <f>Dat_02!G130</f>
        <v>-2195.625</v>
      </c>
    </row>
    <row r="131" spans="1:5">
      <c r="A131" s="83"/>
      <c r="B131" s="116" t="str">
        <f>Dat_02!A131</f>
        <v>04/02/2021</v>
      </c>
      <c r="C131" s="117">
        <f>Dat_02!O131</f>
        <v>567.90253623190006</v>
      </c>
      <c r="D131" s="117">
        <f>Dat_02!D131</f>
        <v>2985.2083333332998</v>
      </c>
      <c r="E131" s="117">
        <f>Dat_02!G131</f>
        <v>-2525.625</v>
      </c>
    </row>
    <row r="132" spans="1:5">
      <c r="A132" s="83"/>
      <c r="B132" s="116" t="str">
        <f>Dat_02!A132</f>
        <v>05/02/2021</v>
      </c>
      <c r="C132" s="117">
        <f>Dat_02!O132</f>
        <v>649.10253623189999</v>
      </c>
      <c r="D132" s="117">
        <f>Dat_02!D132</f>
        <v>3570</v>
      </c>
      <c r="E132" s="117">
        <f>Dat_02!G132</f>
        <v>-2416.875</v>
      </c>
    </row>
    <row r="133" spans="1:5">
      <c r="A133" s="83"/>
      <c r="B133" s="116" t="str">
        <f>Dat_02!A133</f>
        <v>06/02/2021</v>
      </c>
      <c r="C133" s="117">
        <f>Dat_02!O133</f>
        <v>1171.5208333332998</v>
      </c>
      <c r="D133" s="117">
        <f>Dat_02!D133</f>
        <v>3673.125</v>
      </c>
      <c r="E133" s="117">
        <f>Dat_02!G133</f>
        <v>-1837.5</v>
      </c>
    </row>
    <row r="134" spans="1:5">
      <c r="A134" s="83"/>
      <c r="B134" s="116" t="str">
        <f>Dat_02!A134</f>
        <v>07/02/2021</v>
      </c>
      <c r="C134" s="117">
        <f>Dat_02!O134</f>
        <v>-24.674999999999955</v>
      </c>
      <c r="D134" s="117">
        <f>Dat_02!D134</f>
        <v>3483.75</v>
      </c>
      <c r="E134" s="117">
        <f>Dat_02!G134</f>
        <v>-1764.375</v>
      </c>
    </row>
    <row r="135" spans="1:5">
      <c r="A135" s="83"/>
      <c r="B135" s="116" t="str">
        <f>Dat_02!A135</f>
        <v>08/02/2021</v>
      </c>
      <c r="C135" s="117">
        <f>Dat_02!O135</f>
        <v>1278.6424999999999</v>
      </c>
      <c r="D135" s="117">
        <f>Dat_02!D135</f>
        <v>3198.75</v>
      </c>
      <c r="E135" s="117">
        <f>Dat_02!G135</f>
        <v>-2480.625</v>
      </c>
    </row>
    <row r="136" spans="1:5">
      <c r="A136" s="83"/>
      <c r="B136" s="116" t="str">
        <f>Dat_02!A136</f>
        <v>09/02/2021</v>
      </c>
      <c r="C136" s="117">
        <f>Dat_02!O136</f>
        <v>2577.8408333333</v>
      </c>
      <c r="D136" s="117">
        <f>Dat_02!D136</f>
        <v>3052.5</v>
      </c>
      <c r="E136" s="117">
        <f>Dat_02!G136</f>
        <v>-1938.75</v>
      </c>
    </row>
    <row r="137" spans="1:5">
      <c r="A137" s="83"/>
      <c r="B137" s="116" t="str">
        <f>Dat_02!A137</f>
        <v>10/02/2021</v>
      </c>
      <c r="C137" s="117">
        <f>Dat_02!O137</f>
        <v>997.14210526319994</v>
      </c>
      <c r="D137" s="117">
        <f>Dat_02!D137</f>
        <v>1974.375</v>
      </c>
      <c r="E137" s="117">
        <f>Dat_02!G137</f>
        <v>-2591.25</v>
      </c>
    </row>
    <row r="138" spans="1:5">
      <c r="A138" s="83"/>
      <c r="B138" s="116" t="str">
        <f>Dat_02!A138</f>
        <v>11/02/2021</v>
      </c>
      <c r="C138" s="117">
        <f>Dat_02!O138</f>
        <v>1239.0269607842999</v>
      </c>
      <c r="D138" s="117">
        <f>Dat_02!D138</f>
        <v>1586.25</v>
      </c>
      <c r="E138" s="117">
        <f>Dat_02!G138</f>
        <v>-2103.75</v>
      </c>
    </row>
    <row r="139" spans="1:5">
      <c r="A139" s="83"/>
      <c r="B139" s="116" t="str">
        <f>Dat_02!A139</f>
        <v>12/02/2021</v>
      </c>
      <c r="C139" s="117">
        <f>Dat_02!O139</f>
        <v>482.99848484849997</v>
      </c>
      <c r="D139" s="117">
        <f>Dat_02!D139</f>
        <v>2604.375</v>
      </c>
      <c r="E139" s="117">
        <f>Dat_02!G139</f>
        <v>-2542.5</v>
      </c>
    </row>
    <row r="140" spans="1:5">
      <c r="A140" s="83"/>
      <c r="B140" s="116" t="str">
        <f>Dat_02!A140</f>
        <v>13/02/2021</v>
      </c>
      <c r="C140" s="117">
        <f>Dat_02!O140</f>
        <v>728.45833333329995</v>
      </c>
      <c r="D140" s="117">
        <f>Dat_02!D140</f>
        <v>3268.125</v>
      </c>
      <c r="E140" s="117">
        <f>Dat_02!G140</f>
        <v>-2536.875</v>
      </c>
    </row>
    <row r="141" spans="1:5">
      <c r="A141" s="83"/>
      <c r="B141" s="116" t="str">
        <f>Dat_02!A141</f>
        <v>14/02/2021</v>
      </c>
      <c r="C141" s="117">
        <f>Dat_02!O141</f>
        <v>1135.1458333334001</v>
      </c>
      <c r="D141" s="117">
        <f>Dat_02!D141</f>
        <v>2891.25</v>
      </c>
      <c r="E141" s="117">
        <f>Dat_02!G141</f>
        <v>-2441.25</v>
      </c>
    </row>
    <row r="142" spans="1:5">
      <c r="A142" s="83"/>
      <c r="B142" s="116" t="str">
        <f>Dat_02!A142</f>
        <v>15/02/2021</v>
      </c>
      <c r="C142" s="117">
        <f>Dat_02!O142</f>
        <v>2530.8000000000002</v>
      </c>
      <c r="D142" s="117">
        <f>Dat_02!D142</f>
        <v>3510</v>
      </c>
      <c r="E142" s="117">
        <f>Dat_02!G142</f>
        <v>-2430.375</v>
      </c>
    </row>
    <row r="143" spans="1:5">
      <c r="A143" s="83"/>
      <c r="B143" s="116" t="str">
        <f>Dat_02!A143</f>
        <v>16/02/2021</v>
      </c>
      <c r="C143" s="117">
        <f>Dat_02!O143</f>
        <v>2019.7390151515001</v>
      </c>
      <c r="D143" s="117">
        <f>Dat_02!D143</f>
        <v>3390</v>
      </c>
      <c r="E143" s="117">
        <f>Dat_02!G143</f>
        <v>-2512.5</v>
      </c>
    </row>
    <row r="144" spans="1:5">
      <c r="A144" s="83"/>
      <c r="B144" s="116" t="str">
        <f>Dat_02!A144</f>
        <v>17/02/2021</v>
      </c>
      <c r="C144" s="117">
        <f>Dat_02!O144</f>
        <v>2047.3500000000001</v>
      </c>
      <c r="D144" s="117">
        <f>Dat_02!D144</f>
        <v>3511.875</v>
      </c>
      <c r="E144" s="117">
        <f>Dat_02!G144</f>
        <v>-2578.125</v>
      </c>
    </row>
    <row r="145" spans="1:5">
      <c r="A145" s="83"/>
      <c r="B145" s="116" t="str">
        <f>Dat_02!A145</f>
        <v>18/02/2021</v>
      </c>
      <c r="C145" s="117">
        <f>Dat_02!O145</f>
        <v>1716.0137681159001</v>
      </c>
      <c r="D145" s="117">
        <f>Dat_02!D145</f>
        <v>3343.125</v>
      </c>
      <c r="E145" s="117">
        <f>Dat_02!G145</f>
        <v>-1972.5</v>
      </c>
    </row>
    <row r="146" spans="1:5">
      <c r="A146" s="83"/>
      <c r="B146" s="116" t="str">
        <f>Dat_02!A146</f>
        <v>19/02/2021</v>
      </c>
      <c r="C146" s="117">
        <f>Dat_02!O146</f>
        <v>2070.7981060605998</v>
      </c>
      <c r="D146" s="117">
        <f>Dat_02!D146</f>
        <v>3558.75</v>
      </c>
      <c r="E146" s="117">
        <f>Dat_02!G146</f>
        <v>-1927.5</v>
      </c>
    </row>
    <row r="147" spans="1:5">
      <c r="A147" s="83"/>
      <c r="B147" s="116" t="str">
        <f>Dat_02!A147</f>
        <v>20/02/2021</v>
      </c>
      <c r="C147" s="117">
        <f>Dat_02!O147</f>
        <v>2427.5134615385</v>
      </c>
      <c r="D147" s="117">
        <f>Dat_02!D147</f>
        <v>3223.125</v>
      </c>
      <c r="E147" s="117">
        <f>Dat_02!G147</f>
        <v>-2289.375</v>
      </c>
    </row>
    <row r="148" spans="1:5">
      <c r="A148" s="83"/>
      <c r="B148" s="116" t="str">
        <f>Dat_02!A148</f>
        <v>21/02/2021</v>
      </c>
      <c r="C148" s="117">
        <f>Dat_02!O148</f>
        <v>2307.4041666666999</v>
      </c>
      <c r="D148" s="117">
        <f>Dat_02!D148</f>
        <v>3101.25</v>
      </c>
      <c r="E148" s="117">
        <f>Dat_02!G148</f>
        <v>-1732.0833333333001</v>
      </c>
    </row>
    <row r="149" spans="1:5">
      <c r="A149" s="83"/>
      <c r="B149" s="116" t="str">
        <f>Dat_02!A149</f>
        <v>22/02/2021</v>
      </c>
      <c r="C149" s="117">
        <f>Dat_02!O149</f>
        <v>1221.9041666665998</v>
      </c>
      <c r="D149" s="117">
        <f>Dat_02!D149</f>
        <v>3165</v>
      </c>
      <c r="E149" s="117">
        <f>Dat_02!G149</f>
        <v>-2851.875</v>
      </c>
    </row>
    <row r="150" spans="1:5">
      <c r="A150" s="83"/>
      <c r="B150" s="116" t="str">
        <f>Dat_02!A150</f>
        <v>23/02/2021</v>
      </c>
      <c r="C150" s="117">
        <f>Dat_02!O150</f>
        <v>1684.4708333333001</v>
      </c>
      <c r="D150" s="117">
        <f>Dat_02!D150</f>
        <v>3405</v>
      </c>
      <c r="E150" s="117">
        <f>Dat_02!G150</f>
        <v>-2163.75</v>
      </c>
    </row>
    <row r="151" spans="1:5">
      <c r="A151" s="83"/>
      <c r="B151" s="116" t="str">
        <f>Dat_02!A151</f>
        <v>24/02/2021</v>
      </c>
      <c r="C151" s="117">
        <f>Dat_02!O151</f>
        <v>1021.0638888889</v>
      </c>
      <c r="D151" s="117">
        <f>Dat_02!D151</f>
        <v>3025</v>
      </c>
      <c r="E151" s="117">
        <f>Dat_02!G151</f>
        <v>-1996.875</v>
      </c>
    </row>
    <row r="152" spans="1:5">
      <c r="A152" s="83"/>
      <c r="B152" s="116" t="str">
        <f>Dat_02!A152</f>
        <v>25/02/2021</v>
      </c>
      <c r="C152" s="117">
        <f>Dat_02!O152</f>
        <v>1165.3166666666998</v>
      </c>
      <c r="D152" s="117">
        <f>Dat_02!D152</f>
        <v>2958.75</v>
      </c>
      <c r="E152" s="117">
        <f>Dat_02!G152</f>
        <v>-985</v>
      </c>
    </row>
    <row r="153" spans="1:5">
      <c r="A153" s="83"/>
      <c r="B153" s="116" t="str">
        <f>Dat_02!A153</f>
        <v>26/02/2021</v>
      </c>
      <c r="C153" s="117">
        <f>Dat_02!O153</f>
        <v>1283.5581521739</v>
      </c>
      <c r="D153" s="117">
        <f>Dat_02!D153</f>
        <v>3365.625</v>
      </c>
      <c r="E153" s="117">
        <f>Dat_02!G153</f>
        <v>-1948.125</v>
      </c>
    </row>
    <row r="154" spans="1:5">
      <c r="A154" s="83"/>
      <c r="B154" s="116" t="str">
        <f>Dat_02!A154</f>
        <v>27/02/2021</v>
      </c>
      <c r="C154" s="117">
        <f>Dat_02!O154</f>
        <v>928.17608695650006</v>
      </c>
      <c r="D154" s="117">
        <f>Dat_02!D154</f>
        <v>3345</v>
      </c>
      <c r="E154" s="117">
        <f>Dat_02!G154</f>
        <v>-1394.375</v>
      </c>
    </row>
    <row r="155" spans="1:5">
      <c r="A155" s="83"/>
      <c r="B155" s="116" t="str">
        <f>Dat_02!A155</f>
        <v>28/02/2021</v>
      </c>
      <c r="C155" s="117">
        <f>Dat_02!O155</f>
        <v>174.19166666669992</v>
      </c>
      <c r="D155" s="117">
        <f>Dat_02!D155</f>
        <v>3300</v>
      </c>
      <c r="E155" s="117">
        <f>Dat_02!G155</f>
        <v>-1944.6666666666999</v>
      </c>
    </row>
    <row r="156" spans="1:5">
      <c r="A156" s="83"/>
      <c r="B156" s="116" t="str">
        <f>Dat_02!A156</f>
        <v>01/03/2021</v>
      </c>
      <c r="C156" s="117">
        <f>Dat_02!O156</f>
        <v>839.47083333330011</v>
      </c>
      <c r="D156" s="117">
        <f>Dat_02!D156</f>
        <v>3373.125</v>
      </c>
      <c r="E156" s="117">
        <f>Dat_02!G156</f>
        <v>-1960.375</v>
      </c>
    </row>
    <row r="157" spans="1:5">
      <c r="A157" s="83"/>
      <c r="B157" s="116" t="str">
        <f>Dat_02!A157</f>
        <v>02/03/2021</v>
      </c>
      <c r="C157" s="117">
        <f>Dat_02!O157</f>
        <v>516.35833333329992</v>
      </c>
      <c r="D157" s="117">
        <f>Dat_02!D157</f>
        <v>3412.5</v>
      </c>
      <c r="E157" s="117">
        <f>Dat_02!G157</f>
        <v>-2045</v>
      </c>
    </row>
    <row r="158" spans="1:5">
      <c r="A158" s="83" t="s">
        <v>57</v>
      </c>
      <c r="B158" s="116" t="str">
        <f>Dat_02!A158</f>
        <v>03/03/2021</v>
      </c>
      <c r="C158" s="117">
        <f>Dat_02!O158</f>
        <v>730.15833333329988</v>
      </c>
      <c r="D158" s="117">
        <f>Dat_02!D158</f>
        <v>3406.875</v>
      </c>
      <c r="E158" s="117">
        <f>Dat_02!G158</f>
        <v>-2470.625</v>
      </c>
    </row>
    <row r="159" spans="1:5">
      <c r="A159" s="83"/>
      <c r="B159" s="116" t="str">
        <f>Dat_02!A159</f>
        <v>04/03/2021</v>
      </c>
      <c r="C159" s="117">
        <f>Dat_02!O159</f>
        <v>1053.4708333333999</v>
      </c>
      <c r="D159" s="117">
        <f>Dat_02!D159</f>
        <v>3238.125</v>
      </c>
      <c r="E159" s="117">
        <f>Dat_02!G159</f>
        <v>-1861.875</v>
      </c>
    </row>
    <row r="160" spans="1:5">
      <c r="A160" s="83"/>
      <c r="B160" s="116" t="str">
        <f>Dat_02!A160</f>
        <v>05/03/2021</v>
      </c>
      <c r="C160" s="117">
        <f>Dat_02!O160</f>
        <v>352.41974637679994</v>
      </c>
      <c r="D160" s="117">
        <f>Dat_02!D160</f>
        <v>3271.875</v>
      </c>
      <c r="E160" s="117">
        <f>Dat_02!G160</f>
        <v>-2651.25</v>
      </c>
    </row>
    <row r="161" spans="1:5">
      <c r="A161" s="83"/>
      <c r="B161" s="116" t="str">
        <f>Dat_02!A161</f>
        <v>06/03/2021</v>
      </c>
      <c r="C161" s="117">
        <f>Dat_02!O161</f>
        <v>137.69402173909998</v>
      </c>
      <c r="D161" s="117">
        <f>Dat_02!D161</f>
        <v>3097.5</v>
      </c>
      <c r="E161" s="117">
        <f>Dat_02!G161</f>
        <v>-2765.625</v>
      </c>
    </row>
    <row r="162" spans="1:5">
      <c r="A162" s="83"/>
      <c r="B162" s="116" t="str">
        <f>Dat_02!A162</f>
        <v>07/03/2021</v>
      </c>
      <c r="C162" s="117">
        <f>Dat_02!O162</f>
        <v>171.98257575759999</v>
      </c>
      <c r="D162" s="117">
        <f>Dat_02!D162</f>
        <v>3156.75</v>
      </c>
      <c r="E162" s="117">
        <f>Dat_02!G162</f>
        <v>-2177.375</v>
      </c>
    </row>
    <row r="163" spans="1:5">
      <c r="A163" s="83"/>
      <c r="B163" s="116" t="str">
        <f>Dat_02!A163</f>
        <v>08/03/2021</v>
      </c>
      <c r="C163" s="117">
        <f>Dat_02!O163</f>
        <v>357.68333333329997</v>
      </c>
      <c r="D163" s="117">
        <f>Dat_02!D163</f>
        <v>3271.875</v>
      </c>
      <c r="E163" s="117">
        <f>Dat_02!G163</f>
        <v>-2821.875</v>
      </c>
    </row>
    <row r="164" spans="1:5">
      <c r="A164" s="83"/>
      <c r="B164" s="116" t="str">
        <f>Dat_02!A164</f>
        <v>09/03/2021</v>
      </c>
      <c r="C164" s="117">
        <f>Dat_02!O164</f>
        <v>1036.5190217391</v>
      </c>
      <c r="D164" s="117">
        <f>Dat_02!D164</f>
        <v>3142.5</v>
      </c>
      <c r="E164" s="117">
        <f>Dat_02!G164</f>
        <v>-2711.25</v>
      </c>
    </row>
    <row r="165" spans="1:5">
      <c r="A165" s="83"/>
      <c r="B165" s="116" t="str">
        <f>Dat_02!A165</f>
        <v>10/03/2021</v>
      </c>
      <c r="C165" s="117">
        <f>Dat_02!O165</f>
        <v>-48.028804347800019</v>
      </c>
      <c r="D165" s="117">
        <f>Dat_02!D165</f>
        <v>3320.625</v>
      </c>
      <c r="E165" s="117">
        <f>Dat_02!G165</f>
        <v>-2572.5</v>
      </c>
    </row>
    <row r="166" spans="1:5">
      <c r="A166" s="83"/>
      <c r="B166" s="116" t="str">
        <f>Dat_02!A166</f>
        <v>11/03/2021</v>
      </c>
      <c r="C166" s="117">
        <f>Dat_02!O166</f>
        <v>-576.64429824559988</v>
      </c>
      <c r="D166" s="117">
        <f>Dat_02!D166</f>
        <v>3423.75</v>
      </c>
      <c r="E166" s="117">
        <f>Dat_02!G166</f>
        <v>-2593.75</v>
      </c>
    </row>
    <row r="167" spans="1:5">
      <c r="A167" s="83"/>
      <c r="B167" s="116" t="str">
        <f>Dat_02!A167</f>
        <v>12/03/2021</v>
      </c>
      <c r="C167" s="117">
        <f>Dat_02!O167</f>
        <v>-607.47916666670005</v>
      </c>
      <c r="D167" s="117">
        <f>Dat_02!D167</f>
        <v>3369.375</v>
      </c>
      <c r="E167" s="117">
        <f>Dat_02!G167</f>
        <v>-3054.375</v>
      </c>
    </row>
    <row r="168" spans="1:5">
      <c r="A168" s="83"/>
      <c r="B168" s="116" t="str">
        <f>Dat_02!A168</f>
        <v>13/03/2021</v>
      </c>
      <c r="C168" s="117">
        <f>Dat_02!O168</f>
        <v>-828.8041666667001</v>
      </c>
      <c r="D168" s="117">
        <f>Dat_02!D168</f>
        <v>3255</v>
      </c>
      <c r="E168" s="117">
        <f>Dat_02!G168</f>
        <v>-2812.5</v>
      </c>
    </row>
    <row r="169" spans="1:5">
      <c r="A169" s="83"/>
      <c r="B169" s="116" t="str">
        <f>Dat_02!A169</f>
        <v>14/03/2021</v>
      </c>
      <c r="C169" s="117">
        <f>Dat_02!O169</f>
        <v>-552.55652173909994</v>
      </c>
      <c r="D169" s="117">
        <f>Dat_02!D169</f>
        <v>3003.75</v>
      </c>
      <c r="E169" s="117">
        <f>Dat_02!G169</f>
        <v>-2874.375</v>
      </c>
    </row>
    <row r="170" spans="1:5">
      <c r="A170" s="83"/>
      <c r="B170" s="116" t="str">
        <f>Dat_02!A170</f>
        <v>15/03/2021</v>
      </c>
      <c r="C170" s="117">
        <f>Dat_02!O170</f>
        <v>78.516666666700075</v>
      </c>
      <c r="D170" s="117">
        <f>Dat_02!D170</f>
        <v>3243.75</v>
      </c>
      <c r="E170" s="117">
        <f>Dat_02!G170</f>
        <v>-3588.75</v>
      </c>
    </row>
    <row r="171" spans="1:5">
      <c r="A171" s="83"/>
      <c r="B171" s="116" t="str">
        <f>Dat_02!A171</f>
        <v>16/03/2021</v>
      </c>
      <c r="C171" s="117">
        <f>Dat_02!O171</f>
        <v>-281.88750000000005</v>
      </c>
      <c r="D171" s="117">
        <f>Dat_02!D171</f>
        <v>3260.625</v>
      </c>
      <c r="E171" s="117">
        <f>Dat_02!G171</f>
        <v>-3258.75</v>
      </c>
    </row>
    <row r="172" spans="1:5">
      <c r="A172" s="83"/>
      <c r="B172" s="116" t="str">
        <f>Dat_02!A172</f>
        <v>17/03/2021</v>
      </c>
      <c r="C172" s="117">
        <f>Dat_02!O172</f>
        <v>262.04999999999995</v>
      </c>
      <c r="D172" s="117">
        <f>Dat_02!D172</f>
        <v>3015.625</v>
      </c>
      <c r="E172" s="117">
        <f>Dat_02!G172</f>
        <v>-3294.375</v>
      </c>
    </row>
    <row r="173" spans="1:5">
      <c r="A173" s="83"/>
      <c r="B173" s="116" t="str">
        <f>Dat_02!A173</f>
        <v>18/03/2021</v>
      </c>
      <c r="C173" s="117">
        <f>Dat_02!O173</f>
        <v>412.79963768110008</v>
      </c>
      <c r="D173" s="117">
        <f>Dat_02!D173</f>
        <v>3191.25</v>
      </c>
      <c r="E173" s="117">
        <f>Dat_02!G173</f>
        <v>-3247.5</v>
      </c>
    </row>
    <row r="174" spans="1:5">
      <c r="A174" s="83"/>
      <c r="B174" s="116" t="str">
        <f>Dat_02!A174</f>
        <v>19/03/2021</v>
      </c>
      <c r="C174" s="117">
        <f>Dat_02!O174</f>
        <v>444.66666666669994</v>
      </c>
      <c r="D174" s="117">
        <f>Dat_02!D174</f>
        <v>3106.875</v>
      </c>
      <c r="E174" s="117">
        <f>Dat_02!G174</f>
        <v>-3105</v>
      </c>
    </row>
    <row r="175" spans="1:5">
      <c r="A175" s="83"/>
      <c r="B175" s="116" t="str">
        <f>Dat_02!A175</f>
        <v>20/03/2021</v>
      </c>
      <c r="C175" s="117">
        <f>Dat_02!O175</f>
        <v>-24.508902691499998</v>
      </c>
      <c r="D175" s="117">
        <f>Dat_02!D175</f>
        <v>3283.125</v>
      </c>
      <c r="E175" s="117">
        <f>Dat_02!G175</f>
        <v>-3245.625</v>
      </c>
    </row>
    <row r="176" spans="1:5">
      <c r="A176" s="83"/>
      <c r="B176" s="116" t="str">
        <f>Dat_02!A176</f>
        <v>21/03/2021</v>
      </c>
      <c r="C176" s="117">
        <f>Dat_02!O176</f>
        <v>-847.78750000000002</v>
      </c>
      <c r="D176" s="117">
        <f>Dat_02!D176</f>
        <v>2878.125</v>
      </c>
      <c r="E176" s="117">
        <f>Dat_02!G176</f>
        <v>-2981.25</v>
      </c>
    </row>
    <row r="177" spans="1:5">
      <c r="A177" s="83"/>
      <c r="B177" s="116" t="str">
        <f>Dat_02!A177</f>
        <v>22/03/2021</v>
      </c>
      <c r="C177" s="117">
        <f>Dat_02!O177</f>
        <v>-112.73749999999995</v>
      </c>
      <c r="D177" s="117">
        <f>Dat_02!D177</f>
        <v>3118.125</v>
      </c>
      <c r="E177" s="117">
        <f>Dat_02!G177</f>
        <v>-3433.125</v>
      </c>
    </row>
    <row r="178" spans="1:5">
      <c r="A178" s="83"/>
      <c r="B178" s="116" t="str">
        <f>Dat_02!A178</f>
        <v>23/03/2021</v>
      </c>
      <c r="C178" s="117">
        <f>Dat_02!O178</f>
        <v>942.1630434783001</v>
      </c>
      <c r="D178" s="117">
        <f>Dat_02!D178</f>
        <v>3270</v>
      </c>
      <c r="E178" s="117">
        <f>Dat_02!G178</f>
        <v>-3667.5</v>
      </c>
    </row>
    <row r="179" spans="1:5">
      <c r="A179" s="83"/>
      <c r="B179" s="116" t="str">
        <f>Dat_02!A179</f>
        <v>24/03/2021</v>
      </c>
      <c r="C179" s="117">
        <f>Dat_02!O179</f>
        <v>1325.5547101450002</v>
      </c>
      <c r="D179" s="117">
        <f>Dat_02!D179</f>
        <v>3052.5</v>
      </c>
      <c r="E179" s="117">
        <f>Dat_02!G179</f>
        <v>-3708.75</v>
      </c>
    </row>
    <row r="180" spans="1:5">
      <c r="A180" s="83"/>
      <c r="B180" s="116" t="str">
        <f>Dat_02!A180</f>
        <v>25/03/2021</v>
      </c>
      <c r="C180" s="117">
        <f>Dat_02!O180</f>
        <v>707.79130434780006</v>
      </c>
      <c r="D180" s="117">
        <f>Dat_02!D180</f>
        <v>2932.5</v>
      </c>
      <c r="E180" s="117">
        <f>Dat_02!G180</f>
        <v>-3853.125</v>
      </c>
    </row>
    <row r="181" spans="1:5">
      <c r="A181" s="83"/>
      <c r="B181" s="116" t="str">
        <f>Dat_02!A181</f>
        <v>26/03/2021</v>
      </c>
      <c r="C181" s="117">
        <f>Dat_02!O181</f>
        <v>108.17500000000007</v>
      </c>
      <c r="D181" s="117">
        <f>Dat_02!D181</f>
        <v>3183.75</v>
      </c>
      <c r="E181" s="117">
        <f>Dat_02!G181</f>
        <v>-3691.875</v>
      </c>
    </row>
    <row r="182" spans="1:5">
      <c r="A182" s="83"/>
      <c r="B182" s="116" t="str">
        <f>Dat_02!A182</f>
        <v>27/03/2021</v>
      </c>
      <c r="C182" s="117">
        <f>Dat_02!O182</f>
        <v>-1151.3998188406001</v>
      </c>
      <c r="D182" s="117">
        <f>Dat_02!D182</f>
        <v>2970</v>
      </c>
      <c r="E182" s="117">
        <f>Dat_02!G182</f>
        <v>-3425.625</v>
      </c>
    </row>
    <row r="183" spans="1:5">
      <c r="A183" s="83"/>
      <c r="B183" s="116" t="str">
        <f>Dat_02!A183</f>
        <v>28/03/2021</v>
      </c>
      <c r="C183" s="117">
        <f>Dat_02!O183</f>
        <v>-1300.2347826087</v>
      </c>
      <c r="D183" s="117">
        <f>Dat_02!D183</f>
        <v>2502.3913043478001</v>
      </c>
      <c r="E183" s="117">
        <f>Dat_02!G183</f>
        <v>-3308.4782608696</v>
      </c>
    </row>
    <row r="184" spans="1:5">
      <c r="A184" s="83"/>
      <c r="B184" s="116" t="str">
        <f>Dat_02!A184</f>
        <v>29/03/2021</v>
      </c>
      <c r="C184" s="117">
        <f>Dat_02!O184</f>
        <v>-712.69583333330002</v>
      </c>
      <c r="D184" s="117">
        <f>Dat_02!D184</f>
        <v>2557.5</v>
      </c>
      <c r="E184" s="117">
        <f>Dat_02!G184</f>
        <v>-3871.875</v>
      </c>
    </row>
    <row r="185" spans="1:5">
      <c r="A185" s="83"/>
      <c r="B185" s="116" t="str">
        <f>Dat_02!A185</f>
        <v>30/03/2021</v>
      </c>
      <c r="C185" s="117">
        <f>Dat_02!O185</f>
        <v>-421.00923913040003</v>
      </c>
      <c r="D185" s="117">
        <f>Dat_02!D185</f>
        <v>2544.375</v>
      </c>
      <c r="E185" s="117">
        <f>Dat_02!G185</f>
        <v>-3935.625</v>
      </c>
    </row>
    <row r="186" spans="1:5">
      <c r="A186" s="83"/>
      <c r="B186" s="116" t="str">
        <f>Dat_02!A186</f>
        <v>31/03/2021</v>
      </c>
      <c r="C186" s="117">
        <f>Dat_02!O186</f>
        <v>52.436413043500011</v>
      </c>
      <c r="D186" s="117">
        <f>Dat_02!D186</f>
        <v>2636.25</v>
      </c>
      <c r="E186" s="117">
        <f>Dat_02!G186</f>
        <v>-3740.625</v>
      </c>
    </row>
    <row r="187" spans="1:5">
      <c r="A187" s="83"/>
      <c r="B187" s="116" t="str">
        <f>Dat_02!A187</f>
        <v>01/04/2021</v>
      </c>
      <c r="C187" s="117">
        <f>Dat_02!O187</f>
        <v>-934.75833333330013</v>
      </c>
      <c r="D187" s="117">
        <f>Dat_02!D187</f>
        <v>2778.75</v>
      </c>
      <c r="E187" s="117">
        <f>Dat_02!G187</f>
        <v>-3196.875</v>
      </c>
    </row>
    <row r="188" spans="1:5">
      <c r="A188" s="83"/>
      <c r="B188" s="116" t="str">
        <f>Dat_02!A188</f>
        <v>02/04/2021</v>
      </c>
      <c r="C188" s="117">
        <f>Dat_02!O188</f>
        <v>-1835.5666666666998</v>
      </c>
      <c r="D188" s="117">
        <f>Dat_02!D188</f>
        <v>2628.75</v>
      </c>
      <c r="E188" s="117">
        <f>Dat_02!G188</f>
        <v>-3541.875</v>
      </c>
    </row>
    <row r="189" spans="1:5">
      <c r="A189" s="83" t="s">
        <v>58</v>
      </c>
      <c r="B189" s="116" t="str">
        <f>Dat_02!A189</f>
        <v>03/04/2021</v>
      </c>
      <c r="C189" s="117">
        <f>Dat_02!O189</f>
        <v>-2244.2041666666</v>
      </c>
      <c r="D189" s="117">
        <f>Dat_02!D189</f>
        <v>2728.125</v>
      </c>
      <c r="E189" s="117">
        <f>Dat_02!G189</f>
        <v>-3646.6666666667002</v>
      </c>
    </row>
    <row r="190" spans="1:5">
      <c r="A190" s="83"/>
      <c r="B190" s="116" t="str">
        <f>Dat_02!A190</f>
        <v>04/04/2021</v>
      </c>
      <c r="C190" s="117">
        <f>Dat_02!O190</f>
        <v>-2203.5250000000001</v>
      </c>
      <c r="D190" s="117">
        <f>Dat_02!D190</f>
        <v>2557.5</v>
      </c>
      <c r="E190" s="117">
        <f>Dat_02!G190</f>
        <v>-3436.875</v>
      </c>
    </row>
    <row r="191" spans="1:5">
      <c r="A191" s="83"/>
      <c r="B191" s="116" t="str">
        <f>Dat_02!A191</f>
        <v>05/04/2021</v>
      </c>
      <c r="C191" s="117">
        <f>Dat_02!O191</f>
        <v>-1386.8708333333</v>
      </c>
      <c r="D191" s="117">
        <f>Dat_02!D191</f>
        <v>2619.375</v>
      </c>
      <c r="E191" s="117">
        <f>Dat_02!G191</f>
        <v>-3562.5</v>
      </c>
    </row>
    <row r="192" spans="1:5">
      <c r="A192" s="83"/>
      <c r="B192" s="116" t="str">
        <f>Dat_02!A192</f>
        <v>06/04/2021</v>
      </c>
      <c r="C192" s="117">
        <f>Dat_02!O192</f>
        <v>-1309.6422619047</v>
      </c>
      <c r="D192" s="117">
        <f>Dat_02!D192</f>
        <v>2636.25</v>
      </c>
      <c r="E192" s="117">
        <f>Dat_02!G192</f>
        <v>-3549.375</v>
      </c>
    </row>
    <row r="193" spans="1:5">
      <c r="A193" s="83"/>
      <c r="B193" s="116" t="str">
        <f>Dat_02!A193</f>
        <v>07/04/2021</v>
      </c>
      <c r="C193" s="117">
        <f>Dat_02!O193</f>
        <v>-206.78749999999991</v>
      </c>
      <c r="D193" s="117">
        <f>Dat_02!D193</f>
        <v>3056.25</v>
      </c>
      <c r="E193" s="117">
        <f>Dat_02!G193</f>
        <v>-3453.75</v>
      </c>
    </row>
    <row r="194" spans="1:5">
      <c r="A194" s="83"/>
      <c r="B194" s="116" t="str">
        <f>Dat_02!A194</f>
        <v>08/04/2021</v>
      </c>
      <c r="C194" s="117">
        <f>Dat_02!O194</f>
        <v>791.61628787880011</v>
      </c>
      <c r="D194" s="117">
        <f>Dat_02!D194</f>
        <v>2925</v>
      </c>
      <c r="E194" s="117">
        <f>Dat_02!G194</f>
        <v>-2854.5</v>
      </c>
    </row>
    <row r="195" spans="1:5">
      <c r="A195" s="83"/>
      <c r="B195" s="116" t="str">
        <f>Dat_02!A195</f>
        <v>09/04/2021</v>
      </c>
      <c r="C195" s="117">
        <f>Dat_02!O195</f>
        <v>910.03333333339992</v>
      </c>
      <c r="D195" s="117">
        <f>Dat_02!D195</f>
        <v>2874.375</v>
      </c>
      <c r="E195" s="117">
        <f>Dat_02!G195</f>
        <v>-4029.375</v>
      </c>
    </row>
    <row r="196" spans="1:5">
      <c r="A196" s="83"/>
      <c r="B196" s="116" t="str">
        <f>Dat_02!A196</f>
        <v>10/04/2021</v>
      </c>
      <c r="C196" s="117">
        <f>Dat_02!O196</f>
        <v>422.42916666669998</v>
      </c>
      <c r="D196" s="117">
        <f>Dat_02!D196</f>
        <v>2876.25</v>
      </c>
      <c r="E196" s="117">
        <f>Dat_02!G196</f>
        <v>-3616.875</v>
      </c>
    </row>
    <row r="197" spans="1:5">
      <c r="A197" s="83"/>
      <c r="B197" s="116" t="str">
        <f>Dat_02!A197</f>
        <v>11/04/2021</v>
      </c>
      <c r="C197" s="117">
        <f>Dat_02!O197</f>
        <v>-1671.6</v>
      </c>
      <c r="D197" s="117">
        <f>Dat_02!D197</f>
        <v>2900.625</v>
      </c>
      <c r="E197" s="117">
        <f>Dat_02!G197</f>
        <v>-3388.125</v>
      </c>
    </row>
    <row r="198" spans="1:5">
      <c r="A198" s="83"/>
      <c r="B198" s="116" t="str">
        <f>Dat_02!A198</f>
        <v>12/04/2021</v>
      </c>
      <c r="C198" s="117">
        <f>Dat_02!O198</f>
        <v>1334.3041666667</v>
      </c>
      <c r="D198" s="117">
        <f>Dat_02!D198</f>
        <v>2941.875</v>
      </c>
      <c r="E198" s="117">
        <f>Dat_02!G198</f>
        <v>-3097.5</v>
      </c>
    </row>
    <row r="199" spans="1:5">
      <c r="A199" s="83"/>
      <c r="B199" s="116" t="str">
        <f>Dat_02!A199</f>
        <v>13/04/2021</v>
      </c>
      <c r="C199" s="117">
        <f>Dat_02!O199</f>
        <v>1301.6291666667</v>
      </c>
      <c r="D199" s="117">
        <f>Dat_02!D199</f>
        <v>2653.125</v>
      </c>
      <c r="E199" s="117">
        <f>Dat_02!G199</f>
        <v>-3780</v>
      </c>
    </row>
    <row r="200" spans="1:5">
      <c r="A200" s="83"/>
      <c r="B200" s="116" t="str">
        <f>Dat_02!A200</f>
        <v>14/04/2021</v>
      </c>
      <c r="C200" s="117">
        <f>Dat_02!O200</f>
        <v>1284.9108333333002</v>
      </c>
      <c r="D200" s="117">
        <f>Dat_02!D200</f>
        <v>2647.5</v>
      </c>
      <c r="E200" s="117">
        <f>Dat_02!G200</f>
        <v>-3864.375</v>
      </c>
    </row>
    <row r="201" spans="1:5">
      <c r="A201" s="83"/>
      <c r="B201" s="116" t="str">
        <f>Dat_02!A201</f>
        <v>15/04/2021</v>
      </c>
      <c r="C201" s="117">
        <f>Dat_02!O201</f>
        <v>1209.4458333334001</v>
      </c>
      <c r="D201" s="117">
        <f>Dat_02!D201</f>
        <v>3133.125</v>
      </c>
      <c r="E201" s="117">
        <f>Dat_02!G201</f>
        <v>-3371.25</v>
      </c>
    </row>
    <row r="202" spans="1:5">
      <c r="A202" s="83"/>
      <c r="B202" s="116" t="str">
        <f>Dat_02!A202</f>
        <v>16/04/2021</v>
      </c>
      <c r="C202" s="117">
        <f>Dat_02!O202</f>
        <v>-202.90452898550006</v>
      </c>
      <c r="D202" s="117">
        <f>Dat_02!D202</f>
        <v>3069.375</v>
      </c>
      <c r="E202" s="117">
        <f>Dat_02!G202</f>
        <v>-3673.125</v>
      </c>
    </row>
    <row r="203" spans="1:5">
      <c r="A203" s="83"/>
      <c r="B203" s="116" t="str">
        <f>Dat_02!A203</f>
        <v>17/04/2021</v>
      </c>
      <c r="C203" s="117">
        <f>Dat_02!O203</f>
        <v>-1014.3499999999999</v>
      </c>
      <c r="D203" s="117">
        <f>Dat_02!D203</f>
        <v>3082.5</v>
      </c>
      <c r="E203" s="117">
        <f>Dat_02!G203</f>
        <v>-3740.625</v>
      </c>
    </row>
    <row r="204" spans="1:5">
      <c r="A204" s="83"/>
      <c r="B204" s="116" t="str">
        <f>Dat_02!A204</f>
        <v>18/04/2021</v>
      </c>
      <c r="C204" s="117">
        <f>Dat_02!O204</f>
        <v>-1615.3916666667001</v>
      </c>
      <c r="D204" s="117">
        <f>Dat_02!D204</f>
        <v>2958.75</v>
      </c>
      <c r="E204" s="117">
        <f>Dat_02!G204</f>
        <v>-3920.625</v>
      </c>
    </row>
    <row r="205" spans="1:5">
      <c r="A205" s="83"/>
      <c r="B205" s="116" t="str">
        <f>Dat_02!A205</f>
        <v>19/04/2021</v>
      </c>
      <c r="C205" s="117">
        <f>Dat_02!O205</f>
        <v>777.90869565219998</v>
      </c>
      <c r="D205" s="117">
        <f>Dat_02!D205</f>
        <v>3513.75</v>
      </c>
      <c r="E205" s="117">
        <f>Dat_02!G205</f>
        <v>-3864.375</v>
      </c>
    </row>
    <row r="206" spans="1:5">
      <c r="A206" s="83"/>
      <c r="B206" s="116" t="str">
        <f>Dat_02!A206</f>
        <v>20/04/2021</v>
      </c>
      <c r="C206" s="117">
        <f>Dat_02!O206</f>
        <v>1117.6613095237999</v>
      </c>
      <c r="D206" s="117">
        <f>Dat_02!D206</f>
        <v>3506.25</v>
      </c>
      <c r="E206" s="117">
        <f>Dat_02!G206</f>
        <v>-3763.125</v>
      </c>
    </row>
    <row r="207" spans="1:5">
      <c r="A207" s="83"/>
      <c r="B207" s="116" t="str">
        <f>Dat_02!A207</f>
        <v>21/04/2021</v>
      </c>
      <c r="C207" s="117">
        <f>Dat_02!O207</f>
        <v>645.09166666659996</v>
      </c>
      <c r="D207" s="117">
        <f>Dat_02!D207</f>
        <v>3446.25</v>
      </c>
      <c r="E207" s="117">
        <f>Dat_02!G207</f>
        <v>-3937.5</v>
      </c>
    </row>
    <row r="208" spans="1:5">
      <c r="A208" s="83"/>
      <c r="B208" s="116" t="str">
        <f>Dat_02!A208</f>
        <v>22/04/2021</v>
      </c>
      <c r="C208" s="117">
        <f>Dat_02!O208</f>
        <v>272.26249999999993</v>
      </c>
      <c r="D208" s="117">
        <f>Dat_02!D208</f>
        <v>3425.625</v>
      </c>
      <c r="E208" s="117">
        <f>Dat_02!G208</f>
        <v>-4440</v>
      </c>
    </row>
    <row r="209" spans="1:5">
      <c r="A209" s="83"/>
      <c r="B209" s="116" t="str">
        <f>Dat_02!A209</f>
        <v>23/04/2021</v>
      </c>
      <c r="C209" s="117">
        <f>Dat_02!O209</f>
        <v>72.695108695700014</v>
      </c>
      <c r="D209" s="117">
        <f>Dat_02!D209</f>
        <v>3253.125</v>
      </c>
      <c r="E209" s="117">
        <f>Dat_02!G209</f>
        <v>-4179.375</v>
      </c>
    </row>
    <row r="210" spans="1:5">
      <c r="A210" s="83"/>
      <c r="B210" s="116" t="str">
        <f>Dat_02!A210</f>
        <v>24/04/2021</v>
      </c>
      <c r="C210" s="117">
        <f>Dat_02!O210</f>
        <v>-1479.5333333333999</v>
      </c>
      <c r="D210" s="117">
        <f>Dat_02!D210</f>
        <v>3285</v>
      </c>
      <c r="E210" s="117">
        <f>Dat_02!G210</f>
        <v>-3980.4166666667002</v>
      </c>
    </row>
    <row r="211" spans="1:5">
      <c r="A211" s="83"/>
      <c r="B211" s="116" t="str">
        <f>Dat_02!A211</f>
        <v>25/04/2021</v>
      </c>
      <c r="C211" s="117">
        <f>Dat_02!O211</f>
        <v>-1857.9189393939998</v>
      </c>
      <c r="D211" s="117">
        <f>Dat_02!D211</f>
        <v>3105</v>
      </c>
      <c r="E211" s="117">
        <f>Dat_02!G211</f>
        <v>-4185</v>
      </c>
    </row>
    <row r="212" spans="1:5">
      <c r="A212" s="83"/>
      <c r="B212" s="116" t="str">
        <f>Dat_02!A212</f>
        <v>26/04/2021</v>
      </c>
      <c r="C212" s="117">
        <f>Dat_02!O212</f>
        <v>-57.849999999999909</v>
      </c>
      <c r="D212" s="117">
        <f>Dat_02!D212</f>
        <v>2985</v>
      </c>
      <c r="E212" s="117">
        <f>Dat_02!G212</f>
        <v>-4387.5</v>
      </c>
    </row>
    <row r="213" spans="1:5">
      <c r="A213" s="83"/>
      <c r="B213" s="116" t="str">
        <f>Dat_02!A213</f>
        <v>27/04/2021</v>
      </c>
      <c r="C213" s="117">
        <f>Dat_02!O213</f>
        <v>611.25670289850007</v>
      </c>
      <c r="D213" s="117">
        <f>Dat_02!D213</f>
        <v>3123.75</v>
      </c>
      <c r="E213" s="117">
        <f>Dat_02!G213</f>
        <v>-4398.75</v>
      </c>
    </row>
    <row r="214" spans="1:5">
      <c r="A214" s="83"/>
      <c r="B214" s="116" t="str">
        <f>Dat_02!A214</f>
        <v>28/04/2021</v>
      </c>
      <c r="C214" s="117">
        <f>Dat_02!O214</f>
        <v>126.64583333330006</v>
      </c>
      <c r="D214" s="117">
        <f>Dat_02!D214</f>
        <v>3189.375</v>
      </c>
      <c r="E214" s="117">
        <f>Dat_02!G214</f>
        <v>-3905.625</v>
      </c>
    </row>
    <row r="215" spans="1:5">
      <c r="A215" s="83"/>
      <c r="B215" s="116" t="str">
        <f>Dat_02!A215</f>
        <v>29/04/2021</v>
      </c>
      <c r="C215" s="117">
        <f>Dat_02!O215</f>
        <v>565.17500000000007</v>
      </c>
      <c r="D215" s="117">
        <f>Dat_02!D215</f>
        <v>3298.125</v>
      </c>
      <c r="E215" s="117">
        <f>Dat_02!G215</f>
        <v>-4003.125</v>
      </c>
    </row>
    <row r="216" spans="1:5">
      <c r="A216" s="83"/>
      <c r="B216" s="116" t="str">
        <f>Dat_02!A216</f>
        <v>30/04/2021</v>
      </c>
      <c r="C216" s="117">
        <f>Dat_02!O216</f>
        <v>-251.33392857139995</v>
      </c>
      <c r="D216" s="117">
        <f>Dat_02!D216</f>
        <v>3215.625</v>
      </c>
      <c r="E216" s="117">
        <f>Dat_02!G216</f>
        <v>-4200</v>
      </c>
    </row>
    <row r="217" spans="1:5">
      <c r="A217" s="83"/>
      <c r="B217" s="116" t="str">
        <f>Dat_02!A217</f>
        <v>01/05/2021</v>
      </c>
      <c r="C217" s="117">
        <f>Dat_02!O217</f>
        <v>-2619.1924242424002</v>
      </c>
      <c r="D217" s="117">
        <f>Dat_02!D217</f>
        <v>3121.875</v>
      </c>
      <c r="E217" s="117">
        <f>Dat_02!G217</f>
        <v>-4207.5</v>
      </c>
    </row>
    <row r="218" spans="1:5">
      <c r="A218" s="83"/>
      <c r="B218" s="116" t="str">
        <f>Dat_02!A218</f>
        <v>02/05/2021</v>
      </c>
      <c r="C218" s="117">
        <f>Dat_02!O218</f>
        <v>-2994.0075000000002</v>
      </c>
      <c r="D218" s="117">
        <f>Dat_02!D218</f>
        <v>3090</v>
      </c>
      <c r="E218" s="117">
        <f>Dat_02!G218</f>
        <v>-4100.625</v>
      </c>
    </row>
    <row r="219" spans="1:5">
      <c r="A219" s="83"/>
      <c r="B219" s="116" t="str">
        <f>Dat_02!A219</f>
        <v>03/05/2021</v>
      </c>
      <c r="C219" s="117">
        <f>Dat_02!O219</f>
        <v>-690.54696969690008</v>
      </c>
      <c r="D219" s="117">
        <f>Dat_02!D219</f>
        <v>3133.125</v>
      </c>
      <c r="E219" s="117">
        <f>Dat_02!G219</f>
        <v>-4455</v>
      </c>
    </row>
    <row r="220" spans="1:5">
      <c r="A220" s="83" t="s">
        <v>59</v>
      </c>
      <c r="B220" s="116" t="str">
        <f>Dat_02!A220</f>
        <v>04/05/2021</v>
      </c>
      <c r="C220" s="117">
        <f>Dat_02!O220</f>
        <v>-531.87318840579997</v>
      </c>
      <c r="D220" s="117">
        <f>Dat_02!D220</f>
        <v>3101.25</v>
      </c>
      <c r="E220" s="117">
        <f>Dat_02!G220</f>
        <v>-4636.875</v>
      </c>
    </row>
    <row r="221" spans="1:5">
      <c r="A221" s="83"/>
      <c r="B221" s="116" t="str">
        <f>Dat_02!A221</f>
        <v>05/05/2021</v>
      </c>
      <c r="C221" s="117">
        <f>Dat_02!O221</f>
        <v>219.03750000000002</v>
      </c>
      <c r="D221" s="117">
        <f>Dat_02!D221</f>
        <v>3324.375</v>
      </c>
      <c r="E221" s="117">
        <f>Dat_02!G221</f>
        <v>-4408.125</v>
      </c>
    </row>
    <row r="222" spans="1:5">
      <c r="A222" s="83"/>
      <c r="B222" s="116" t="str">
        <f>Dat_02!A222</f>
        <v>06/05/2021</v>
      </c>
      <c r="C222" s="117">
        <f>Dat_02!O222</f>
        <v>136.24166666669998</v>
      </c>
      <c r="D222" s="117">
        <f>Dat_02!D222</f>
        <v>3371.25</v>
      </c>
      <c r="E222" s="117">
        <f>Dat_02!G222</f>
        <v>-4248.75</v>
      </c>
    </row>
    <row r="223" spans="1:5">
      <c r="A223" s="83"/>
      <c r="B223" s="116" t="str">
        <f>Dat_02!A223</f>
        <v>07/05/2021</v>
      </c>
      <c r="C223" s="117">
        <f>Dat_02!O223</f>
        <v>-655.38416666670003</v>
      </c>
      <c r="D223" s="117">
        <f>Dat_02!D223</f>
        <v>3075</v>
      </c>
      <c r="E223" s="117">
        <f>Dat_02!G223</f>
        <v>-4050</v>
      </c>
    </row>
    <row r="224" spans="1:5">
      <c r="A224" s="83"/>
      <c r="B224" s="116" t="str">
        <f>Dat_02!A224</f>
        <v>08/05/2021</v>
      </c>
      <c r="C224" s="117">
        <f>Dat_02!O224</f>
        <v>-2604.9265151515001</v>
      </c>
      <c r="D224" s="117">
        <f>Dat_02!D224</f>
        <v>3240</v>
      </c>
      <c r="E224" s="117">
        <f>Dat_02!G224</f>
        <v>-4228.125</v>
      </c>
    </row>
    <row r="225" spans="1:5">
      <c r="A225" s="83"/>
      <c r="B225" s="116" t="str">
        <f>Dat_02!A225</f>
        <v>09/05/2021</v>
      </c>
      <c r="C225" s="117">
        <f>Dat_02!O225</f>
        <v>-2242.0166666666996</v>
      </c>
      <c r="D225" s="117">
        <f>Dat_02!D225</f>
        <v>2850</v>
      </c>
      <c r="E225" s="117">
        <f>Dat_02!G225</f>
        <v>-3910</v>
      </c>
    </row>
    <row r="226" spans="1:5">
      <c r="A226" s="83"/>
      <c r="B226" s="116" t="str">
        <f>Dat_02!A226</f>
        <v>10/05/2021</v>
      </c>
      <c r="C226" s="117">
        <f>Dat_02!O226</f>
        <v>-763.19090909089994</v>
      </c>
      <c r="D226" s="117">
        <f>Dat_02!D226</f>
        <v>3191.25</v>
      </c>
      <c r="E226" s="117">
        <f>Dat_02!G226</f>
        <v>-4035</v>
      </c>
    </row>
    <row r="227" spans="1:5">
      <c r="A227" s="83"/>
      <c r="B227" s="116" t="str">
        <f>Dat_02!A227</f>
        <v>11/05/2021</v>
      </c>
      <c r="C227" s="117">
        <f>Dat_02!O227</f>
        <v>-2127.4143115941997</v>
      </c>
      <c r="D227" s="117">
        <f>Dat_02!D227</f>
        <v>2720.625</v>
      </c>
      <c r="E227" s="117">
        <f>Dat_02!G227</f>
        <v>-4149.375</v>
      </c>
    </row>
    <row r="228" spans="1:5">
      <c r="A228" s="83"/>
      <c r="B228" s="116" t="str">
        <f>Dat_02!A228</f>
        <v>12/05/2021</v>
      </c>
      <c r="C228" s="117">
        <f>Dat_02!O228</f>
        <v>-663.60745614040002</v>
      </c>
      <c r="D228" s="117">
        <f>Dat_02!D228</f>
        <v>3065.625</v>
      </c>
      <c r="E228" s="117">
        <f>Dat_02!G228</f>
        <v>-3648.75</v>
      </c>
    </row>
    <row r="229" spans="1:5">
      <c r="A229" s="83"/>
      <c r="B229" s="116" t="str">
        <f>Dat_02!A229</f>
        <v>13/05/2021</v>
      </c>
      <c r="C229" s="117">
        <f>Dat_02!O229</f>
        <v>-334.38333333330002</v>
      </c>
      <c r="D229" s="117">
        <f>Dat_02!D229</f>
        <v>3075</v>
      </c>
      <c r="E229" s="117">
        <f>Dat_02!G229</f>
        <v>-3862.5</v>
      </c>
    </row>
    <row r="230" spans="1:5">
      <c r="A230" s="83"/>
      <c r="B230" s="116" t="str">
        <f>Dat_02!A230</f>
        <v>14/05/2021</v>
      </c>
      <c r="C230" s="117">
        <f>Dat_02!O230</f>
        <v>-1412.4246212122</v>
      </c>
      <c r="D230" s="117">
        <f>Dat_02!D230</f>
        <v>2529.375</v>
      </c>
      <c r="E230" s="117">
        <f>Dat_02!G230</f>
        <v>-4198.125</v>
      </c>
    </row>
    <row r="231" spans="1:5">
      <c r="A231" s="83"/>
      <c r="B231" s="116" t="str">
        <f>Dat_02!A231</f>
        <v>15/05/2021</v>
      </c>
      <c r="C231" s="117">
        <f>Dat_02!O231</f>
        <v>-1738.0541666665999</v>
      </c>
      <c r="D231" s="117">
        <f>Dat_02!D231</f>
        <v>2418.75</v>
      </c>
      <c r="E231" s="117">
        <f>Dat_02!G231</f>
        <v>-3766.875</v>
      </c>
    </row>
    <row r="232" spans="1:5">
      <c r="A232" s="83"/>
      <c r="B232" s="116" t="str">
        <f>Dat_02!A232</f>
        <v>16/05/2021</v>
      </c>
      <c r="C232" s="117">
        <f>Dat_02!O232</f>
        <v>-2174.0333333333001</v>
      </c>
      <c r="D232" s="117">
        <f>Dat_02!D232</f>
        <v>2611.875</v>
      </c>
      <c r="E232" s="117">
        <f>Dat_02!G232</f>
        <v>-4272.2916666666997</v>
      </c>
    </row>
    <row r="233" spans="1:5">
      <c r="A233" s="83"/>
      <c r="B233" s="116" t="str">
        <f>Dat_02!A233</f>
        <v>17/05/2021</v>
      </c>
      <c r="C233" s="117">
        <f>Dat_02!O233</f>
        <v>-801.94927536239993</v>
      </c>
      <c r="D233" s="117">
        <f>Dat_02!D233</f>
        <v>1836.25</v>
      </c>
      <c r="E233" s="117">
        <f>Dat_02!G233</f>
        <v>-4563.75</v>
      </c>
    </row>
    <row r="234" spans="1:5">
      <c r="A234" s="83"/>
      <c r="B234" s="116" t="str">
        <f>Dat_02!A234</f>
        <v>18/05/2021</v>
      </c>
      <c r="C234" s="117">
        <f>Dat_02!O234</f>
        <v>-299.36477272730008</v>
      </c>
      <c r="D234" s="117">
        <f>Dat_02!D234</f>
        <v>2797.5</v>
      </c>
      <c r="E234" s="117">
        <f>Dat_02!G234</f>
        <v>-4674.375</v>
      </c>
    </row>
    <row r="235" spans="1:5">
      <c r="A235" s="83"/>
      <c r="B235" s="116" t="str">
        <f>Dat_02!A235</f>
        <v>19/05/2021</v>
      </c>
      <c r="C235" s="117">
        <f>Dat_02!O235</f>
        <v>-851.45</v>
      </c>
      <c r="D235" s="117">
        <f>Dat_02!D235</f>
        <v>2448.75</v>
      </c>
      <c r="E235" s="117">
        <f>Dat_02!G235</f>
        <v>-4601.25</v>
      </c>
    </row>
    <row r="236" spans="1:5">
      <c r="A236" s="83"/>
      <c r="B236" s="116" t="str">
        <f>Dat_02!A236</f>
        <v>20/05/2021</v>
      </c>
      <c r="C236" s="117">
        <f>Dat_02!O236</f>
        <v>-691.2929347825999</v>
      </c>
      <c r="D236" s="117">
        <f>Dat_02!D236</f>
        <v>2016.9166666666999</v>
      </c>
      <c r="E236" s="117">
        <f>Dat_02!G236</f>
        <v>-4637.0833333333003</v>
      </c>
    </row>
    <row r="237" spans="1:5">
      <c r="A237" s="83"/>
      <c r="B237" s="116" t="str">
        <f>Dat_02!A237</f>
        <v>21/05/2021</v>
      </c>
      <c r="C237" s="117">
        <f>Dat_02!O237</f>
        <v>-804.46590909090003</v>
      </c>
      <c r="D237" s="117">
        <f>Dat_02!D237</f>
        <v>1812.2916666666999</v>
      </c>
      <c r="E237" s="117">
        <f>Dat_02!G237</f>
        <v>-4032.0833333332998</v>
      </c>
    </row>
    <row r="238" spans="1:5">
      <c r="A238" s="83"/>
      <c r="B238" s="116" t="str">
        <f>Dat_02!A238</f>
        <v>22/05/2021</v>
      </c>
      <c r="C238" s="117">
        <f>Dat_02!O238</f>
        <v>-1150.3333333333001</v>
      </c>
      <c r="D238" s="117">
        <f>Dat_02!D238</f>
        <v>3151.875</v>
      </c>
      <c r="E238" s="117">
        <f>Dat_02!G238</f>
        <v>-4680</v>
      </c>
    </row>
    <row r="239" spans="1:5">
      <c r="A239" s="83"/>
      <c r="B239" s="116" t="str">
        <f>Dat_02!A239</f>
        <v>23/05/2021</v>
      </c>
      <c r="C239" s="117">
        <f>Dat_02!O239</f>
        <v>-1042.2363636364</v>
      </c>
      <c r="D239" s="117">
        <f>Dat_02!D239</f>
        <v>3150</v>
      </c>
      <c r="E239" s="117">
        <f>Dat_02!G239</f>
        <v>-4422.7083333333003</v>
      </c>
    </row>
    <row r="240" spans="1:5">
      <c r="A240" s="83"/>
      <c r="B240" s="116" t="str">
        <f>Dat_02!A240</f>
        <v>24/05/2021</v>
      </c>
      <c r="C240" s="117">
        <f>Dat_02!O240</f>
        <v>-1630.6443935927002</v>
      </c>
      <c r="D240" s="117">
        <f>Dat_02!D240</f>
        <v>2521.875</v>
      </c>
      <c r="E240" s="117">
        <f>Dat_02!G240</f>
        <v>-4441.875</v>
      </c>
    </row>
    <row r="241" spans="1:5">
      <c r="A241" s="83"/>
      <c r="B241" s="116" t="str">
        <f>Dat_02!A241</f>
        <v>25/05/2021</v>
      </c>
      <c r="C241" s="117">
        <f>Dat_02!O241</f>
        <v>-404.25253623189997</v>
      </c>
      <c r="D241" s="117">
        <f>Dat_02!D241</f>
        <v>2488.3333333332998</v>
      </c>
      <c r="E241" s="117">
        <f>Dat_02!G241</f>
        <v>-4522.5</v>
      </c>
    </row>
    <row r="242" spans="1:5">
      <c r="A242" s="83"/>
      <c r="B242" s="116" t="str">
        <f>Dat_02!A242</f>
        <v>26/05/2021</v>
      </c>
      <c r="C242" s="117">
        <f>Dat_02!O242</f>
        <v>-616.18260869570008</v>
      </c>
      <c r="D242" s="117">
        <f>Dat_02!D242</f>
        <v>2032.7083333333001</v>
      </c>
      <c r="E242" s="117">
        <f>Dat_02!G242</f>
        <v>-4766.25</v>
      </c>
    </row>
    <row r="243" spans="1:5">
      <c r="A243" s="83"/>
      <c r="B243" s="116" t="str">
        <f>Dat_02!A243</f>
        <v>27/05/2021</v>
      </c>
      <c r="C243" s="117">
        <f>Dat_02!O243</f>
        <v>22.475000000000136</v>
      </c>
      <c r="D243" s="117">
        <f>Dat_02!D243</f>
        <v>2126.25</v>
      </c>
      <c r="E243" s="117">
        <f>Dat_02!G243</f>
        <v>-4753.125</v>
      </c>
    </row>
    <row r="244" spans="1:5">
      <c r="A244" s="83"/>
      <c r="B244" s="116" t="str">
        <f>Dat_02!A244</f>
        <v>28/05/2021</v>
      </c>
      <c r="C244" s="117">
        <f>Dat_02!O244</f>
        <v>-460.67500000000001</v>
      </c>
      <c r="D244" s="117">
        <f>Dat_02!D244</f>
        <v>2332.5</v>
      </c>
      <c r="E244" s="117">
        <f>Dat_02!G244</f>
        <v>-4578.75</v>
      </c>
    </row>
    <row r="245" spans="1:5">
      <c r="A245" s="83"/>
      <c r="B245" s="116" t="str">
        <f>Dat_02!A245</f>
        <v>29/05/2021</v>
      </c>
      <c r="C245" s="117">
        <f>Dat_02!O245</f>
        <v>-1331.7333333334</v>
      </c>
      <c r="D245" s="117">
        <f>Dat_02!D245</f>
        <v>2836.875</v>
      </c>
      <c r="E245" s="117">
        <f>Dat_02!G245</f>
        <v>-4636.875</v>
      </c>
    </row>
    <row r="246" spans="1:5">
      <c r="A246" s="83"/>
      <c r="B246" s="116" t="str">
        <f>Dat_02!A246</f>
        <v>30/05/2021</v>
      </c>
      <c r="C246" s="117">
        <f>Dat_02!O246</f>
        <v>-1766.4303571429</v>
      </c>
      <c r="D246" s="117">
        <f>Dat_02!D246</f>
        <v>2998.125</v>
      </c>
      <c r="E246" s="117">
        <f>Dat_02!G246</f>
        <v>-4548.75</v>
      </c>
    </row>
    <row r="247" spans="1:5">
      <c r="A247" s="83"/>
      <c r="B247" s="116" t="str">
        <f>Dat_02!A247</f>
        <v>31/05/2021</v>
      </c>
      <c r="C247" s="117">
        <f>Dat_02!O247</f>
        <v>-1023.1565217392</v>
      </c>
      <c r="D247" s="117">
        <f>Dat_02!D247</f>
        <v>1860</v>
      </c>
      <c r="E247" s="117">
        <f>Dat_02!G247</f>
        <v>-3875.625</v>
      </c>
    </row>
    <row r="248" spans="1:5">
      <c r="A248" s="83" t="s">
        <v>60</v>
      </c>
      <c r="B248" s="116" t="str">
        <f>Dat_02!A248</f>
        <v>01/06/2021</v>
      </c>
      <c r="C248" s="117">
        <f>Dat_02!O248</f>
        <v>-942.69305555560004</v>
      </c>
      <c r="D248" s="117">
        <f>Dat_02!D248</f>
        <v>2173.125</v>
      </c>
      <c r="E248" s="117">
        <f>Dat_02!G248</f>
        <v>-4548.75</v>
      </c>
    </row>
    <row r="249" spans="1:5">
      <c r="A249" s="83"/>
      <c r="B249" s="116" t="str">
        <f>Dat_02!A249</f>
        <v>02/06/2021</v>
      </c>
      <c r="C249" s="117">
        <f>Dat_02!O249</f>
        <v>-940.77499999999998</v>
      </c>
      <c r="D249" s="117">
        <f>Dat_02!D249</f>
        <v>2501.25</v>
      </c>
      <c r="E249" s="117">
        <f>Dat_02!G249</f>
        <v>-4869.375</v>
      </c>
    </row>
    <row r="250" spans="1:5">
      <c r="A250" s="83"/>
      <c r="B250" s="116" t="str">
        <f>Dat_02!A250</f>
        <v>03/06/2021</v>
      </c>
      <c r="C250" s="117">
        <f>Dat_02!O250</f>
        <v>-272.6875</v>
      </c>
      <c r="D250" s="117">
        <f>Dat_02!D250</f>
        <v>2709.375</v>
      </c>
      <c r="E250" s="117">
        <f>Dat_02!G250</f>
        <v>-4443.75</v>
      </c>
    </row>
    <row r="251" spans="1:5">
      <c r="A251" s="83"/>
      <c r="B251" s="116" t="str">
        <f>Dat_02!A251</f>
        <v>04/06/2021</v>
      </c>
      <c r="C251" s="117">
        <f>Dat_02!O251</f>
        <v>318.07499999999993</v>
      </c>
      <c r="D251" s="117">
        <f>Dat_02!D251</f>
        <v>2754.375</v>
      </c>
      <c r="E251" s="117">
        <f>Dat_02!G251</f>
        <v>-4389.375</v>
      </c>
    </row>
    <row r="252" spans="1:5">
      <c r="A252" s="83"/>
      <c r="B252" s="116" t="str">
        <f>Dat_02!A252</f>
        <v>05/06/2021</v>
      </c>
      <c r="C252" s="117">
        <f>Dat_02!O252</f>
        <v>-81.616666666699984</v>
      </c>
      <c r="D252" s="117">
        <f>Dat_02!D252</f>
        <v>2602.5</v>
      </c>
      <c r="E252" s="117">
        <f>Dat_02!G252</f>
        <v>-3988.125</v>
      </c>
    </row>
    <row r="253" spans="1:5">
      <c r="A253" s="83"/>
      <c r="B253" s="116" t="str">
        <f>Dat_02!A253</f>
        <v>06/06/2021</v>
      </c>
      <c r="C253" s="117">
        <f>Dat_02!O253</f>
        <v>-2534.5295454544998</v>
      </c>
      <c r="D253" s="117">
        <f>Dat_02!D253</f>
        <v>2943.75</v>
      </c>
      <c r="E253" s="117">
        <f>Dat_02!G253</f>
        <v>-4250.625</v>
      </c>
    </row>
    <row r="254" spans="1:5">
      <c r="A254" s="83"/>
      <c r="B254" s="116" t="str">
        <f>Dat_02!A254</f>
        <v>07/06/2021</v>
      </c>
      <c r="C254" s="117">
        <f>Dat_02!O254</f>
        <v>-795.98030303029998</v>
      </c>
      <c r="D254" s="117">
        <f>Dat_02!D254</f>
        <v>2304.9166666667002</v>
      </c>
      <c r="E254" s="117">
        <f>Dat_02!G254</f>
        <v>-4167.5</v>
      </c>
    </row>
    <row r="255" spans="1:5">
      <c r="A255" s="83"/>
      <c r="B255" s="116" t="str">
        <f>Dat_02!A255</f>
        <v>08/06/2021</v>
      </c>
      <c r="C255" s="117">
        <f>Dat_02!O255</f>
        <v>11.662500000000023</v>
      </c>
      <c r="D255" s="117">
        <f>Dat_02!D255</f>
        <v>2317.5</v>
      </c>
      <c r="E255" s="117">
        <f>Dat_02!G255</f>
        <v>-4303.125</v>
      </c>
    </row>
    <row r="256" spans="1:5">
      <c r="A256" s="83"/>
      <c r="B256" s="116" t="str">
        <f>Dat_02!A256</f>
        <v>09/06/2021</v>
      </c>
      <c r="C256" s="117">
        <f>Dat_02!O256</f>
        <v>71.366666666699984</v>
      </c>
      <c r="D256" s="117">
        <f>Dat_02!D256</f>
        <v>2636.25</v>
      </c>
      <c r="E256" s="117">
        <f>Dat_02!G256</f>
        <v>-4481.25</v>
      </c>
    </row>
    <row r="257" spans="1:5">
      <c r="A257" s="83"/>
      <c r="B257" s="116" t="str">
        <f>Dat_02!A257</f>
        <v>10/06/2021</v>
      </c>
      <c r="C257" s="117">
        <f>Dat_02!O257</f>
        <v>590.1943181818001</v>
      </c>
      <c r="D257" s="117">
        <f>Dat_02!D257</f>
        <v>2900.625</v>
      </c>
      <c r="E257" s="117">
        <f>Dat_02!G257</f>
        <v>-4155</v>
      </c>
    </row>
    <row r="258" spans="1:5">
      <c r="A258" s="83"/>
      <c r="B258" s="116" t="str">
        <f>Dat_02!A258</f>
        <v>11/06/2021</v>
      </c>
      <c r="C258" s="117">
        <f>Dat_02!O258</f>
        <v>-143.73333333330004</v>
      </c>
      <c r="D258" s="117">
        <f>Dat_02!D258</f>
        <v>2354.375</v>
      </c>
      <c r="E258" s="117">
        <f>Dat_02!G258</f>
        <v>-4488.75</v>
      </c>
    </row>
    <row r="259" spans="1:5">
      <c r="A259" s="83"/>
      <c r="B259" s="116" t="str">
        <f>Dat_02!A259</f>
        <v>12/06/2021</v>
      </c>
      <c r="C259" s="117">
        <f>Dat_02!O259</f>
        <v>-1031.9541666667001</v>
      </c>
      <c r="D259" s="117">
        <f>Dat_02!D259</f>
        <v>3395.625</v>
      </c>
      <c r="E259" s="117">
        <f>Dat_02!G259</f>
        <v>-4059.375</v>
      </c>
    </row>
    <row r="260" spans="1:5">
      <c r="A260" s="83"/>
      <c r="B260" s="116" t="str">
        <f>Dat_02!A260</f>
        <v>13/06/2021</v>
      </c>
      <c r="C260" s="117">
        <f>Dat_02!O260</f>
        <v>-1640.2190476191001</v>
      </c>
      <c r="D260" s="117">
        <f>Dat_02!D260</f>
        <v>2919.375</v>
      </c>
      <c r="E260" s="117">
        <f>Dat_02!G260</f>
        <v>-3729.375</v>
      </c>
    </row>
    <row r="261" spans="1:5">
      <c r="A261" s="83"/>
      <c r="B261" s="116" t="str">
        <f>Dat_02!A261</f>
        <v>14/06/2021</v>
      </c>
      <c r="C261" s="117">
        <f>Dat_02!O261</f>
        <v>415.67445652169999</v>
      </c>
      <c r="D261" s="117">
        <f>Dat_02!D261</f>
        <v>1612.5</v>
      </c>
      <c r="E261" s="117">
        <f>Dat_02!G261</f>
        <v>-2879.5833333332998</v>
      </c>
    </row>
    <row r="262" spans="1:5">
      <c r="A262" s="83"/>
      <c r="B262" s="116" t="str">
        <f>Dat_02!A262</f>
        <v>15/06/2021</v>
      </c>
      <c r="C262" s="117">
        <f>Dat_02!O262</f>
        <v>779.46250000000009</v>
      </c>
      <c r="D262" s="117">
        <f>Dat_02!D262</f>
        <v>1777.7083333333001</v>
      </c>
      <c r="E262" s="117">
        <f>Dat_02!G262</f>
        <v>-3564.375</v>
      </c>
    </row>
    <row r="263" spans="1:5">
      <c r="A263" s="83"/>
      <c r="B263" s="116" t="str">
        <f>Dat_02!A263</f>
        <v>16/06/2021</v>
      </c>
      <c r="C263" s="117">
        <f>Dat_02!O263</f>
        <v>554.85416666669994</v>
      </c>
      <c r="D263" s="117">
        <f>Dat_02!D263</f>
        <v>2624.875</v>
      </c>
      <c r="E263" s="117">
        <f>Dat_02!G263</f>
        <v>-4719.375</v>
      </c>
    </row>
    <row r="264" spans="1:5">
      <c r="A264" s="83"/>
      <c r="B264" s="116" t="str">
        <f>Dat_02!A264</f>
        <v>17/06/2021</v>
      </c>
      <c r="C264" s="117">
        <f>Dat_02!O264</f>
        <v>170.34166666670001</v>
      </c>
      <c r="D264" s="117">
        <f>Dat_02!D264</f>
        <v>2883.75</v>
      </c>
      <c r="E264" s="117">
        <f>Dat_02!G264</f>
        <v>-4711.875</v>
      </c>
    </row>
    <row r="265" spans="1:5">
      <c r="A265" s="83"/>
      <c r="B265" s="116" t="str">
        <f>Dat_02!A265</f>
        <v>18/06/2021</v>
      </c>
      <c r="C265" s="117">
        <f>Dat_02!O265</f>
        <v>114.44166666669992</v>
      </c>
      <c r="D265" s="117">
        <f>Dat_02!D265</f>
        <v>3101.25</v>
      </c>
      <c r="E265" s="117">
        <f>Dat_02!G265</f>
        <v>-4216.875</v>
      </c>
    </row>
    <row r="266" spans="1:5">
      <c r="A266" s="83"/>
      <c r="B266" s="116" t="str">
        <f>Dat_02!A266</f>
        <v>19/06/2021</v>
      </c>
      <c r="C266" s="117">
        <f>Dat_02!O266</f>
        <v>-470.64583333340005</v>
      </c>
      <c r="D266" s="117">
        <f>Dat_02!D266</f>
        <v>3193.125</v>
      </c>
      <c r="E266" s="117">
        <f>Dat_02!G266</f>
        <v>-4616.25</v>
      </c>
    </row>
    <row r="267" spans="1:5">
      <c r="A267" s="83"/>
      <c r="B267" s="116" t="str">
        <f>Dat_02!A267</f>
        <v>20/06/2021</v>
      </c>
      <c r="C267" s="117">
        <f>Dat_02!O267</f>
        <v>-1647.625</v>
      </c>
      <c r="D267" s="117">
        <f>Dat_02!D267</f>
        <v>2137.5</v>
      </c>
      <c r="E267" s="117">
        <f>Dat_02!G267</f>
        <v>-4083.75</v>
      </c>
    </row>
    <row r="268" spans="1:5">
      <c r="A268" s="83"/>
      <c r="B268" s="116" t="str">
        <f>Dat_02!A268</f>
        <v>21/06/2021</v>
      </c>
      <c r="C268" s="117">
        <f>Dat_02!O268</f>
        <v>-298.94166666659999</v>
      </c>
      <c r="D268" s="117">
        <f>Dat_02!D268</f>
        <v>3221.25</v>
      </c>
      <c r="E268" s="117">
        <f>Dat_02!G268</f>
        <v>-3922.5</v>
      </c>
    </row>
    <row r="269" spans="1:5">
      <c r="A269" s="83"/>
      <c r="B269" s="116" t="str">
        <f>Dat_02!A269</f>
        <v>22/06/2021</v>
      </c>
      <c r="C269" s="117">
        <f>Dat_02!O269</f>
        <v>452.87499999999994</v>
      </c>
      <c r="D269" s="117">
        <f>Dat_02!D269</f>
        <v>3238.125</v>
      </c>
      <c r="E269" s="117">
        <f>Dat_02!G269</f>
        <v>-4143.75</v>
      </c>
    </row>
    <row r="270" spans="1:5">
      <c r="A270" s="83"/>
      <c r="B270" s="116" t="str">
        <f>Dat_02!A270</f>
        <v>23/06/2021</v>
      </c>
      <c r="C270" s="117">
        <f>Dat_02!O270</f>
        <v>-171.05833333329997</v>
      </c>
      <c r="D270" s="117">
        <f>Dat_02!D270</f>
        <v>3146.25</v>
      </c>
      <c r="E270" s="117">
        <f>Dat_02!G270</f>
        <v>-4149.375</v>
      </c>
    </row>
    <row r="271" spans="1:5">
      <c r="A271" s="83"/>
      <c r="B271" s="116" t="str">
        <f>Dat_02!A271</f>
        <v>24/06/2021</v>
      </c>
      <c r="C271" s="117">
        <f>Dat_02!O271</f>
        <v>-306.52916666669995</v>
      </c>
      <c r="D271" s="117">
        <f>Dat_02!D271</f>
        <v>2629.5833333332998</v>
      </c>
      <c r="E271" s="117">
        <f>Dat_02!G271</f>
        <v>-4181.25</v>
      </c>
    </row>
    <row r="272" spans="1:5">
      <c r="A272" s="83"/>
      <c r="B272" s="116" t="str">
        <f>Dat_02!A272</f>
        <v>25/06/2021</v>
      </c>
      <c r="C272" s="117">
        <f>Dat_02!O272</f>
        <v>-1031.1041666666001</v>
      </c>
      <c r="D272" s="117">
        <f>Dat_02!D272</f>
        <v>2756.25</v>
      </c>
      <c r="E272" s="117">
        <f>Dat_02!G272</f>
        <v>-4383.75</v>
      </c>
    </row>
    <row r="273" spans="1:5">
      <c r="A273" s="83"/>
      <c r="B273" s="116" t="str">
        <f>Dat_02!A273</f>
        <v>26/06/2021</v>
      </c>
      <c r="C273" s="117">
        <f>Dat_02!O273</f>
        <v>-1703.0333333333001</v>
      </c>
      <c r="D273" s="117">
        <f>Dat_02!D273</f>
        <v>2791.875</v>
      </c>
      <c r="E273" s="117">
        <f>Dat_02!G273</f>
        <v>-4475.625</v>
      </c>
    </row>
    <row r="274" spans="1:5">
      <c r="A274" s="83"/>
      <c r="B274" s="116" t="str">
        <f>Dat_02!A274</f>
        <v>27/06/2021</v>
      </c>
      <c r="C274" s="117">
        <f>Dat_02!O274</f>
        <v>-1849.1255952381002</v>
      </c>
      <c r="D274" s="117">
        <f>Dat_02!D274</f>
        <v>3005.625</v>
      </c>
      <c r="E274" s="117">
        <f>Dat_02!G274</f>
        <v>-4110</v>
      </c>
    </row>
    <row r="275" spans="1:5">
      <c r="A275" s="83"/>
      <c r="B275" s="116" t="str">
        <f>Dat_02!A275</f>
        <v>28/06/2021</v>
      </c>
      <c r="C275" s="117">
        <f>Dat_02!O275</f>
        <v>-116.35253623189999</v>
      </c>
      <c r="D275" s="117">
        <f>Dat_02!D275</f>
        <v>2943.75</v>
      </c>
      <c r="E275" s="117">
        <f>Dat_02!G275</f>
        <v>-4190.625</v>
      </c>
    </row>
    <row r="276" spans="1:5">
      <c r="A276" s="83"/>
      <c r="B276" s="116" t="str">
        <f>Dat_02!A276</f>
        <v>29/06/2021</v>
      </c>
      <c r="C276" s="117">
        <f>Dat_02!O276</f>
        <v>123.83833333330006</v>
      </c>
      <c r="D276" s="117">
        <f>Dat_02!D276</f>
        <v>2761.875</v>
      </c>
      <c r="E276" s="117">
        <f>Dat_02!G276</f>
        <v>-4417.5</v>
      </c>
    </row>
    <row r="277" spans="1:5">
      <c r="A277" s="83"/>
      <c r="B277" s="116" t="str">
        <f>Dat_02!A277</f>
        <v>30/06/2021</v>
      </c>
      <c r="C277" s="117">
        <f>Dat_02!O277</f>
        <v>47.281666666700062</v>
      </c>
      <c r="D277" s="117">
        <f>Dat_02!D277</f>
        <v>2566.875</v>
      </c>
      <c r="E277" s="117">
        <f>Dat_02!G277</f>
        <v>-4494.375</v>
      </c>
    </row>
    <row r="278" spans="1:5">
      <c r="A278" s="83"/>
      <c r="B278" s="116" t="str">
        <f>Dat_02!A278</f>
        <v>01/07/2021</v>
      </c>
      <c r="C278" s="117">
        <f>Dat_02!O278</f>
        <v>-413.61249999999995</v>
      </c>
      <c r="D278" s="117">
        <f>Dat_02!D278</f>
        <v>2602.5</v>
      </c>
      <c r="E278" s="117">
        <f>Dat_02!G278</f>
        <v>-4453.125</v>
      </c>
    </row>
    <row r="279" spans="1:5">
      <c r="A279" s="83" t="s">
        <v>53</v>
      </c>
      <c r="B279" s="116" t="str">
        <f>Dat_02!A279</f>
        <v>02/07/2021</v>
      </c>
      <c r="C279" s="117">
        <f>Dat_02!O279</f>
        <v>-805.45719696970014</v>
      </c>
      <c r="D279" s="117">
        <f>Dat_02!D279</f>
        <v>2561.25</v>
      </c>
      <c r="E279" s="117">
        <f>Dat_02!G279</f>
        <v>-4380</v>
      </c>
    </row>
    <row r="280" spans="1:5">
      <c r="A280" s="83"/>
      <c r="B280" s="116" t="str">
        <f>Dat_02!A280</f>
        <v>03/07/2021</v>
      </c>
      <c r="C280" s="117">
        <f>Dat_02!O280</f>
        <v>-1251.8958333332998</v>
      </c>
      <c r="D280" s="117">
        <f>Dat_02!D280</f>
        <v>2763.75</v>
      </c>
      <c r="E280" s="117">
        <f>Dat_02!G280</f>
        <v>-4098.75</v>
      </c>
    </row>
    <row r="281" spans="1:5">
      <c r="A281" s="83"/>
      <c r="B281" s="116" t="str">
        <f>Dat_02!A281</f>
        <v>04/07/2021</v>
      </c>
      <c r="C281" s="117">
        <f>Dat_02!O281</f>
        <v>-1910.6166666667</v>
      </c>
      <c r="D281" s="117">
        <f>Dat_02!D281</f>
        <v>2769.375</v>
      </c>
      <c r="E281" s="117">
        <f>Dat_02!G281</f>
        <v>-4436.25</v>
      </c>
    </row>
    <row r="282" spans="1:5">
      <c r="A282" s="83"/>
      <c r="B282" s="116" t="str">
        <f>Dat_02!A282</f>
        <v>05/07/2021</v>
      </c>
      <c r="C282" s="117">
        <f>Dat_02!O282</f>
        <v>-1248.6583333333001</v>
      </c>
      <c r="D282" s="117">
        <f>Dat_02!D282</f>
        <v>2887.5</v>
      </c>
      <c r="E282" s="117">
        <f>Dat_02!G282</f>
        <v>-4333.125</v>
      </c>
    </row>
    <row r="283" spans="1:5">
      <c r="A283" s="83"/>
      <c r="B283" s="116" t="str">
        <f>Dat_02!A283</f>
        <v>06/07/2021</v>
      </c>
      <c r="C283" s="117">
        <f>Dat_02!O283</f>
        <v>-1167.7541666666002</v>
      </c>
      <c r="D283" s="117">
        <f>Dat_02!D283</f>
        <v>2159.625</v>
      </c>
      <c r="E283" s="117">
        <f>Dat_02!G283</f>
        <v>-2520.8333333332998</v>
      </c>
    </row>
    <row r="284" spans="1:5">
      <c r="A284" s="83"/>
      <c r="B284" s="116" t="str">
        <f>Dat_02!A284</f>
        <v>07/07/2021</v>
      </c>
      <c r="C284" s="117">
        <f>Dat_02!O284</f>
        <v>178.60833333330004</v>
      </c>
      <c r="D284" s="117">
        <f>Dat_02!D284</f>
        <v>2846.25</v>
      </c>
      <c r="E284" s="117">
        <f>Dat_02!G284</f>
        <v>-4423.125</v>
      </c>
    </row>
    <row r="285" spans="1:5">
      <c r="A285" s="83"/>
      <c r="B285" s="116" t="str">
        <f>Dat_02!A285</f>
        <v>08/07/2021</v>
      </c>
      <c r="C285" s="117">
        <f>Dat_02!O285</f>
        <v>165.7257575758</v>
      </c>
      <c r="D285" s="117">
        <f>Dat_02!D285</f>
        <v>2730</v>
      </c>
      <c r="E285" s="117">
        <f>Dat_02!G285</f>
        <v>-4323.75</v>
      </c>
    </row>
    <row r="286" spans="1:5">
      <c r="A286" s="83"/>
      <c r="B286" s="116" t="str">
        <f>Dat_02!A286</f>
        <v>09/07/2021</v>
      </c>
      <c r="C286" s="117">
        <f>Dat_02!O286</f>
        <v>-917.43623188409993</v>
      </c>
      <c r="D286" s="117">
        <f>Dat_02!D286</f>
        <v>2491.875</v>
      </c>
      <c r="E286" s="117">
        <f>Dat_02!G286</f>
        <v>-4438.125</v>
      </c>
    </row>
    <row r="287" spans="1:5">
      <c r="A287" s="83"/>
      <c r="B287" s="116" t="str">
        <f>Dat_02!A287</f>
        <v>10/07/2021</v>
      </c>
      <c r="C287" s="117">
        <f>Dat_02!O287</f>
        <v>-793.67083333330015</v>
      </c>
      <c r="D287" s="117">
        <f>Dat_02!D287</f>
        <v>3123.75</v>
      </c>
      <c r="E287" s="117">
        <f>Dat_02!G287</f>
        <v>-4711.875</v>
      </c>
    </row>
    <row r="288" spans="1:5">
      <c r="A288" s="83"/>
      <c r="B288" s="116" t="str">
        <f>Dat_02!A288</f>
        <v>11/07/2021</v>
      </c>
      <c r="C288" s="117">
        <f>Dat_02!O288</f>
        <v>-918.82234848489998</v>
      </c>
      <c r="D288" s="117">
        <f>Dat_02!D288</f>
        <v>3183.75</v>
      </c>
      <c r="E288" s="117">
        <f>Dat_02!G288</f>
        <v>-4440</v>
      </c>
    </row>
    <row r="289" spans="1:5">
      <c r="A289" s="83"/>
      <c r="B289" s="116" t="str">
        <f>Dat_02!A289</f>
        <v>12/07/2021</v>
      </c>
      <c r="C289" s="117">
        <f>Dat_02!O289</f>
        <v>-257.78333333330011</v>
      </c>
      <c r="D289" s="117">
        <f>Dat_02!D289</f>
        <v>2761.875</v>
      </c>
      <c r="E289" s="117">
        <f>Dat_02!G289</f>
        <v>-4387.5</v>
      </c>
    </row>
    <row r="290" spans="1:5">
      <c r="A290" s="83"/>
      <c r="B290" s="116" t="str">
        <f>Dat_02!A290</f>
        <v>13/07/2021</v>
      </c>
      <c r="C290" s="117">
        <f>Dat_02!O290</f>
        <v>-227.30833333340001</v>
      </c>
      <c r="D290" s="117">
        <f>Dat_02!D290</f>
        <v>2908.125</v>
      </c>
      <c r="E290" s="117">
        <f>Dat_02!G290</f>
        <v>-4496.25</v>
      </c>
    </row>
    <row r="291" spans="1:5">
      <c r="A291" s="83"/>
      <c r="B291" s="116" t="str">
        <f>Dat_02!A291</f>
        <v>14/07/2021</v>
      </c>
      <c r="C291" s="117">
        <f>Dat_02!O291</f>
        <v>-1690.0907608696002</v>
      </c>
      <c r="D291" s="117">
        <f>Dat_02!D291</f>
        <v>2861.25</v>
      </c>
      <c r="E291" s="117">
        <f>Dat_02!G291</f>
        <v>-4627.5</v>
      </c>
    </row>
    <row r="292" spans="1:5">
      <c r="A292" s="83"/>
      <c r="B292" s="116" t="str">
        <f>Dat_02!A292</f>
        <v>15/07/2021</v>
      </c>
      <c r="C292" s="117">
        <f>Dat_02!O292</f>
        <v>-1168.2005434783</v>
      </c>
      <c r="D292" s="117">
        <f>Dat_02!D292</f>
        <v>2615.625</v>
      </c>
      <c r="E292" s="117">
        <f>Dat_02!G292</f>
        <v>-4421.25</v>
      </c>
    </row>
    <row r="293" spans="1:5">
      <c r="A293" s="83"/>
      <c r="B293" s="116" t="str">
        <f>Dat_02!A293</f>
        <v>16/07/2021</v>
      </c>
      <c r="C293" s="117">
        <f>Dat_02!O293</f>
        <v>-1392.8019762846002</v>
      </c>
      <c r="D293" s="117">
        <f>Dat_02!D293</f>
        <v>2636.25</v>
      </c>
      <c r="E293" s="117">
        <f>Dat_02!G293</f>
        <v>-4479.375</v>
      </c>
    </row>
    <row r="294" spans="1:5">
      <c r="A294" s="83"/>
      <c r="B294" s="116" t="str">
        <f>Dat_02!A294</f>
        <v>17/07/2021</v>
      </c>
      <c r="C294" s="117">
        <f>Dat_02!O294</f>
        <v>-1082.3458333333001</v>
      </c>
      <c r="D294" s="117">
        <f>Dat_02!D294</f>
        <v>2925</v>
      </c>
      <c r="E294" s="117">
        <f>Dat_02!G294</f>
        <v>-4541.25</v>
      </c>
    </row>
    <row r="295" spans="1:5">
      <c r="A295" s="83"/>
      <c r="B295" s="116" t="str">
        <f>Dat_02!A295</f>
        <v>18/07/2021</v>
      </c>
      <c r="C295" s="117">
        <f>Dat_02!O295</f>
        <v>-2225.9312500000001</v>
      </c>
      <c r="D295" s="117">
        <f>Dat_02!D295</f>
        <v>3172.9166666667002</v>
      </c>
      <c r="E295" s="117">
        <f>Dat_02!G295</f>
        <v>-4194.5833333333003</v>
      </c>
    </row>
    <row r="296" spans="1:5">
      <c r="A296" s="83"/>
      <c r="B296" s="116" t="str">
        <f>Dat_02!A296</f>
        <v>19/07/2021</v>
      </c>
      <c r="C296" s="117">
        <f>Dat_02!O296</f>
        <v>69.116666666699984</v>
      </c>
      <c r="D296" s="117">
        <f>Dat_02!D296</f>
        <v>2752.5</v>
      </c>
      <c r="E296" s="117">
        <f>Dat_02!G296</f>
        <v>-4794.375</v>
      </c>
    </row>
    <row r="297" spans="1:5">
      <c r="A297" s="83"/>
      <c r="B297" s="116" t="str">
        <f>Dat_02!A297</f>
        <v>20/07/2021</v>
      </c>
      <c r="C297" s="117">
        <f>Dat_02!O297</f>
        <v>632.22916666669994</v>
      </c>
      <c r="D297" s="117">
        <f>Dat_02!D297</f>
        <v>2024.2083333333001</v>
      </c>
      <c r="E297" s="117">
        <f>Dat_02!G297</f>
        <v>-2912.0833333332998</v>
      </c>
    </row>
    <row r="298" spans="1:5">
      <c r="A298" s="83"/>
      <c r="B298" s="116" t="str">
        <f>Dat_02!A298</f>
        <v>21/07/2021</v>
      </c>
      <c r="C298" s="117">
        <f>Dat_02!O298</f>
        <v>37.639772727300056</v>
      </c>
      <c r="D298" s="117">
        <f>Dat_02!D298</f>
        <v>2810.625</v>
      </c>
      <c r="E298" s="117">
        <f>Dat_02!G298</f>
        <v>-4661.25</v>
      </c>
    </row>
    <row r="299" spans="1:5">
      <c r="A299" s="83"/>
      <c r="B299" s="116" t="str">
        <f>Dat_02!A299</f>
        <v>22/07/2021</v>
      </c>
      <c r="C299" s="117">
        <f>Dat_02!O299</f>
        <v>-163.07916666659997</v>
      </c>
      <c r="D299" s="117">
        <f>Dat_02!D299</f>
        <v>2859.375</v>
      </c>
      <c r="E299" s="117">
        <f>Dat_02!G299</f>
        <v>-4710</v>
      </c>
    </row>
    <row r="300" spans="1:5">
      <c r="A300" s="83"/>
      <c r="B300" s="116" t="str">
        <f>Dat_02!A300</f>
        <v>23/07/2021</v>
      </c>
      <c r="C300" s="117">
        <f>Dat_02!O300</f>
        <v>-726.15833333329999</v>
      </c>
      <c r="D300" s="117">
        <f>Dat_02!D300</f>
        <v>3043.125</v>
      </c>
      <c r="E300" s="117">
        <f>Dat_02!G300</f>
        <v>-4486.875</v>
      </c>
    </row>
    <row r="301" spans="1:5">
      <c r="A301" s="83"/>
      <c r="B301" s="116" t="str">
        <f>Dat_02!A301</f>
        <v>24/07/2021</v>
      </c>
      <c r="C301" s="117">
        <f>Dat_02!O301</f>
        <v>-570.88333333330013</v>
      </c>
      <c r="D301" s="117">
        <f>Dat_02!D301</f>
        <v>3418.125</v>
      </c>
      <c r="E301" s="117">
        <f>Dat_02!G301</f>
        <v>-4485</v>
      </c>
    </row>
    <row r="302" spans="1:5">
      <c r="A302" s="83"/>
      <c r="B302" s="116" t="str">
        <f>Dat_02!A302</f>
        <v>25/07/2021</v>
      </c>
      <c r="C302" s="117">
        <f>Dat_02!O302</f>
        <v>-1005.9139492753999</v>
      </c>
      <c r="D302" s="117">
        <f>Dat_02!D302</f>
        <v>2977.5</v>
      </c>
      <c r="E302" s="117">
        <f>Dat_02!G302</f>
        <v>-4623.75</v>
      </c>
    </row>
    <row r="303" spans="1:5">
      <c r="A303" s="83"/>
      <c r="B303" s="116" t="str">
        <f>Dat_02!A303</f>
        <v>26/07/2021</v>
      </c>
      <c r="C303" s="117">
        <f>Dat_02!O303</f>
        <v>-12.468560605999983</v>
      </c>
      <c r="D303" s="117">
        <f>Dat_02!D303</f>
        <v>3028.125</v>
      </c>
      <c r="E303" s="117">
        <f>Dat_02!G303</f>
        <v>-4498.125</v>
      </c>
    </row>
    <row r="304" spans="1:5">
      <c r="A304" s="83"/>
      <c r="B304" s="116" t="str">
        <f>Dat_02!A304</f>
        <v>27/07/2021</v>
      </c>
      <c r="C304" s="117">
        <f>Dat_02!O304</f>
        <v>57.137499999999932</v>
      </c>
      <c r="D304" s="117">
        <f>Dat_02!D304</f>
        <v>2820</v>
      </c>
      <c r="E304" s="117">
        <f>Dat_02!G304</f>
        <v>-4565.625</v>
      </c>
    </row>
    <row r="305" spans="1:5">
      <c r="A305" s="83"/>
      <c r="B305" s="116" t="str">
        <f>Dat_02!A305</f>
        <v>28/07/2021</v>
      </c>
      <c r="C305" s="117">
        <f>Dat_02!O305</f>
        <v>-575.85833333330004</v>
      </c>
      <c r="D305" s="117">
        <f>Dat_02!D305</f>
        <v>2863.125</v>
      </c>
      <c r="E305" s="117">
        <f>Dat_02!G305</f>
        <v>-4200</v>
      </c>
    </row>
    <row r="306" spans="1:5">
      <c r="A306" s="83"/>
      <c r="B306" s="116" t="str">
        <f>Dat_02!A306</f>
        <v>29/07/2021</v>
      </c>
      <c r="C306" s="117">
        <f>Dat_02!O306</f>
        <v>-634.81449275369982</v>
      </c>
      <c r="D306" s="117">
        <f>Dat_02!D306</f>
        <v>2761.875</v>
      </c>
      <c r="E306" s="117">
        <f>Dat_02!G306</f>
        <v>-4381.875</v>
      </c>
    </row>
    <row r="307" spans="1:5">
      <c r="A307" s="83"/>
      <c r="B307" s="116" t="str">
        <f>Dat_02!A307</f>
        <v>30/07/2021</v>
      </c>
      <c r="C307" s="117">
        <f>Dat_02!O307</f>
        <v>-688.75416666659999</v>
      </c>
      <c r="D307" s="117">
        <f>Dat_02!D307</f>
        <v>2994.375</v>
      </c>
      <c r="E307" s="117">
        <f>Dat_02!G307</f>
        <v>-4500</v>
      </c>
    </row>
    <row r="308" spans="1:5">
      <c r="A308" s="83"/>
      <c r="B308" s="116" t="str">
        <f>Dat_02!A308</f>
        <v>31/07/2021</v>
      </c>
      <c r="C308" s="117">
        <f>Dat_02!O308</f>
        <v>-1331.575</v>
      </c>
      <c r="D308" s="117">
        <f>Dat_02!D308</f>
        <v>2857.5</v>
      </c>
      <c r="E308" s="117">
        <f>Dat_02!G308</f>
        <v>-4715.625</v>
      </c>
    </row>
    <row r="309" spans="1:5">
      <c r="A309" s="83" t="s">
        <v>60</v>
      </c>
      <c r="B309" s="116" t="str">
        <f>Dat_02!A309</f>
        <v>01/08/2021</v>
      </c>
      <c r="C309" s="117">
        <f>Dat_02!O309</f>
        <v>-2024.1863636364001</v>
      </c>
      <c r="D309" s="117">
        <f>Dat_02!D309</f>
        <v>2850</v>
      </c>
      <c r="E309" s="117">
        <f>Dat_02!G309</f>
        <v>-4423.125</v>
      </c>
    </row>
    <row r="310" spans="1:5">
      <c r="A310" s="83"/>
      <c r="B310" s="116" t="str">
        <f>Dat_02!A310</f>
        <v>02/08/2021</v>
      </c>
      <c r="C310" s="117">
        <f>Dat_02!O310</f>
        <v>-943.42500000000007</v>
      </c>
      <c r="D310" s="117">
        <f>Dat_02!D310</f>
        <v>2617.5</v>
      </c>
      <c r="E310" s="117">
        <f>Dat_02!G310</f>
        <v>-4466.25</v>
      </c>
    </row>
    <row r="311" spans="1:5">
      <c r="A311" s="83"/>
      <c r="B311" s="116" t="str">
        <f>Dat_02!A311</f>
        <v>03/08/2021</v>
      </c>
      <c r="C311" s="117">
        <f>Dat_02!O311</f>
        <v>-281.25416666669992</v>
      </c>
      <c r="D311" s="117">
        <f>Dat_02!D311</f>
        <v>2681.25</v>
      </c>
      <c r="E311" s="117">
        <f>Dat_02!G311</f>
        <v>-4346.25</v>
      </c>
    </row>
    <row r="312" spans="1:5">
      <c r="A312" s="83"/>
      <c r="B312" s="116" t="str">
        <f>Dat_02!A312</f>
        <v>04/08/2021</v>
      </c>
      <c r="C312" s="117">
        <f>Dat_02!O312</f>
        <v>-361.60833333329992</v>
      </c>
      <c r="D312" s="117">
        <f>Dat_02!D312</f>
        <v>2650</v>
      </c>
      <c r="E312" s="117">
        <f>Dat_02!G312</f>
        <v>-2650</v>
      </c>
    </row>
    <row r="313" spans="1:5">
      <c r="A313" s="83"/>
      <c r="B313" s="116" t="str">
        <f>Dat_02!A313</f>
        <v>05/08/2021</v>
      </c>
      <c r="C313" s="117">
        <f>Dat_02!O313</f>
        <v>-699.72499999999991</v>
      </c>
      <c r="D313" s="117">
        <f>Dat_02!D313</f>
        <v>2876.25</v>
      </c>
      <c r="E313" s="117">
        <f>Dat_02!G313</f>
        <v>-4267.5</v>
      </c>
    </row>
    <row r="314" spans="1:5">
      <c r="A314" s="83"/>
      <c r="B314" s="116" t="str">
        <f>Dat_02!A314</f>
        <v>06/08/2021</v>
      </c>
      <c r="C314" s="117">
        <f>Dat_02!O314</f>
        <v>-1261.6916666667</v>
      </c>
      <c r="D314" s="117">
        <f>Dat_02!D314</f>
        <v>2733.3333333332998</v>
      </c>
      <c r="E314" s="117">
        <f>Dat_02!G314</f>
        <v>-4333.125</v>
      </c>
    </row>
    <row r="315" spans="1:5">
      <c r="A315" s="83"/>
      <c r="B315" s="116" t="str">
        <f>Dat_02!A315</f>
        <v>07/08/2021</v>
      </c>
      <c r="C315" s="117">
        <f>Dat_02!O315</f>
        <v>-1947.4132246376</v>
      </c>
      <c r="D315" s="117">
        <f>Dat_02!D315</f>
        <v>2735.625</v>
      </c>
      <c r="E315" s="117">
        <f>Dat_02!G315</f>
        <v>-4098.75</v>
      </c>
    </row>
    <row r="316" spans="1:5">
      <c r="A316" s="83"/>
      <c r="B316" s="116" t="str">
        <f>Dat_02!A316</f>
        <v>08/08/2021</v>
      </c>
      <c r="C316" s="117">
        <f>Dat_02!O316</f>
        <v>-1647.7333333333002</v>
      </c>
      <c r="D316" s="117">
        <f>Dat_02!D316</f>
        <v>3479.1666666667002</v>
      </c>
      <c r="E316" s="117">
        <f>Dat_02!G316</f>
        <v>-3041.6666666667002</v>
      </c>
    </row>
    <row r="317" spans="1:5">
      <c r="A317" s="83"/>
      <c r="B317" s="116" t="str">
        <f>Dat_02!A317</f>
        <v>09/08/2021</v>
      </c>
      <c r="C317" s="117">
        <f>Dat_02!O317</f>
        <v>-1200.5309523809999</v>
      </c>
      <c r="D317" s="117">
        <f>Dat_02!D317</f>
        <v>2805</v>
      </c>
      <c r="E317" s="117">
        <f>Dat_02!G317</f>
        <v>-3984.375</v>
      </c>
    </row>
    <row r="318" spans="1:5">
      <c r="A318" s="83"/>
      <c r="B318" s="116" t="str">
        <f>Dat_02!A318</f>
        <v>10/08/2021</v>
      </c>
      <c r="C318" s="117">
        <f>Dat_02!O318</f>
        <v>-108.3708333333999</v>
      </c>
      <c r="D318" s="117">
        <f>Dat_02!D318</f>
        <v>2846.25</v>
      </c>
      <c r="E318" s="117">
        <f>Dat_02!G318</f>
        <v>-4065</v>
      </c>
    </row>
    <row r="319" spans="1:5">
      <c r="A319" s="83"/>
      <c r="B319" s="116" t="str">
        <f>Dat_02!A319</f>
        <v>11/08/2021</v>
      </c>
      <c r="C319" s="117">
        <f>Dat_02!O319</f>
        <v>7.2266304347999721</v>
      </c>
      <c r="D319" s="117">
        <f>Dat_02!D319</f>
        <v>2941.875</v>
      </c>
      <c r="E319" s="117">
        <f>Dat_02!G319</f>
        <v>-4177.5</v>
      </c>
    </row>
    <row r="320" spans="1:5">
      <c r="A320" s="83"/>
      <c r="B320" s="116" t="str">
        <f>Dat_02!A320</f>
        <v>12/08/2021</v>
      </c>
      <c r="C320" s="117">
        <f>Dat_02!O320</f>
        <v>-101.67622549020007</v>
      </c>
      <c r="D320" s="117">
        <f>Dat_02!D320</f>
        <v>2985</v>
      </c>
      <c r="E320" s="117">
        <f>Dat_02!G320</f>
        <v>-4183.125</v>
      </c>
    </row>
    <row r="321" spans="1:5">
      <c r="A321" s="83"/>
      <c r="B321" s="116" t="str">
        <f>Dat_02!A321</f>
        <v>13/08/2021</v>
      </c>
      <c r="C321" s="117">
        <f>Dat_02!O321</f>
        <v>-751.88333333339983</v>
      </c>
      <c r="D321" s="117">
        <f>Dat_02!D321</f>
        <v>2606.25</v>
      </c>
      <c r="E321" s="117">
        <f>Dat_02!G321</f>
        <v>-4265.625</v>
      </c>
    </row>
    <row r="322" spans="1:5">
      <c r="A322" s="83"/>
      <c r="B322" s="116" t="str">
        <f>Dat_02!A322</f>
        <v>14/08/2021</v>
      </c>
      <c r="C322" s="117">
        <f>Dat_02!O322</f>
        <v>-1386.1541666666001</v>
      </c>
      <c r="D322" s="117">
        <f>Dat_02!D322</f>
        <v>2921.25</v>
      </c>
      <c r="E322" s="117">
        <f>Dat_02!G322</f>
        <v>-4481.25</v>
      </c>
    </row>
    <row r="323" spans="1:5">
      <c r="A323" s="83"/>
      <c r="B323" s="116" t="str">
        <f>Dat_02!A323</f>
        <v>15/08/2021</v>
      </c>
      <c r="C323" s="117">
        <f>Dat_02!O323</f>
        <v>-1791.4275362318999</v>
      </c>
      <c r="D323" s="117">
        <f>Dat_02!D323</f>
        <v>2938.125</v>
      </c>
      <c r="E323" s="117">
        <f>Dat_02!G323</f>
        <v>-4273.125</v>
      </c>
    </row>
    <row r="324" spans="1:5">
      <c r="A324" s="83"/>
      <c r="B324" s="116" t="str">
        <f>Dat_02!A324</f>
        <v>16/08/2021</v>
      </c>
      <c r="C324" s="117">
        <f>Dat_02!O324</f>
        <v>-2648.0333333333001</v>
      </c>
      <c r="D324" s="117">
        <f>Dat_02!D324</f>
        <v>2435</v>
      </c>
      <c r="E324" s="117">
        <f>Dat_02!G324</f>
        <v>-4091.25</v>
      </c>
    </row>
    <row r="325" spans="1:5">
      <c r="A325" s="83"/>
      <c r="B325" s="116" t="str">
        <f>Dat_02!A325</f>
        <v>17/08/2021</v>
      </c>
      <c r="C325" s="117">
        <f>Dat_02!O325</f>
        <v>-2655.9974999999999</v>
      </c>
      <c r="D325" s="117">
        <f>Dat_02!D325</f>
        <v>2716.875</v>
      </c>
      <c r="E325" s="117">
        <f>Dat_02!G325</f>
        <v>-3618.75</v>
      </c>
    </row>
    <row r="326" spans="1:5">
      <c r="A326" s="83"/>
      <c r="B326" s="116" t="str">
        <f>Dat_02!A326</f>
        <v>18/08/2021</v>
      </c>
      <c r="C326" s="117">
        <f>Dat_02!O326</f>
        <v>-2369.4138888888997</v>
      </c>
      <c r="D326" s="117">
        <f>Dat_02!D326</f>
        <v>2767.5</v>
      </c>
      <c r="E326" s="117">
        <f>Dat_02!G326</f>
        <v>-3264.375</v>
      </c>
    </row>
    <row r="327" spans="1:5">
      <c r="A327" s="83"/>
      <c r="B327" s="116" t="str">
        <f>Dat_02!A327</f>
        <v>19/08/2021</v>
      </c>
      <c r="C327" s="117">
        <f>Dat_02!O327</f>
        <v>-1304.4666666666001</v>
      </c>
      <c r="D327" s="117">
        <f>Dat_02!D327</f>
        <v>2476.875</v>
      </c>
      <c r="E327" s="117">
        <f>Dat_02!G327</f>
        <v>-3474.375</v>
      </c>
    </row>
    <row r="328" spans="1:5">
      <c r="A328" s="83"/>
      <c r="B328" s="116" t="str">
        <f>Dat_02!A328</f>
        <v>20/08/2021</v>
      </c>
      <c r="C328" s="117">
        <f>Dat_02!O328</f>
        <v>-715.79438405800011</v>
      </c>
      <c r="D328" s="117">
        <f>Dat_02!D328</f>
        <v>2349.375</v>
      </c>
      <c r="E328" s="117">
        <f>Dat_02!G328</f>
        <v>-3798.75</v>
      </c>
    </row>
    <row r="329" spans="1:5">
      <c r="A329" s="83"/>
      <c r="B329" s="116" t="str">
        <f>Dat_02!A329</f>
        <v>21/08/2021</v>
      </c>
      <c r="C329" s="117">
        <f>Dat_02!O329</f>
        <v>-992.05227272729985</v>
      </c>
      <c r="D329" s="117">
        <f>Dat_02!D329</f>
        <v>3142.5</v>
      </c>
      <c r="E329" s="117">
        <f>Dat_02!G329</f>
        <v>-4141.875</v>
      </c>
    </row>
    <row r="330" spans="1:5">
      <c r="A330" s="83"/>
      <c r="B330" s="116" t="str">
        <f>Dat_02!A330</f>
        <v>22/08/2021</v>
      </c>
      <c r="C330" s="117">
        <f>Dat_02!O330</f>
        <v>-2197.2991666666999</v>
      </c>
      <c r="D330" s="117">
        <f>Dat_02!D330</f>
        <v>2773.125</v>
      </c>
      <c r="E330" s="117">
        <f>Dat_02!G330</f>
        <v>-4066.875</v>
      </c>
    </row>
    <row r="331" spans="1:5">
      <c r="A331" s="83"/>
      <c r="B331" s="116" t="str">
        <f>Dat_02!A331</f>
        <v>23/08/2021</v>
      </c>
      <c r="C331" s="117">
        <f>Dat_02!O331</f>
        <v>-2197.8753787877999</v>
      </c>
      <c r="D331" s="117">
        <f>Dat_02!D331</f>
        <v>2390.625</v>
      </c>
      <c r="E331" s="117">
        <f>Dat_02!G331</f>
        <v>-3896.25</v>
      </c>
    </row>
    <row r="332" spans="1:5">
      <c r="A332" s="83"/>
      <c r="B332" s="116" t="str">
        <f>Dat_02!A332</f>
        <v>24/08/2021</v>
      </c>
      <c r="C332" s="117">
        <f>Dat_02!O332</f>
        <v>-1918.2083333333003</v>
      </c>
      <c r="D332" s="117">
        <f>Dat_02!D332</f>
        <v>2113.125</v>
      </c>
      <c r="E332" s="117">
        <f>Dat_02!G332</f>
        <v>-3723.75</v>
      </c>
    </row>
    <row r="333" spans="1:5">
      <c r="A333" s="83"/>
      <c r="B333" s="116" t="str">
        <f>Dat_02!A333</f>
        <v>25/08/2021</v>
      </c>
      <c r="C333" s="117">
        <f>Dat_02!O333</f>
        <v>-1164.1164473684</v>
      </c>
      <c r="D333" s="117">
        <f>Dat_02!D333</f>
        <v>2786.25</v>
      </c>
      <c r="E333" s="117">
        <f>Dat_02!G333</f>
        <v>-3954.375</v>
      </c>
    </row>
    <row r="334" spans="1:5">
      <c r="A334" s="83"/>
      <c r="B334" s="116" t="str">
        <f>Dat_02!A334</f>
        <v>26/08/2021</v>
      </c>
      <c r="C334" s="117">
        <f>Dat_02!O334</f>
        <v>-423.18452380950004</v>
      </c>
      <c r="D334" s="117">
        <f>Dat_02!D334</f>
        <v>2480.625</v>
      </c>
      <c r="E334" s="117">
        <f>Dat_02!G334</f>
        <v>-4226.25</v>
      </c>
    </row>
    <row r="335" spans="1:5">
      <c r="A335" s="83"/>
      <c r="B335" s="116" t="str">
        <f>Dat_02!A335</f>
        <v>27/08/2021</v>
      </c>
      <c r="C335" s="117">
        <f>Dat_02!O335</f>
        <v>-909.76369047620005</v>
      </c>
      <c r="D335" s="117">
        <f>Dat_02!D335</f>
        <v>2829.375</v>
      </c>
      <c r="E335" s="117">
        <f>Dat_02!G335</f>
        <v>-4203.75</v>
      </c>
    </row>
    <row r="336" spans="1:5">
      <c r="A336" s="83"/>
      <c r="B336" s="116" t="str">
        <f>Dat_02!A336</f>
        <v>28/08/2021</v>
      </c>
      <c r="C336" s="117">
        <f>Dat_02!O336</f>
        <v>-2608.1791666665999</v>
      </c>
      <c r="D336" s="117">
        <f>Dat_02!D336</f>
        <v>2973.75</v>
      </c>
      <c r="E336" s="117">
        <f>Dat_02!G336</f>
        <v>-4323.75</v>
      </c>
    </row>
    <row r="337" spans="1:5">
      <c r="A337" s="83"/>
      <c r="B337" s="116" t="str">
        <f>Dat_02!A337</f>
        <v>29/08/2021</v>
      </c>
      <c r="C337" s="117">
        <f>Dat_02!O337</f>
        <v>-2209.3258333333997</v>
      </c>
      <c r="D337" s="117">
        <f>Dat_02!D337</f>
        <v>3090</v>
      </c>
      <c r="E337" s="117">
        <f>Dat_02!G337</f>
        <v>-4200</v>
      </c>
    </row>
    <row r="338" spans="1:5">
      <c r="A338" s="83"/>
      <c r="B338" s="116" t="str">
        <f>Dat_02!A338</f>
        <v>30/08/2021</v>
      </c>
      <c r="C338" s="117">
        <f>Dat_02!O338</f>
        <v>-1031.7515350878</v>
      </c>
      <c r="D338" s="117">
        <f>Dat_02!D338</f>
        <v>2778.75</v>
      </c>
      <c r="E338" s="117">
        <f>Dat_02!G338</f>
        <v>-4186.875</v>
      </c>
    </row>
    <row r="339" spans="1:5">
      <c r="A339" s="83"/>
      <c r="B339" s="116" t="str">
        <f>Dat_02!A339</f>
        <v>31/08/2021</v>
      </c>
      <c r="C339" s="117">
        <f>Dat_02!O339</f>
        <v>-828.43833333329997</v>
      </c>
      <c r="D339" s="117">
        <f>Dat_02!D339</f>
        <v>2986.875</v>
      </c>
      <c r="E339" s="117">
        <f>Dat_02!G339</f>
        <v>-4305</v>
      </c>
    </row>
    <row r="340" spans="1:5">
      <c r="A340" s="83" t="s">
        <v>52</v>
      </c>
      <c r="B340" s="116" t="str">
        <f>Dat_02!A340</f>
        <v>01/09/2021</v>
      </c>
      <c r="C340" s="117">
        <f>Dat_02!O340</f>
        <v>-597.63522727270004</v>
      </c>
      <c r="D340" s="117">
        <f>Dat_02!D340</f>
        <v>2868.75</v>
      </c>
      <c r="E340" s="117">
        <f>Dat_02!G340</f>
        <v>-4282.5</v>
      </c>
    </row>
    <row r="341" spans="1:5">
      <c r="A341" s="83"/>
      <c r="B341" s="116" t="str">
        <f>Dat_02!A341</f>
        <v>02/09/2021</v>
      </c>
      <c r="C341" s="117">
        <f>Dat_02!O341</f>
        <v>-252.15250000000003</v>
      </c>
      <c r="D341" s="117">
        <f>Dat_02!D341</f>
        <v>3000</v>
      </c>
      <c r="E341" s="117">
        <f>Dat_02!G341</f>
        <v>-4340.625</v>
      </c>
    </row>
    <row r="342" spans="1:5">
      <c r="A342" s="83"/>
      <c r="B342" s="116" t="str">
        <f>Dat_02!A342</f>
        <v>03/09/2021</v>
      </c>
      <c r="C342" s="117">
        <f>Dat_02!O342</f>
        <v>-422.37916666659993</v>
      </c>
      <c r="D342" s="117">
        <f>Dat_02!D342</f>
        <v>3307.5</v>
      </c>
      <c r="E342" s="117">
        <f>Dat_02!G342</f>
        <v>-2947.5</v>
      </c>
    </row>
    <row r="343" spans="1:5">
      <c r="A343" s="83"/>
      <c r="B343" s="116" t="str">
        <f>Dat_02!A343</f>
        <v>04/09/2021</v>
      </c>
      <c r="C343" s="117">
        <f>Dat_02!O343</f>
        <v>-1772.2976190476002</v>
      </c>
      <c r="D343" s="117">
        <f>Dat_02!D343</f>
        <v>2713.125</v>
      </c>
      <c r="E343" s="117">
        <f>Dat_02!G343</f>
        <v>-4359.375</v>
      </c>
    </row>
    <row r="344" spans="1:5">
      <c r="A344" s="83"/>
      <c r="B344" s="116" t="str">
        <f>Dat_02!A344</f>
        <v>05/09/2021</v>
      </c>
      <c r="C344" s="117">
        <f>Dat_02!O344</f>
        <v>-2305.7483333332998</v>
      </c>
      <c r="D344" s="117">
        <f>Dat_02!D344</f>
        <v>2701.875</v>
      </c>
      <c r="E344" s="117">
        <f>Dat_02!G344</f>
        <v>-4158.75</v>
      </c>
    </row>
    <row r="345" spans="1:5">
      <c r="A345" s="83"/>
      <c r="B345" s="116" t="str">
        <f>Dat_02!A345</f>
        <v>06/09/2021</v>
      </c>
      <c r="C345" s="117">
        <f>Dat_02!O345</f>
        <v>-218.02916666670001</v>
      </c>
      <c r="D345" s="117">
        <f>Dat_02!D345</f>
        <v>2896.875</v>
      </c>
      <c r="E345" s="117">
        <f>Dat_02!G345</f>
        <v>-4276.875</v>
      </c>
    </row>
    <row r="346" spans="1:5">
      <c r="A346" s="83"/>
      <c r="B346" s="116" t="str">
        <f>Dat_02!A346</f>
        <v>07/09/2021</v>
      </c>
      <c r="C346" s="117">
        <f>Dat_02!O346</f>
        <v>-854.89293478259992</v>
      </c>
      <c r="D346" s="117">
        <f>Dat_02!D346</f>
        <v>2842.5</v>
      </c>
      <c r="E346" s="117">
        <f>Dat_02!G346</f>
        <v>-4177.5</v>
      </c>
    </row>
    <row r="347" spans="1:5">
      <c r="A347" s="83"/>
      <c r="B347" s="116" t="str">
        <f>Dat_02!A347</f>
        <v>08/09/2021</v>
      </c>
      <c r="C347" s="117">
        <f>Dat_02!O347</f>
        <v>-876.45535714290008</v>
      </c>
      <c r="D347" s="117">
        <f>Dat_02!D347</f>
        <v>2773.125</v>
      </c>
      <c r="E347" s="117">
        <f>Dat_02!G347</f>
        <v>-4254.375</v>
      </c>
    </row>
    <row r="348" spans="1:5">
      <c r="A348" s="83"/>
      <c r="B348" s="116" t="str">
        <f>Dat_02!A348</f>
        <v>09/09/2021</v>
      </c>
      <c r="C348" s="117">
        <f>Dat_02!O348</f>
        <v>-518.91818181819997</v>
      </c>
      <c r="D348" s="117">
        <f>Dat_02!D348</f>
        <v>2930.625</v>
      </c>
      <c r="E348" s="117">
        <f>Dat_02!G348</f>
        <v>-4201.875</v>
      </c>
    </row>
    <row r="349" spans="1:5">
      <c r="A349" s="83"/>
      <c r="B349" s="116" t="str">
        <f>Dat_02!A349</f>
        <v>10/09/2021</v>
      </c>
      <c r="C349" s="117">
        <f>Dat_02!O349</f>
        <v>-748.91666666669994</v>
      </c>
      <c r="D349" s="117">
        <f>Dat_02!D349</f>
        <v>2990.625</v>
      </c>
      <c r="E349" s="117">
        <f>Dat_02!G349</f>
        <v>-4224.375</v>
      </c>
    </row>
    <row r="350" spans="1:5">
      <c r="A350" s="83"/>
      <c r="B350" s="116" t="str">
        <f>Dat_02!A350</f>
        <v>11/09/2021</v>
      </c>
      <c r="C350" s="117">
        <f>Dat_02!O350</f>
        <v>-1096.3791666667</v>
      </c>
      <c r="D350" s="117">
        <f>Dat_02!D350</f>
        <v>3015</v>
      </c>
      <c r="E350" s="117">
        <f>Dat_02!G350</f>
        <v>-4603.125</v>
      </c>
    </row>
    <row r="351" spans="1:5">
      <c r="A351" s="83"/>
      <c r="B351" s="116" t="str">
        <f>Dat_02!A351</f>
        <v>12/09/2021</v>
      </c>
      <c r="C351" s="117">
        <f>Dat_02!O351</f>
        <v>-1589.0249999999999</v>
      </c>
      <c r="D351" s="117">
        <f>Dat_02!D351</f>
        <v>2883.75</v>
      </c>
      <c r="E351" s="117">
        <f>Dat_02!G351</f>
        <v>-4436.25</v>
      </c>
    </row>
    <row r="352" spans="1:5">
      <c r="A352" s="83"/>
      <c r="B352" s="116" t="str">
        <f>Dat_02!A352</f>
        <v>13/09/2021</v>
      </c>
      <c r="C352" s="117">
        <f>Dat_02!O352</f>
        <v>-413.48532608700009</v>
      </c>
      <c r="D352" s="117">
        <f>Dat_02!D352</f>
        <v>3506.25</v>
      </c>
      <c r="E352" s="117">
        <f>Dat_02!G352</f>
        <v>-4342.5</v>
      </c>
    </row>
    <row r="353" spans="1:5">
      <c r="A353" s="83"/>
      <c r="B353" s="116" t="str">
        <f>Dat_02!A353</f>
        <v>14/09/2021</v>
      </c>
      <c r="C353" s="117">
        <f>Dat_02!O353</f>
        <v>-878.95416666669996</v>
      </c>
      <c r="D353" s="117">
        <f>Dat_02!D353</f>
        <v>3367.5</v>
      </c>
      <c r="E353" s="117">
        <f>Dat_02!G353</f>
        <v>-4393.125</v>
      </c>
    </row>
    <row r="354" spans="1:5">
      <c r="A354" s="83"/>
      <c r="B354" s="116" t="str">
        <f>Dat_02!A354</f>
        <v>15/09/2021</v>
      </c>
      <c r="C354" s="117">
        <f>Dat_02!O354</f>
        <v>-571.07083333330002</v>
      </c>
      <c r="D354" s="117">
        <f>Dat_02!D354</f>
        <v>3144.375</v>
      </c>
      <c r="E354" s="117">
        <f>Dat_02!G354</f>
        <v>-4653.75</v>
      </c>
    </row>
    <row r="355" spans="1:5">
      <c r="A355" s="83"/>
      <c r="B355" s="116" t="str">
        <f>Dat_02!A355</f>
        <v>16/09/2021</v>
      </c>
      <c r="C355" s="117">
        <f>Dat_02!O355</f>
        <v>-1363.0484848485</v>
      </c>
      <c r="D355" s="117">
        <f>Dat_02!D355</f>
        <v>3063.75</v>
      </c>
      <c r="E355" s="117">
        <f>Dat_02!G355</f>
        <v>-4419.375</v>
      </c>
    </row>
    <row r="356" spans="1:5">
      <c r="A356" s="83"/>
      <c r="B356" s="116" t="str">
        <f>Dat_02!A356</f>
        <v>17/09/2021</v>
      </c>
      <c r="C356" s="117">
        <f>Dat_02!O356</f>
        <v>-866.70119047620005</v>
      </c>
      <c r="D356" s="117">
        <f>Dat_02!D356</f>
        <v>3178.125</v>
      </c>
      <c r="E356" s="117">
        <f>Dat_02!G356</f>
        <v>-4456.875</v>
      </c>
    </row>
    <row r="357" spans="1:5">
      <c r="A357" s="83"/>
      <c r="B357" s="116" t="str">
        <f>Dat_02!A357</f>
        <v>18/09/2021</v>
      </c>
      <c r="C357" s="117">
        <f>Dat_02!O357</f>
        <v>-1462.6018939394</v>
      </c>
      <c r="D357" s="117">
        <f>Dat_02!D357</f>
        <v>3153.75</v>
      </c>
      <c r="E357" s="117">
        <f>Dat_02!G357</f>
        <v>-4695</v>
      </c>
    </row>
    <row r="358" spans="1:5">
      <c r="A358" s="83"/>
      <c r="B358" s="116" t="str">
        <f>Dat_02!A358</f>
        <v>19/09/2021</v>
      </c>
      <c r="C358" s="117">
        <f>Dat_02!O358</f>
        <v>-2061.9151315788999</v>
      </c>
      <c r="D358" s="117">
        <f>Dat_02!D358</f>
        <v>2768.5416666667002</v>
      </c>
      <c r="E358" s="117">
        <f>Dat_02!G358</f>
        <v>-3240.125</v>
      </c>
    </row>
    <row r="359" spans="1:5">
      <c r="A359" s="83"/>
      <c r="B359" s="116" t="str">
        <f>Dat_02!A359</f>
        <v>20/09/2021</v>
      </c>
      <c r="C359" s="117">
        <f>Dat_02!O359</f>
        <v>-1462.1190789473999</v>
      </c>
      <c r="D359" s="117">
        <f>Dat_02!D359</f>
        <v>2672.0833333332998</v>
      </c>
      <c r="E359" s="117">
        <f>Dat_02!G359</f>
        <v>-3304.625</v>
      </c>
    </row>
    <row r="360" spans="1:5">
      <c r="A360" s="83"/>
      <c r="B360" s="116" t="str">
        <f>Dat_02!A360</f>
        <v>21/09/2021</v>
      </c>
      <c r="C360" s="117">
        <f>Dat_02!O360</f>
        <v>-520.64927536239998</v>
      </c>
      <c r="D360" s="117">
        <f>Dat_02!D360</f>
        <v>3855</v>
      </c>
      <c r="E360" s="117">
        <f>Dat_02!G360</f>
        <v>-3498.75</v>
      </c>
    </row>
    <row r="361" spans="1:5">
      <c r="A361" s="83"/>
      <c r="B361" s="116" t="str">
        <f>Dat_02!A361</f>
        <v>22/09/2021</v>
      </c>
      <c r="C361" s="117">
        <f>Dat_02!O361</f>
        <v>-71.138405797099949</v>
      </c>
      <c r="D361" s="117">
        <f>Dat_02!D361</f>
        <v>2703.125</v>
      </c>
      <c r="E361" s="117">
        <f>Dat_02!G361</f>
        <v>-4151.25</v>
      </c>
    </row>
    <row r="362" spans="1:5">
      <c r="A362" s="83"/>
      <c r="B362" s="116" t="str">
        <f>Dat_02!A362</f>
        <v>23/09/2021</v>
      </c>
      <c r="C362" s="117">
        <f>Dat_02!O362</f>
        <v>-516.70833333329995</v>
      </c>
      <c r="D362" s="117">
        <f>Dat_02!D362</f>
        <v>3123.3333333332998</v>
      </c>
      <c r="E362" s="117">
        <f>Dat_02!G362</f>
        <v>-3495.125</v>
      </c>
    </row>
    <row r="363" spans="1:5">
      <c r="A363" s="83"/>
      <c r="B363" s="116" t="str">
        <f>Dat_02!A363</f>
        <v>24/09/2021</v>
      </c>
      <c r="C363" s="117">
        <f>Dat_02!O363</f>
        <v>-28.047727272700058</v>
      </c>
      <c r="D363" s="117">
        <f>Dat_02!D363</f>
        <v>3376.875</v>
      </c>
      <c r="E363" s="117">
        <f>Dat_02!G363</f>
        <v>-3697.5</v>
      </c>
    </row>
    <row r="364" spans="1:5">
      <c r="A364" s="83"/>
      <c r="B364" s="116" t="str">
        <f>Dat_02!A364</f>
        <v>25/09/2021</v>
      </c>
      <c r="C364" s="117">
        <f>Dat_02!O364</f>
        <v>-1155.5733695652002</v>
      </c>
      <c r="D364" s="117">
        <f>Dat_02!D364</f>
        <v>3048.75</v>
      </c>
      <c r="E364" s="117">
        <f>Dat_02!G364</f>
        <v>-3805.875</v>
      </c>
    </row>
    <row r="365" spans="1:5">
      <c r="A365" s="83"/>
      <c r="B365" s="116" t="str">
        <f>Dat_02!A365</f>
        <v>26/09/2021</v>
      </c>
      <c r="C365" s="117">
        <f>Dat_02!O365</f>
        <v>-2383.6453431373002</v>
      </c>
      <c r="D365" s="117">
        <f>Dat_02!D365</f>
        <v>3225</v>
      </c>
      <c r="E365" s="117">
        <f>Dat_02!G365</f>
        <v>-3836.25</v>
      </c>
    </row>
    <row r="366" spans="1:5">
      <c r="A366" s="83"/>
      <c r="B366" s="116" t="str">
        <f>Dat_02!A366</f>
        <v>27/09/2021</v>
      </c>
      <c r="C366" s="117">
        <f>Dat_02!O366</f>
        <v>-1373.0428030303001</v>
      </c>
      <c r="D366" s="117">
        <f>Dat_02!D366</f>
        <v>3286.875</v>
      </c>
      <c r="E366" s="117">
        <f>Dat_02!G366</f>
        <v>-4085.625</v>
      </c>
    </row>
    <row r="367" spans="1:5">
      <c r="A367" s="83"/>
      <c r="B367" s="116" t="str">
        <f>Dat_02!A367</f>
        <v>28/09/2021</v>
      </c>
      <c r="C367" s="117">
        <f>Dat_02!O367</f>
        <v>217.82083333330002</v>
      </c>
      <c r="D367" s="117">
        <f>Dat_02!D367</f>
        <v>3230.625</v>
      </c>
      <c r="E367" s="117">
        <f>Dat_02!G367</f>
        <v>-4353.75</v>
      </c>
    </row>
    <row r="368" spans="1:5">
      <c r="A368" s="83"/>
      <c r="B368" s="116" t="str">
        <f>Dat_02!A368</f>
        <v>29/09/2021</v>
      </c>
      <c r="C368" s="117">
        <f>Dat_02!O368</f>
        <v>-279.5817028985</v>
      </c>
      <c r="D368" s="117">
        <f>Dat_02!D368</f>
        <v>3279.375</v>
      </c>
      <c r="E368" s="117">
        <f>Dat_02!G368</f>
        <v>-4267.5</v>
      </c>
    </row>
    <row r="369" spans="1:5">
      <c r="A369" s="83"/>
      <c r="B369" s="116" t="str">
        <f>Dat_02!A369</f>
        <v>30/09/2021</v>
      </c>
      <c r="C369" s="117">
        <f>Dat_02!O369</f>
        <v>-707.15249999999992</v>
      </c>
      <c r="D369" s="117">
        <f>Dat_02!D369</f>
        <v>2704.9166666667002</v>
      </c>
      <c r="E369" s="117">
        <f>Dat_02!G369</f>
        <v>-4449.375</v>
      </c>
    </row>
    <row r="370" spans="1:5">
      <c r="A370" s="83" t="s">
        <v>52</v>
      </c>
      <c r="B370" s="116" t="str">
        <f>Dat_02!A370</f>
        <v>01/10/2021</v>
      </c>
      <c r="C370" s="117">
        <f>Dat_02!O370</f>
        <v>-45.724999999999909</v>
      </c>
      <c r="D370" s="117">
        <f>Dat_02!D370</f>
        <v>2563.8333333332998</v>
      </c>
      <c r="E370" s="117">
        <f>Dat_02!G370</f>
        <v>-4725</v>
      </c>
    </row>
    <row r="371" spans="1:5">
      <c r="A371" s="83"/>
      <c r="B371" s="116" t="str">
        <f>Dat_02!A371</f>
        <v>02/10/2021</v>
      </c>
      <c r="C371" s="117">
        <f>Dat_02!O371</f>
        <v>-1678.0708333333</v>
      </c>
      <c r="D371" s="117">
        <f>Dat_02!D371</f>
        <v>3360</v>
      </c>
      <c r="E371" s="117">
        <f>Dat_02!G371</f>
        <v>-4325.625</v>
      </c>
    </row>
    <row r="372" spans="1:5">
      <c r="A372" s="83"/>
      <c r="B372" s="116" t="str">
        <f>Dat_02!A372</f>
        <v>03/10/2021</v>
      </c>
      <c r="C372" s="117">
        <f>Dat_02!O372</f>
        <v>-1511.6125</v>
      </c>
      <c r="D372" s="117">
        <f>Dat_02!D372</f>
        <v>3457.5</v>
      </c>
      <c r="E372" s="117">
        <f>Dat_02!G372</f>
        <v>-4035</v>
      </c>
    </row>
    <row r="373" spans="1:5">
      <c r="A373" s="83"/>
      <c r="B373" s="116" t="str">
        <f>Dat_02!A373</f>
        <v>04/10/2021</v>
      </c>
      <c r="C373" s="117">
        <f>Dat_02!O373</f>
        <v>-1811.9480072462998</v>
      </c>
      <c r="D373" s="117">
        <f>Dat_02!D373</f>
        <v>3420</v>
      </c>
      <c r="E373" s="117">
        <f>Dat_02!G373</f>
        <v>-4078.125</v>
      </c>
    </row>
    <row r="374" spans="1:5">
      <c r="A374" s="83"/>
      <c r="B374" s="116" t="str">
        <f>Dat_02!A374</f>
        <v>05/10/2021</v>
      </c>
      <c r="C374" s="117">
        <f>Dat_02!O374</f>
        <v>-1636.3708333334</v>
      </c>
      <c r="D374" s="117">
        <f>Dat_02!D374</f>
        <v>3202.5</v>
      </c>
      <c r="E374" s="117">
        <f>Dat_02!G374</f>
        <v>-4005</v>
      </c>
    </row>
    <row r="375" spans="1:5">
      <c r="A375" s="83"/>
      <c r="B375" s="116" t="str">
        <f>Dat_02!A375</f>
        <v>06/10/2021</v>
      </c>
      <c r="C375" s="117">
        <f>Dat_02!O375</f>
        <v>-1361.4268939394001</v>
      </c>
      <c r="D375" s="117">
        <f>Dat_02!D375</f>
        <v>3050.625</v>
      </c>
      <c r="E375" s="117">
        <f>Dat_02!G375</f>
        <v>-4383.75</v>
      </c>
    </row>
    <row r="376" spans="1:5">
      <c r="A376" s="83"/>
      <c r="B376" s="116" t="str">
        <f>Dat_02!A376</f>
        <v>07/10/2021</v>
      </c>
      <c r="C376" s="117">
        <f>Dat_02!O376</f>
        <v>-1085.4780797102001</v>
      </c>
      <c r="D376" s="117">
        <f>Dat_02!D376</f>
        <v>2992.5</v>
      </c>
      <c r="E376" s="117">
        <f>Dat_02!G376</f>
        <v>-4301.25</v>
      </c>
    </row>
    <row r="377" spans="1:5">
      <c r="A377" s="83"/>
      <c r="B377" s="116" t="str">
        <f>Dat_02!A377</f>
        <v>08/10/2021</v>
      </c>
      <c r="C377" s="117">
        <f>Dat_02!O377</f>
        <v>-785.15</v>
      </c>
      <c r="D377" s="117">
        <f>Dat_02!D377</f>
        <v>2938.125</v>
      </c>
      <c r="E377" s="117">
        <f>Dat_02!G377</f>
        <v>-4320</v>
      </c>
    </row>
    <row r="378" spans="1:5">
      <c r="A378" s="83"/>
      <c r="B378" s="116" t="str">
        <f>Dat_02!A378</f>
        <v>09/10/2021</v>
      </c>
      <c r="C378" s="117">
        <f>Dat_02!O378</f>
        <v>-1890.7166666665998</v>
      </c>
      <c r="D378" s="117">
        <f>Dat_02!D378</f>
        <v>2928.75</v>
      </c>
      <c r="E378" s="117">
        <f>Dat_02!G378</f>
        <v>-4614.375</v>
      </c>
    </row>
    <row r="379" spans="1:5">
      <c r="A379" s="83"/>
      <c r="B379" s="116" t="str">
        <f>Dat_02!A379</f>
        <v>10/10/2021</v>
      </c>
      <c r="C379" s="117">
        <f>Dat_02!O379</f>
        <v>-2327.4958333333998</v>
      </c>
      <c r="D379" s="117">
        <f>Dat_02!D379</f>
        <v>3356.25</v>
      </c>
      <c r="E379" s="117">
        <f>Dat_02!G379</f>
        <v>-4010.625</v>
      </c>
    </row>
    <row r="380" spans="1:5">
      <c r="A380" s="83"/>
      <c r="B380" s="116" t="str">
        <f>Dat_02!A380</f>
        <v>11/10/2021</v>
      </c>
      <c r="C380" s="117">
        <f>Dat_02!O380</f>
        <v>-1507.7374999999997</v>
      </c>
      <c r="D380" s="117">
        <f>Dat_02!D380</f>
        <v>3093.75</v>
      </c>
      <c r="E380" s="117">
        <f>Dat_02!G380</f>
        <v>-4231.875</v>
      </c>
    </row>
    <row r="381" spans="1:5">
      <c r="A381" s="83"/>
      <c r="B381" s="116" t="str">
        <f>Dat_02!A381</f>
        <v>12/10/2021</v>
      </c>
      <c r="C381" s="117">
        <f>Dat_02!O381</f>
        <v>-2490.0583333333998</v>
      </c>
      <c r="D381" s="117">
        <f>Dat_02!D381</f>
        <v>2686.875</v>
      </c>
      <c r="E381" s="117">
        <f>Dat_02!G381</f>
        <v>-4143.75</v>
      </c>
    </row>
    <row r="382" spans="1:5">
      <c r="A382" s="83"/>
      <c r="B382" s="116" t="str">
        <f>Dat_02!A382</f>
        <v>13/10/2021</v>
      </c>
      <c r="C382" s="117">
        <f>Dat_02!O382</f>
        <v>-1497.3791666666998</v>
      </c>
      <c r="D382" s="117">
        <f>Dat_02!D382</f>
        <v>2947.5</v>
      </c>
      <c r="E382" s="117">
        <f>Dat_02!G382</f>
        <v>-3935.625</v>
      </c>
    </row>
    <row r="383" spans="1:5">
      <c r="A383" s="83"/>
      <c r="B383" s="116" t="str">
        <f>Dat_02!A383</f>
        <v>14/10/2021</v>
      </c>
      <c r="C383" s="117">
        <f>Dat_02!O383</f>
        <v>-734.19057971019993</v>
      </c>
      <c r="D383" s="117">
        <f>Dat_02!D383</f>
        <v>2664.375</v>
      </c>
      <c r="E383" s="117">
        <f>Dat_02!G383</f>
        <v>-4254.375</v>
      </c>
    </row>
    <row r="384" spans="1:5">
      <c r="A384" s="83"/>
      <c r="B384" s="116" t="str">
        <f>Dat_02!A384</f>
        <v>15/10/2021</v>
      </c>
      <c r="C384" s="117">
        <f>Dat_02!O384</f>
        <v>-320.29166666659989</v>
      </c>
      <c r="D384" s="117">
        <f>Dat_02!D384</f>
        <v>3127.5</v>
      </c>
      <c r="E384" s="117">
        <f>Dat_02!G384</f>
        <v>-4350</v>
      </c>
    </row>
    <row r="385" spans="1:5">
      <c r="A385" s="83"/>
      <c r="B385" s="116" t="str">
        <f>Dat_02!A385</f>
        <v>16/10/2021</v>
      </c>
      <c r="C385" s="117">
        <f>Dat_02!O385</f>
        <v>-208.36250000000001</v>
      </c>
      <c r="D385" s="117">
        <f>Dat_02!D385</f>
        <v>3300</v>
      </c>
      <c r="E385" s="117">
        <f>Dat_02!G385</f>
        <v>-4443.75</v>
      </c>
    </row>
    <row r="386" spans="1:5">
      <c r="A386" s="83"/>
      <c r="B386" s="116" t="str">
        <f>Dat_02!A386</f>
        <v>17/10/2021</v>
      </c>
      <c r="C386" s="117">
        <f>Dat_02!O386</f>
        <v>-1027.8375000000001</v>
      </c>
      <c r="D386" s="117">
        <f>Dat_02!D386</f>
        <v>3198.5416666667002</v>
      </c>
      <c r="E386" s="117">
        <f>Dat_02!G386</f>
        <v>-4296</v>
      </c>
    </row>
    <row r="387" spans="1:5">
      <c r="A387" s="83"/>
      <c r="B387" s="116" t="str">
        <f>Dat_02!A387</f>
        <v>18/10/2021</v>
      </c>
      <c r="C387" s="117">
        <f>Dat_02!O387</f>
        <v>-1292.6381578947</v>
      </c>
      <c r="D387" s="117">
        <f>Dat_02!D387</f>
        <v>3001.875</v>
      </c>
      <c r="E387" s="117">
        <f>Dat_02!G387</f>
        <v>-4828.125</v>
      </c>
    </row>
    <row r="388" spans="1:5">
      <c r="A388" s="83"/>
      <c r="B388" s="116" t="str">
        <f>Dat_02!A388</f>
        <v>19/10/2021</v>
      </c>
      <c r="C388" s="117">
        <f>Dat_02!O388</f>
        <v>-1471.7135869565</v>
      </c>
      <c r="D388" s="117">
        <f>Dat_02!D388</f>
        <v>3088.125</v>
      </c>
      <c r="E388" s="117">
        <f>Dat_02!G388</f>
        <v>-4666.875</v>
      </c>
    </row>
    <row r="389" spans="1:5">
      <c r="A389" s="83"/>
      <c r="B389" s="116" t="str">
        <f>Dat_02!A389</f>
        <v>20/10/2021</v>
      </c>
      <c r="C389" s="117">
        <f>Dat_02!O389</f>
        <v>-1220.5985507246</v>
      </c>
      <c r="D389" s="117">
        <f>Dat_02!D389</f>
        <v>3110.625</v>
      </c>
      <c r="E389" s="117">
        <f>Dat_02!G389</f>
        <v>-4215</v>
      </c>
    </row>
    <row r="390" spans="1:5">
      <c r="A390" s="83"/>
      <c r="B390" s="116" t="str">
        <f>Dat_02!A390</f>
        <v>21/10/2021</v>
      </c>
      <c r="C390" s="117">
        <f>Dat_02!O390</f>
        <v>372.73333333329992</v>
      </c>
      <c r="D390" s="117">
        <f>Dat_02!D390</f>
        <v>3373.125</v>
      </c>
      <c r="E390" s="117">
        <f>Dat_02!G390</f>
        <v>-4336.875</v>
      </c>
    </row>
    <row r="391" spans="1:5">
      <c r="A391" s="83"/>
      <c r="B391" s="116" t="str">
        <f>Dat_02!A391</f>
        <v>22/10/2021</v>
      </c>
      <c r="C391" s="117">
        <f>Dat_02!O391</f>
        <v>260.67916666669998</v>
      </c>
      <c r="D391" s="117">
        <f>Dat_02!D391</f>
        <v>3345</v>
      </c>
      <c r="E391" s="117">
        <f>Dat_02!G391</f>
        <v>-4417.5</v>
      </c>
    </row>
    <row r="392" spans="1:5">
      <c r="A392" s="83"/>
      <c r="B392" s="116" t="str">
        <f>Dat_02!A392</f>
        <v>23/10/2021</v>
      </c>
      <c r="C392" s="117">
        <f>Dat_02!O392</f>
        <v>-303.80416666669998</v>
      </c>
      <c r="D392" s="117">
        <f>Dat_02!D392</f>
        <v>3226.875</v>
      </c>
      <c r="E392" s="117">
        <f>Dat_02!G392</f>
        <v>-4541.25</v>
      </c>
    </row>
    <row r="393" spans="1:5">
      <c r="A393" s="83"/>
      <c r="B393" s="116" t="str">
        <f>Dat_02!A393</f>
        <v>24/10/2021</v>
      </c>
      <c r="C393" s="117">
        <f>Dat_02!O393</f>
        <v>-1394.8041666667</v>
      </c>
      <c r="D393" s="117">
        <f>Dat_02!D393</f>
        <v>3251.25</v>
      </c>
      <c r="E393" s="117">
        <f>Dat_02!G393</f>
        <v>-4569.375</v>
      </c>
    </row>
    <row r="394" spans="1:5">
      <c r="A394" s="83"/>
      <c r="B394" s="116" t="str">
        <f>Dat_02!A394</f>
        <v>25/10/2021</v>
      </c>
      <c r="C394" s="117">
        <f>Dat_02!O394</f>
        <v>-898.06956521740005</v>
      </c>
      <c r="D394" s="117">
        <f>Dat_02!D394</f>
        <v>3069.375</v>
      </c>
      <c r="E394" s="117">
        <f>Dat_02!G394</f>
        <v>-4816.875</v>
      </c>
    </row>
    <row r="395" spans="1:5">
      <c r="A395" s="83"/>
      <c r="B395" s="116" t="str">
        <f>Dat_02!A395</f>
        <v>26/10/2021</v>
      </c>
      <c r="C395" s="117">
        <f>Dat_02!O395</f>
        <v>-1064.4630952380999</v>
      </c>
      <c r="D395" s="117">
        <f>Dat_02!D395</f>
        <v>3046.875</v>
      </c>
      <c r="E395" s="117">
        <f>Dat_02!G395</f>
        <v>-4610.625</v>
      </c>
    </row>
    <row r="396" spans="1:5">
      <c r="A396" s="83"/>
      <c r="B396" s="116" t="str">
        <f>Dat_02!A396</f>
        <v>27/10/2021</v>
      </c>
      <c r="C396" s="117">
        <f>Dat_02!O396</f>
        <v>-1423.6499999999999</v>
      </c>
      <c r="D396" s="117">
        <f>Dat_02!D396</f>
        <v>2910</v>
      </c>
      <c r="E396" s="117">
        <f>Dat_02!G396</f>
        <v>-4897.5</v>
      </c>
    </row>
    <row r="397" spans="1:5">
      <c r="A397" s="83"/>
      <c r="B397" s="116" t="str">
        <f>Dat_02!A397</f>
        <v>28/10/2021</v>
      </c>
      <c r="C397" s="117">
        <f>Dat_02!O397</f>
        <v>-1453.39</v>
      </c>
      <c r="D397" s="117">
        <f>Dat_02!D397</f>
        <v>3309.375</v>
      </c>
      <c r="E397" s="117">
        <f>Dat_02!G397</f>
        <v>-4593.75</v>
      </c>
    </row>
    <row r="398" spans="1:5">
      <c r="A398" s="83"/>
      <c r="B398" s="116" t="str">
        <f>Dat_02!A398</f>
        <v>29/10/2021</v>
      </c>
      <c r="C398" s="117">
        <f>Dat_02!O398</f>
        <v>-1040.3333333333001</v>
      </c>
      <c r="D398" s="117">
        <f>Dat_02!D398</f>
        <v>3399.7916666667002</v>
      </c>
      <c r="E398" s="117">
        <f>Dat_02!G398</f>
        <v>-4243</v>
      </c>
    </row>
    <row r="399" spans="1:5">
      <c r="A399" s="83"/>
      <c r="B399" s="116" t="str">
        <f>Dat_02!A399</f>
        <v>30/10/2021</v>
      </c>
      <c r="C399" s="117">
        <f>Dat_02!O399</f>
        <v>-1542.0208333334003</v>
      </c>
      <c r="D399" s="117">
        <f>Dat_02!D399</f>
        <v>3556.875</v>
      </c>
      <c r="E399" s="117">
        <f>Dat_02!G399</f>
        <v>-3988.125</v>
      </c>
    </row>
    <row r="400" spans="1:5">
      <c r="A400" s="83"/>
      <c r="B400" s="116" t="str">
        <f>Dat_02!A400</f>
        <v>31/10/2021</v>
      </c>
      <c r="C400" s="117">
        <f>Dat_02!O400</f>
        <v>-905.2411666667</v>
      </c>
      <c r="D400" s="117">
        <f>Dat_02!D400</f>
        <v>3585.6</v>
      </c>
      <c r="E400" s="117">
        <f>Dat_02!G400</f>
        <v>-3948.08</v>
      </c>
    </row>
    <row r="401" spans="1:5">
      <c r="A401" s="83"/>
      <c r="B401" s="116">
        <f>Dat_02!A401</f>
        <v>0</v>
      </c>
      <c r="C401" s="117">
        <f>Dat_02!O401</f>
        <v>0</v>
      </c>
      <c r="D401" s="117">
        <f>Dat_02!D401</f>
        <v>0</v>
      </c>
      <c r="E401" s="117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9" workbookViewId="0">
      <selection activeCell="G69" sqref="G69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453</v>
      </c>
      <c r="B2" s="85" t="s">
        <v>454</v>
      </c>
    </row>
    <row r="4" spans="1:13">
      <c r="A4" s="124" t="s">
        <v>35</v>
      </c>
      <c r="B4" s="131" t="s">
        <v>65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4" t="s">
        <v>36</v>
      </c>
      <c r="B5" s="133" t="s">
        <v>66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4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68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69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70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71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72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73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74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75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76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78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110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202</v>
      </c>
      <c r="B20" s="90">
        <v>0</v>
      </c>
      <c r="C20" s="90">
        <v>-38.418840000000003</v>
      </c>
      <c r="D20" s="91">
        <v>-38.418840000000003</v>
      </c>
      <c r="E20" s="90">
        <v>1156.84276</v>
      </c>
      <c r="F20" s="90">
        <v>-674.97459000000003</v>
      </c>
      <c r="G20" s="91">
        <v>481.86817000000002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203</v>
      </c>
      <c r="B21" s="90">
        <v>0</v>
      </c>
      <c r="C21" s="90">
        <v>-28.39406</v>
      </c>
      <c r="D21" s="91">
        <v>-28.39406</v>
      </c>
      <c r="E21" s="90">
        <v>207.61840100000001</v>
      </c>
      <c r="F21" s="90">
        <v>-1192.247836</v>
      </c>
      <c r="G21" s="91">
        <v>-984.62943499999994</v>
      </c>
      <c r="H21" s="90">
        <v>25.967500000000001</v>
      </c>
      <c r="I21" s="90">
        <v>-34.665100000000002</v>
      </c>
      <c r="J21" s="91">
        <v>-8.6975999999999996</v>
      </c>
      <c r="K21" s="90">
        <v>1116.6890350000001</v>
      </c>
      <c r="L21" s="90">
        <v>-257.55374799999998</v>
      </c>
      <c r="M21" s="91">
        <v>859.13528699999995</v>
      </c>
    </row>
    <row r="22" spans="1:13">
      <c r="A22" s="85" t="s">
        <v>232</v>
      </c>
      <c r="B22" s="90">
        <v>8.8999999999999995E-4</v>
      </c>
      <c r="C22" s="90">
        <v>-22.893940000000001</v>
      </c>
      <c r="D22" s="91">
        <v>-22.893049999999999</v>
      </c>
      <c r="E22" s="90">
        <v>888.61836100000005</v>
      </c>
      <c r="F22" s="90">
        <v>-721.05764999999997</v>
      </c>
      <c r="G22" s="91">
        <v>167.560711</v>
      </c>
      <c r="H22" s="90">
        <v>60.56456</v>
      </c>
      <c r="I22" s="90">
        <v>-23.906649999999999</v>
      </c>
      <c r="J22" s="91">
        <v>36.657910000000001</v>
      </c>
      <c r="K22" s="90">
        <v>587.90677800000003</v>
      </c>
      <c r="L22" s="90">
        <v>-579.37795000000006</v>
      </c>
      <c r="M22" s="91">
        <v>8.5288280000000007</v>
      </c>
    </row>
    <row r="23" spans="1:13">
      <c r="A23" s="85" t="s">
        <v>294</v>
      </c>
      <c r="B23" s="90">
        <v>9.7000000000000005E-4</v>
      </c>
      <c r="C23" s="90">
        <v>-12.11035</v>
      </c>
      <c r="D23" s="91">
        <v>-12.10938</v>
      </c>
      <c r="E23" s="90">
        <v>944.48538900000005</v>
      </c>
      <c r="F23" s="90">
        <v>-530.47941600000001</v>
      </c>
      <c r="G23" s="91">
        <v>414.00597299999998</v>
      </c>
      <c r="H23" s="90">
        <v>63.415640000000003</v>
      </c>
      <c r="I23" s="90">
        <v>-25.800740000000001</v>
      </c>
      <c r="J23" s="91">
        <v>37.614899999999999</v>
      </c>
      <c r="K23" s="90">
        <v>491.79317600000002</v>
      </c>
      <c r="L23" s="90">
        <v>-674.73511299999996</v>
      </c>
      <c r="M23" s="91">
        <v>-182.941937</v>
      </c>
    </row>
    <row r="24" spans="1:13">
      <c r="A24" s="85" t="s">
        <v>295</v>
      </c>
      <c r="B24" s="90">
        <v>0</v>
      </c>
      <c r="C24" s="90">
        <v>-1.0000000000000001E-5</v>
      </c>
      <c r="D24" s="91">
        <v>-1.0000000000000001E-5</v>
      </c>
      <c r="E24" s="90">
        <v>1357.3970409999999</v>
      </c>
      <c r="F24" s="90">
        <v>-316.06655000000001</v>
      </c>
      <c r="G24" s="91">
        <v>1041.3304909999999</v>
      </c>
      <c r="H24" s="90">
        <v>81.748599999999996</v>
      </c>
      <c r="I24" s="90">
        <v>-23.4786</v>
      </c>
      <c r="J24" s="91">
        <v>58.27</v>
      </c>
      <c r="K24" s="90">
        <v>211.40337600000001</v>
      </c>
      <c r="L24" s="90">
        <v>-1036.7032810000001</v>
      </c>
      <c r="M24" s="91">
        <v>-825.29990499999997</v>
      </c>
    </row>
    <row r="25" spans="1:13">
      <c r="A25" s="85" t="s">
        <v>327</v>
      </c>
      <c r="B25" s="90">
        <v>1.56E-3</v>
      </c>
      <c r="C25" s="90">
        <v>-5.1280099999999997</v>
      </c>
      <c r="D25" s="91">
        <v>-5.1264500000000002</v>
      </c>
      <c r="E25" s="90">
        <v>1430.4368010000001</v>
      </c>
      <c r="F25" s="90">
        <v>-110.94438599999999</v>
      </c>
      <c r="G25" s="91">
        <v>1319.4924149999999</v>
      </c>
      <c r="H25" s="90">
        <v>57.120899999999999</v>
      </c>
      <c r="I25" s="90">
        <v>-34.081899999999997</v>
      </c>
      <c r="J25" s="91">
        <v>23.039000000000001</v>
      </c>
      <c r="K25" s="90">
        <v>329.55152800000002</v>
      </c>
      <c r="L25" s="90">
        <v>-653.99931200000003</v>
      </c>
      <c r="M25" s="91">
        <v>-324.44778400000001</v>
      </c>
    </row>
    <row r="26" spans="1:13">
      <c r="A26" s="85" t="s">
        <v>358</v>
      </c>
      <c r="B26" s="90">
        <v>1.8E-3</v>
      </c>
      <c r="C26" s="90">
        <v>-3.5524100000000001</v>
      </c>
      <c r="D26" s="91">
        <v>-3.5506099999999998</v>
      </c>
      <c r="E26" s="90">
        <v>1372.2741169999999</v>
      </c>
      <c r="F26" s="90">
        <v>-144.65209999999999</v>
      </c>
      <c r="G26" s="91">
        <v>1227.6220169999999</v>
      </c>
      <c r="H26" s="90">
        <v>52.956299999999999</v>
      </c>
      <c r="I26" s="90">
        <v>-91.591200000000001</v>
      </c>
      <c r="J26" s="91">
        <v>-38.634900000000002</v>
      </c>
      <c r="K26" s="90">
        <v>223.511302</v>
      </c>
      <c r="L26" s="90">
        <v>-781.79405599999996</v>
      </c>
      <c r="M26" s="91">
        <v>-558.28275399999995</v>
      </c>
    </row>
    <row r="27" spans="1:13">
      <c r="A27" s="85" t="s">
        <v>360</v>
      </c>
      <c r="B27" s="90">
        <v>1.9400000000000001E-3</v>
      </c>
      <c r="C27" s="90">
        <v>-19.021460000000001</v>
      </c>
      <c r="D27" s="91">
        <v>-19.01952</v>
      </c>
      <c r="E27" s="90">
        <v>1764.42605</v>
      </c>
      <c r="F27" s="90">
        <v>-14.639075</v>
      </c>
      <c r="G27" s="91">
        <v>1749.786975</v>
      </c>
      <c r="H27" s="90">
        <v>33.166499999999999</v>
      </c>
      <c r="I27" s="90">
        <v>-78.431100000000001</v>
      </c>
      <c r="J27" s="91">
        <v>-45.264600000000002</v>
      </c>
      <c r="K27" s="90">
        <v>125.603494</v>
      </c>
      <c r="L27" s="90">
        <v>-1149.6689550000001</v>
      </c>
      <c r="M27" s="91">
        <v>-1024.0654609999999</v>
      </c>
    </row>
    <row r="28" spans="1:13">
      <c r="A28" s="85" t="s">
        <v>392</v>
      </c>
      <c r="B28" s="90">
        <v>2.1700000000000001E-3</v>
      </c>
      <c r="C28" s="90">
        <v>-11.13283</v>
      </c>
      <c r="D28" s="91">
        <v>-11.130660000000001</v>
      </c>
      <c r="E28" s="90">
        <v>1271.6990960000001</v>
      </c>
      <c r="F28" s="90">
        <v>-78.272819999999996</v>
      </c>
      <c r="G28" s="91">
        <v>1193.4262759999999</v>
      </c>
      <c r="H28" s="90">
        <v>27.001329999999999</v>
      </c>
      <c r="I28" s="90">
        <v>-72.191829999999996</v>
      </c>
      <c r="J28" s="91">
        <v>-45.1905</v>
      </c>
      <c r="K28" s="90">
        <v>205.70415199999999</v>
      </c>
      <c r="L28" s="90">
        <v>-862.90878799999996</v>
      </c>
      <c r="M28" s="91">
        <v>-657.20463600000005</v>
      </c>
    </row>
    <row r="29" spans="1:13">
      <c r="A29" s="85" t="s">
        <v>453</v>
      </c>
      <c r="B29" s="90">
        <v>2.8300000000000001E-3</v>
      </c>
      <c r="C29" s="90">
        <v>-15.197469999999999</v>
      </c>
      <c r="D29" s="91">
        <v>-15.19464</v>
      </c>
      <c r="E29" s="90">
        <v>908.61372200000005</v>
      </c>
      <c r="F29" s="90">
        <v>-139.550904</v>
      </c>
      <c r="G29" s="91">
        <v>769.06281799999999</v>
      </c>
      <c r="H29" s="90">
        <v>71.666449999999998</v>
      </c>
      <c r="I29" s="90">
        <v>-12.658519999999999</v>
      </c>
      <c r="J29" s="91">
        <v>59.007930000000002</v>
      </c>
      <c r="K29" s="90">
        <v>212.16612499999999</v>
      </c>
      <c r="L29" s="90">
        <v>-1072.9458279999999</v>
      </c>
      <c r="M29" s="91">
        <v>-860.77970300000004</v>
      </c>
    </row>
    <row r="30" spans="1:13">
      <c r="A30" s="85" t="s">
        <v>456</v>
      </c>
      <c r="B30" s="90">
        <v>0</v>
      </c>
      <c r="C30" s="90">
        <v>-8.6440000000000001</v>
      </c>
      <c r="D30" s="91">
        <v>-8.6440000000000001</v>
      </c>
      <c r="E30" s="90">
        <v>137.10749999999999</v>
      </c>
      <c r="F30" s="90">
        <v>-562.37689999999998</v>
      </c>
      <c r="G30" s="91">
        <v>-425.26940000000002</v>
      </c>
      <c r="H30" s="90">
        <v>5.83</v>
      </c>
      <c r="I30" s="90">
        <v>-25.154699999999998</v>
      </c>
      <c r="J30" s="91">
        <v>-19.3247</v>
      </c>
      <c r="K30" s="90">
        <v>196.43549999999999</v>
      </c>
      <c r="L30" s="90">
        <v>-405.35759999999999</v>
      </c>
      <c r="M30" s="91">
        <v>-208.9221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2.8300000000000001E-3</v>
      </c>
      <c r="C35" s="48">
        <f>VLOOKUP($B$55,$A$8:$M$31,3,FALSE)</f>
        <v>-15.197469999999999</v>
      </c>
      <c r="D35" s="48">
        <f>B35+C35</f>
        <v>-15.19464</v>
      </c>
    </row>
    <row r="36" spans="1:7">
      <c r="A36" s="47" t="s">
        <v>3</v>
      </c>
      <c r="B36" s="48">
        <f>VLOOKUP($B$55,$A$8:$M$31,5,FALSE)</f>
        <v>908.61372200000005</v>
      </c>
      <c r="C36" s="48">
        <f>VLOOKUP($B$55,$A$8:$M$31,6,FALSE)</f>
        <v>-139.550904</v>
      </c>
      <c r="D36" s="48">
        <f t="shared" ref="D36:D39" si="0">B36+C36</f>
        <v>769.06281800000011</v>
      </c>
    </row>
    <row r="37" spans="1:7">
      <c r="A37" s="47" t="s">
        <v>4</v>
      </c>
      <c r="B37" s="48">
        <f>VLOOKUP($B$55,$A$8:$M$31,8,FALSE)</f>
        <v>71.666449999999998</v>
      </c>
      <c r="C37" s="48">
        <f>VLOOKUP($B$55,$A$8:$M$31,9,FALSE)</f>
        <v>-12.658519999999999</v>
      </c>
      <c r="D37" s="48">
        <f t="shared" si="0"/>
        <v>59.007930000000002</v>
      </c>
    </row>
    <row r="38" spans="1:7">
      <c r="A38" s="47" t="s">
        <v>5</v>
      </c>
      <c r="B38" s="48">
        <f>VLOOKUP($B$55,$A$8:$M$31,11,FALSE)</f>
        <v>212.16612499999999</v>
      </c>
      <c r="C38" s="48">
        <f>VLOOKUP($B$55,$A$8:$M$31,12,FALSE)</f>
        <v>-1072.9458279999999</v>
      </c>
      <c r="D38" s="48">
        <f t="shared" si="0"/>
        <v>-860.77970299999993</v>
      </c>
    </row>
    <row r="39" spans="1:7">
      <c r="A39" s="45" t="s">
        <v>1</v>
      </c>
      <c r="B39" s="49">
        <f>SUM(B35:B38)</f>
        <v>1192.4491270000001</v>
      </c>
      <c r="C39" s="49">
        <f>SUM(C35:C38)</f>
        <v>-1240.3527219999999</v>
      </c>
      <c r="D39" s="49">
        <f t="shared" si="0"/>
        <v>-47.903594999999768</v>
      </c>
      <c r="E39" s="83">
        <f>ABS(D39)</f>
        <v>47.903594999999768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O</v>
      </c>
      <c r="B43" s="122" t="str">
        <f>TEXT(EDATE(B44,-1),"mmmm aaaa")</f>
        <v>octubre 2020</v>
      </c>
      <c r="C43" s="54">
        <f>VLOOKUP($B43,$A$8:$M$31,4,FALSE)</f>
        <v>-15.15709</v>
      </c>
      <c r="D43" s="54">
        <f>VLOOKUP($B43,$A$8:$M$31,7,FALSE)</f>
        <v>-73.765930999999995</v>
      </c>
      <c r="E43" s="54">
        <f>VLOOKUP($B43,$A$8:$M$31,10,FALSE)</f>
        <v>-16.017099999999999</v>
      </c>
      <c r="F43" s="54">
        <f>VLOOKUP($B43,$A$8:$M$31,13,FALSE)</f>
        <v>213.10510400000001</v>
      </c>
      <c r="G43" s="58">
        <f>SUM(C43:F43)</f>
        <v>108.16498300000002</v>
      </c>
    </row>
    <row r="44" spans="1:7">
      <c r="A44" s="57" t="str">
        <f>UPPER(LEFT(TEXT(B44,"mmm"),1))</f>
        <v>N</v>
      </c>
      <c r="B44" s="122" t="str">
        <f>TEXT(EDATE(B45,-1),"mmmm aaaa")</f>
        <v>noviembre 2020</v>
      </c>
      <c r="C44" s="54">
        <f t="shared" ref="C44:C55" si="1">VLOOKUP($B44,$A$8:$M$31,4,FALSE)</f>
        <v>-14.884</v>
      </c>
      <c r="D44" s="54">
        <f t="shared" ref="D44:D55" si="2">VLOOKUP($B44,$A$8:$M$31,7,FALSE)</f>
        <v>423.03772900000001</v>
      </c>
      <c r="E44" s="54">
        <f t="shared" ref="E44:E55" si="3">VLOOKUP($B44,$A$8:$M$31,10,FALSE)</f>
        <v>-15.410500000000001</v>
      </c>
      <c r="F44" s="54">
        <f t="shared" ref="F44:F55" si="4">VLOOKUP($B44,$A$8:$M$31,13,FALSE)</f>
        <v>698.18849299999999</v>
      </c>
      <c r="G44" s="58">
        <f t="shared" ref="G44:G55" si="5">SUM(C44:F44)</f>
        <v>1090.931722</v>
      </c>
    </row>
    <row r="45" spans="1:7">
      <c r="A45" s="57" t="str">
        <f t="shared" ref="A45:A54" si="6">UPPER(LEFT(TEXT(B45,"mmm"),1))</f>
        <v>D</v>
      </c>
      <c r="B45" s="122" t="str">
        <f t="shared" ref="B45:B54" si="7">TEXT(EDATE(B46,-1),"mmmm aaaa")</f>
        <v>diciembre 2020</v>
      </c>
      <c r="C45" s="54">
        <f t="shared" si="1"/>
        <v>-35.076250000000002</v>
      </c>
      <c r="D45" s="54">
        <f t="shared" si="2"/>
        <v>-586.84276999999997</v>
      </c>
      <c r="E45" s="54">
        <f t="shared" si="3"/>
        <v>-82.554500000000004</v>
      </c>
      <c r="F45" s="54">
        <f t="shared" si="4"/>
        <v>-95.841960999999998</v>
      </c>
      <c r="G45" s="58">
        <f t="shared" si="5"/>
        <v>-800.31548099999986</v>
      </c>
    </row>
    <row r="46" spans="1:7">
      <c r="A46" s="57" t="str">
        <f t="shared" si="6"/>
        <v>E</v>
      </c>
      <c r="B46" s="122" t="str">
        <f t="shared" si="7"/>
        <v>enero 2021</v>
      </c>
      <c r="C46" s="54">
        <f t="shared" si="1"/>
        <v>-38.418840000000003</v>
      </c>
      <c r="D46" s="54">
        <f t="shared" si="2"/>
        <v>481.86817000000002</v>
      </c>
      <c r="E46" s="54">
        <f t="shared" si="3"/>
        <v>55.475189999999998</v>
      </c>
      <c r="F46" s="54">
        <f t="shared" si="4"/>
        <v>-284.01761299999998</v>
      </c>
      <c r="G46" s="58">
        <f t="shared" si="5"/>
        <v>214.90690700000005</v>
      </c>
    </row>
    <row r="47" spans="1:7">
      <c r="A47" s="57" t="str">
        <f t="shared" si="6"/>
        <v>F</v>
      </c>
      <c r="B47" s="122" t="str">
        <f t="shared" si="7"/>
        <v>febrero 2021</v>
      </c>
      <c r="C47" s="54">
        <f t="shared" si="1"/>
        <v>-28.39406</v>
      </c>
      <c r="D47" s="54">
        <f t="shared" si="2"/>
        <v>-984.62943499999994</v>
      </c>
      <c r="E47" s="54">
        <f t="shared" si="3"/>
        <v>-8.6975999999999996</v>
      </c>
      <c r="F47" s="54">
        <f t="shared" si="4"/>
        <v>859.13528699999995</v>
      </c>
      <c r="G47" s="58">
        <f t="shared" si="5"/>
        <v>-162.58580799999993</v>
      </c>
    </row>
    <row r="48" spans="1:7">
      <c r="A48" s="57" t="str">
        <f t="shared" si="6"/>
        <v>M</v>
      </c>
      <c r="B48" s="122" t="str">
        <f t="shared" si="7"/>
        <v>marzo 2021</v>
      </c>
      <c r="C48" s="54">
        <f t="shared" si="1"/>
        <v>-22.893049999999999</v>
      </c>
      <c r="D48" s="54">
        <f t="shared" si="2"/>
        <v>167.560711</v>
      </c>
      <c r="E48" s="54">
        <f t="shared" si="3"/>
        <v>36.657910000000001</v>
      </c>
      <c r="F48" s="54">
        <f t="shared" si="4"/>
        <v>8.5288280000000007</v>
      </c>
      <c r="G48" s="58">
        <f t="shared" si="5"/>
        <v>189.85439900000003</v>
      </c>
    </row>
    <row r="49" spans="1:9">
      <c r="A49" s="57" t="str">
        <f t="shared" si="6"/>
        <v>A</v>
      </c>
      <c r="B49" s="122" t="str">
        <f t="shared" si="7"/>
        <v>abril 2021</v>
      </c>
      <c r="C49" s="54">
        <f t="shared" si="1"/>
        <v>-12.10938</v>
      </c>
      <c r="D49" s="54">
        <f t="shared" si="2"/>
        <v>414.00597299999998</v>
      </c>
      <c r="E49" s="54">
        <f t="shared" si="3"/>
        <v>37.614899999999999</v>
      </c>
      <c r="F49" s="54">
        <f t="shared" si="4"/>
        <v>-182.941937</v>
      </c>
      <c r="G49" s="58">
        <f t="shared" si="5"/>
        <v>256.56955599999998</v>
      </c>
    </row>
    <row r="50" spans="1:9">
      <c r="A50" s="57" t="str">
        <f t="shared" si="6"/>
        <v>M</v>
      </c>
      <c r="B50" s="122" t="str">
        <f t="shared" si="7"/>
        <v>mayo 2021</v>
      </c>
      <c r="C50" s="54">
        <f t="shared" si="1"/>
        <v>-1.0000000000000001E-5</v>
      </c>
      <c r="D50" s="54">
        <f t="shared" si="2"/>
        <v>1041.3304909999999</v>
      </c>
      <c r="E50" s="54">
        <f t="shared" si="3"/>
        <v>58.27</v>
      </c>
      <c r="F50" s="54">
        <f t="shared" si="4"/>
        <v>-825.29990499999997</v>
      </c>
      <c r="G50" s="58">
        <f t="shared" si="5"/>
        <v>274.30057599999998</v>
      </c>
    </row>
    <row r="51" spans="1:9">
      <c r="A51" s="57" t="str">
        <f t="shared" si="6"/>
        <v>J</v>
      </c>
      <c r="B51" s="122" t="str">
        <f t="shared" si="7"/>
        <v>junio 2021</v>
      </c>
      <c r="C51" s="54">
        <f>VLOOKUP($B51,$A$8:$M$31,4,FALSE)</f>
        <v>-5.1264500000000002</v>
      </c>
      <c r="D51" s="54">
        <f>VLOOKUP($B51,$A$8:$M$31,7,FALSE)</f>
        <v>1319.4924149999999</v>
      </c>
      <c r="E51" s="54">
        <f>VLOOKUP($B51,$A$8:$M$31,10,FALSE)</f>
        <v>23.039000000000001</v>
      </c>
      <c r="F51" s="54">
        <f>VLOOKUP($B51,$A$8:$M$31,13,FALSE)</f>
        <v>-324.44778400000001</v>
      </c>
      <c r="G51" s="58">
        <f t="shared" si="5"/>
        <v>1012.957181</v>
      </c>
    </row>
    <row r="52" spans="1:9">
      <c r="A52" s="57" t="str">
        <f t="shared" si="6"/>
        <v>J</v>
      </c>
      <c r="B52" s="122" t="str">
        <f t="shared" si="7"/>
        <v>julio 2021</v>
      </c>
      <c r="C52" s="54">
        <f t="shared" si="1"/>
        <v>-3.5506099999999998</v>
      </c>
      <c r="D52" s="54">
        <f t="shared" si="2"/>
        <v>1227.6220169999999</v>
      </c>
      <c r="E52" s="54">
        <f t="shared" si="3"/>
        <v>-38.634900000000002</v>
      </c>
      <c r="F52" s="54">
        <f t="shared" si="4"/>
        <v>-558.28275399999995</v>
      </c>
      <c r="G52" s="58">
        <f t="shared" si="5"/>
        <v>627.15375299999994</v>
      </c>
    </row>
    <row r="53" spans="1:9">
      <c r="A53" s="57" t="str">
        <f t="shared" si="6"/>
        <v>A</v>
      </c>
      <c r="B53" s="122" t="str">
        <f t="shared" si="7"/>
        <v>agosto 2021</v>
      </c>
      <c r="C53" s="54">
        <f t="shared" si="1"/>
        <v>-19.01952</v>
      </c>
      <c r="D53" s="54">
        <f t="shared" si="2"/>
        <v>1749.786975</v>
      </c>
      <c r="E53" s="54">
        <f t="shared" si="3"/>
        <v>-45.264600000000002</v>
      </c>
      <c r="F53" s="54">
        <f t="shared" si="4"/>
        <v>-1024.0654609999999</v>
      </c>
      <c r="G53" s="59">
        <f t="shared" si="5"/>
        <v>661.43739400000004</v>
      </c>
    </row>
    <row r="54" spans="1:9">
      <c r="A54" s="57" t="str">
        <f t="shared" si="6"/>
        <v>S</v>
      </c>
      <c r="B54" s="122" t="str">
        <f t="shared" si="7"/>
        <v>septiembre 2021</v>
      </c>
      <c r="C54" s="54">
        <f t="shared" si="1"/>
        <v>-11.130660000000001</v>
      </c>
      <c r="D54" s="54">
        <f t="shared" si="2"/>
        <v>1193.4262759999999</v>
      </c>
      <c r="E54" s="54">
        <f t="shared" si="3"/>
        <v>-45.1905</v>
      </c>
      <c r="F54" s="54">
        <f t="shared" si="4"/>
        <v>-657.20463600000005</v>
      </c>
      <c r="G54" s="58">
        <f t="shared" si="5"/>
        <v>479.9004799999999</v>
      </c>
    </row>
    <row r="55" spans="1:9">
      <c r="A55" s="60" t="str">
        <f>UPPER(LEFT(B55,1))</f>
        <v>O</v>
      </c>
      <c r="B55" s="123" t="str">
        <f>A2</f>
        <v>Octubre 2021</v>
      </c>
      <c r="C55" s="61">
        <f t="shared" si="1"/>
        <v>-15.19464</v>
      </c>
      <c r="D55" s="61">
        <f t="shared" si="2"/>
        <v>769.06281799999999</v>
      </c>
      <c r="E55" s="61">
        <f t="shared" si="3"/>
        <v>59.007930000000002</v>
      </c>
      <c r="F55" s="61">
        <f t="shared" si="4"/>
        <v>-860.77970300000004</v>
      </c>
      <c r="G55" s="61">
        <f t="shared" si="5"/>
        <v>-47.903595000000109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9.3959731544</v>
      </c>
      <c r="C58" s="103">
        <f>VLOOKUP(TEXT(B2,"aaaamm")+0,A62:D100,3,FALSE)</f>
        <v>56.107382550300002</v>
      </c>
      <c r="D58" s="103">
        <f>VLOOKUP(TEXT(B2,"aaaamm")+0,A62:D100,4,FALSE)</f>
        <v>34.496644295300001</v>
      </c>
      <c r="E58" s="103"/>
      <c r="F58" s="103"/>
      <c r="G58" s="103">
        <f>VLOOKUP(TEXT(B2,"aaaamm")+0,F62:I100,2,FALSE)</f>
        <v>0.26845637579999998</v>
      </c>
      <c r="H58" s="103">
        <f>VLOOKUP(TEXT(B2,"aaaamm")+0,F62:I100,3,FALSE)</f>
        <v>0</v>
      </c>
      <c r="I58" s="103">
        <f>VLOOKUP(TEXT(B2,"aaaamm")+0,F62:I100,4,FALSE)</f>
        <v>99.7315436242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202010</v>
      </c>
      <c r="B62" s="119">
        <v>31.275167785200001</v>
      </c>
      <c r="C62" s="119">
        <v>21.073825503399998</v>
      </c>
      <c r="D62" s="119">
        <v>47.651006711400001</v>
      </c>
      <c r="F62" s="96">
        <v>202010</v>
      </c>
      <c r="G62" s="119">
        <v>0.40268456380000001</v>
      </c>
      <c r="H62" s="119">
        <v>4.2953020133999997</v>
      </c>
      <c r="I62" s="119">
        <v>95.302013422800002</v>
      </c>
    </row>
    <row r="63" spans="1:9">
      <c r="A63" s="96">
        <v>202011</v>
      </c>
      <c r="B63" s="119">
        <v>18.194444444399998</v>
      </c>
      <c r="C63" s="119">
        <v>33.472222222200003</v>
      </c>
      <c r="D63" s="119">
        <v>48.333333333299997</v>
      </c>
      <c r="F63" s="96">
        <v>202011</v>
      </c>
      <c r="G63" s="119">
        <v>2.9166666666999999</v>
      </c>
      <c r="H63" s="119">
        <v>2.7777777777999999</v>
      </c>
      <c r="I63" s="119">
        <v>94.305555555599994</v>
      </c>
    </row>
    <row r="64" spans="1:9">
      <c r="A64" s="96">
        <v>202012</v>
      </c>
      <c r="B64" s="119">
        <v>48.924731182800002</v>
      </c>
      <c r="C64" s="119">
        <v>15.9946236559</v>
      </c>
      <c r="D64" s="119">
        <v>35.080645161299998</v>
      </c>
      <c r="F64" s="96">
        <v>202012</v>
      </c>
      <c r="G64" s="119">
        <v>2.4193548386999999</v>
      </c>
      <c r="H64" s="119">
        <v>0.5376344086</v>
      </c>
      <c r="I64" s="119">
        <v>97.043010752699999</v>
      </c>
    </row>
    <row r="65" spans="1:9">
      <c r="A65" s="96">
        <v>202101</v>
      </c>
      <c r="B65" s="119">
        <v>21.5053763441</v>
      </c>
      <c r="C65" s="119">
        <v>38.575268817199998</v>
      </c>
      <c r="D65" s="119">
        <v>39.919354838700002</v>
      </c>
      <c r="F65" s="96">
        <v>202101</v>
      </c>
      <c r="G65" s="119">
        <v>7.5268817203999996</v>
      </c>
      <c r="H65" s="119">
        <v>0.40322580650000001</v>
      </c>
      <c r="I65" s="119">
        <v>92.069892473099998</v>
      </c>
    </row>
    <row r="66" spans="1:9">
      <c r="A66" s="96">
        <v>202102</v>
      </c>
      <c r="B66" s="119">
        <v>73.809523809500007</v>
      </c>
      <c r="C66" s="119">
        <v>1.6369047618999999</v>
      </c>
      <c r="D66" s="119">
        <v>24.553571428600002</v>
      </c>
      <c r="F66" s="96">
        <v>202102</v>
      </c>
      <c r="G66" s="119">
        <v>0.44642857139999997</v>
      </c>
      <c r="H66" s="119">
        <v>4.9107142857000001</v>
      </c>
      <c r="I66" s="119">
        <v>94.642857142899999</v>
      </c>
    </row>
    <row r="67" spans="1:9">
      <c r="A67" s="96">
        <v>202103</v>
      </c>
      <c r="B67" s="119">
        <v>30.417227456300001</v>
      </c>
      <c r="C67" s="119">
        <v>17.362045760400001</v>
      </c>
      <c r="D67" s="119">
        <v>52.220726783300002</v>
      </c>
      <c r="F67" s="96">
        <v>202103</v>
      </c>
      <c r="G67" s="119">
        <v>0.269179004</v>
      </c>
      <c r="H67" s="119">
        <v>2.5572005384000001</v>
      </c>
      <c r="I67" s="119">
        <v>97.173620457599995</v>
      </c>
    </row>
    <row r="68" spans="1:9">
      <c r="A68" s="96">
        <v>202104</v>
      </c>
      <c r="B68" s="119">
        <v>16.388888888899999</v>
      </c>
      <c r="C68" s="119">
        <v>31.25</v>
      </c>
      <c r="D68" s="119">
        <v>52.361111111100001</v>
      </c>
      <c r="F68" s="96">
        <v>202104</v>
      </c>
      <c r="G68" s="119">
        <v>0.97222222219999999</v>
      </c>
      <c r="H68" s="119">
        <v>2.9166666666999999</v>
      </c>
      <c r="I68" s="119">
        <v>96.111111111100001</v>
      </c>
    </row>
    <row r="69" spans="1:9">
      <c r="A69" s="96">
        <v>202105</v>
      </c>
      <c r="B69" s="119">
        <v>11.559139784899999</v>
      </c>
      <c r="C69" s="119">
        <v>57.258064516099999</v>
      </c>
      <c r="D69" s="119">
        <v>31.182795698900001</v>
      </c>
      <c r="F69" s="96">
        <v>202105</v>
      </c>
      <c r="G69" s="119">
        <v>0.8064516129</v>
      </c>
      <c r="H69" s="119">
        <v>2.0161290322999998</v>
      </c>
      <c r="I69" s="119">
        <v>97.177419354799994</v>
      </c>
    </row>
    <row r="70" spans="1:9">
      <c r="A70" s="96">
        <v>202106</v>
      </c>
      <c r="B70" s="119">
        <v>2.7777777777999999</v>
      </c>
      <c r="C70" s="119">
        <v>62.5</v>
      </c>
      <c r="D70" s="119">
        <v>34.722222222200003</v>
      </c>
      <c r="F70" s="96">
        <v>202106</v>
      </c>
      <c r="G70" s="119">
        <v>0.41666666670000002</v>
      </c>
      <c r="H70" s="119">
        <v>1.3888888889</v>
      </c>
      <c r="I70" s="119">
        <v>98.194444444400006</v>
      </c>
    </row>
    <row r="71" spans="1:9">
      <c r="A71" s="96">
        <v>202107</v>
      </c>
      <c r="B71" s="119">
        <v>4.4354838709999997</v>
      </c>
      <c r="C71" s="119">
        <v>60.752688171999999</v>
      </c>
      <c r="D71" s="119">
        <v>34.811827956999998</v>
      </c>
      <c r="F71" s="96">
        <v>202107</v>
      </c>
      <c r="G71" s="119">
        <v>0.5376344086</v>
      </c>
      <c r="H71" s="119">
        <v>0.67204301079999995</v>
      </c>
      <c r="I71" s="119">
        <v>98.790322580600005</v>
      </c>
    </row>
    <row r="72" spans="1:9">
      <c r="A72" s="96">
        <v>202108</v>
      </c>
      <c r="B72" s="119">
        <v>0</v>
      </c>
      <c r="C72" s="119">
        <v>88.978494623700001</v>
      </c>
      <c r="D72" s="119">
        <v>11.0215053763</v>
      </c>
      <c r="F72" s="96">
        <v>202108</v>
      </c>
      <c r="G72" s="119">
        <v>0.2688172043</v>
      </c>
      <c r="H72" s="119">
        <v>0</v>
      </c>
      <c r="I72" s="119">
        <v>99.731182795699993</v>
      </c>
    </row>
    <row r="73" spans="1:9">
      <c r="A73" s="96">
        <v>202109</v>
      </c>
      <c r="B73" s="119">
        <v>2.6388888889</v>
      </c>
      <c r="C73" s="119">
        <v>71.944444444400006</v>
      </c>
      <c r="D73" s="119">
        <v>25.416666666699999</v>
      </c>
      <c r="F73" s="96">
        <v>202109</v>
      </c>
      <c r="G73" s="119">
        <v>1.9444444444</v>
      </c>
      <c r="H73" s="119">
        <v>0.27777777780000001</v>
      </c>
      <c r="I73" s="119">
        <v>97.777777777799997</v>
      </c>
    </row>
    <row r="74" spans="1:9">
      <c r="A74" s="96">
        <v>202110</v>
      </c>
      <c r="B74" s="119">
        <v>9.3959731544</v>
      </c>
      <c r="C74" s="119">
        <v>56.107382550300002</v>
      </c>
      <c r="D74" s="119">
        <v>34.496644295300001</v>
      </c>
      <c r="F74" s="96">
        <v>202110</v>
      </c>
      <c r="G74" s="119">
        <v>0.26845637579999998</v>
      </c>
      <c r="H74" s="119">
        <v>0</v>
      </c>
      <c r="I74" s="119">
        <v>99.7315436242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4"/>
      <c r="I1" s="94" t="s">
        <v>35</v>
      </c>
      <c r="J1" s="142" t="s">
        <v>46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49</v>
      </c>
      <c r="G2" s="140" t="s">
        <v>50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47</v>
      </c>
      <c r="O2" s="138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79</v>
      </c>
      <c r="B5" s="99">
        <v>2818.5416666667002</v>
      </c>
      <c r="C5" s="99">
        <v>2455.4583333332998</v>
      </c>
      <c r="D5" s="99">
        <v>3007.5</v>
      </c>
      <c r="E5" s="99">
        <v>3476.25</v>
      </c>
      <c r="F5" s="99">
        <f>-C5</f>
        <v>-2455.4583333332998</v>
      </c>
      <c r="G5" s="99">
        <f>-E5</f>
        <v>-3476.25</v>
      </c>
      <c r="H5" s="93" t="str">
        <f>IF(TEXT(I5,"d")+0=15,UPPER(LEFT(TEXT(I5,"mmm"),1)),"")</f>
        <v/>
      </c>
      <c r="I5" s="100" t="s">
        <v>79</v>
      </c>
      <c r="J5" s="99">
        <v>692.34285714290002</v>
      </c>
      <c r="K5" s="99">
        <v>-2448.5157894736999</v>
      </c>
      <c r="L5" s="99">
        <v>1996.3083333333</v>
      </c>
      <c r="M5" s="99">
        <v>-623.74583333329997</v>
      </c>
      <c r="N5" s="99">
        <f>IFERROR(J5+0,0)+IFERROR(K5+0,0)</f>
        <v>-1756.1729323308</v>
      </c>
      <c r="O5" s="99">
        <f>IFERROR(L5+0,0)+IFERROR(M5+0,0)</f>
        <v>1372.5625</v>
      </c>
    </row>
    <row r="6" spans="1:15">
      <c r="A6" s="98" t="s">
        <v>80</v>
      </c>
      <c r="B6" s="99">
        <v>3225.7083333332998</v>
      </c>
      <c r="C6" s="99">
        <v>2239.5833333332998</v>
      </c>
      <c r="D6" s="99">
        <v>2885.625</v>
      </c>
      <c r="E6" s="99">
        <v>2562.9166666667002</v>
      </c>
      <c r="F6" s="99">
        <f t="shared" ref="F6:F69" si="0">-C6</f>
        <v>-2239.5833333332998</v>
      </c>
      <c r="G6" s="99">
        <f t="shared" ref="G6:G69" si="1">-E6</f>
        <v>-2562.9166666667002</v>
      </c>
      <c r="H6" s="93" t="str">
        <f t="shared" ref="H6:H69" si="2">IF(TEXT(I6,"d")+0=15,UPPER(LEFT(TEXT(I6,"mmm"),1)),"")</f>
        <v/>
      </c>
      <c r="I6" s="100" t="s">
        <v>80</v>
      </c>
      <c r="J6" s="99">
        <v>478.28571428570001</v>
      </c>
      <c r="K6" s="99">
        <v>-2370.1541666666999</v>
      </c>
      <c r="L6" s="99">
        <v>567.32083333330002</v>
      </c>
      <c r="M6" s="99">
        <v>-402.32083333330002</v>
      </c>
      <c r="N6" s="99">
        <f t="shared" ref="N6:N8" si="3">IFERROR(J6+0,0)+IFERROR(K6+0,0)</f>
        <v>-1891.8684523809998</v>
      </c>
      <c r="O6" s="99">
        <f t="shared" ref="O6:O8" si="4">IFERROR(L6+0,0)+IFERROR(M6+0,0)</f>
        <v>165</v>
      </c>
    </row>
    <row r="7" spans="1:15">
      <c r="A7" s="98" t="s">
        <v>81</v>
      </c>
      <c r="B7" s="99">
        <v>3000</v>
      </c>
      <c r="C7" s="99">
        <v>2000</v>
      </c>
      <c r="D7" s="99">
        <v>3233.3333333332998</v>
      </c>
      <c r="E7" s="99">
        <v>3166.6666666667002</v>
      </c>
      <c r="F7" s="99">
        <f t="shared" si="0"/>
        <v>-2000</v>
      </c>
      <c r="G7" s="99">
        <f t="shared" si="1"/>
        <v>-3166.6666666667002</v>
      </c>
      <c r="H7" s="93" t="str">
        <f t="shared" si="2"/>
        <v/>
      </c>
      <c r="I7" s="100" t="s">
        <v>81</v>
      </c>
      <c r="J7" s="99">
        <v>767.8</v>
      </c>
      <c r="K7" s="99">
        <v>-1968.5</v>
      </c>
      <c r="L7" s="99">
        <v>316.55238095239997</v>
      </c>
      <c r="M7" s="99">
        <v>-1547.0166666667001</v>
      </c>
      <c r="N7" s="99">
        <f t="shared" si="3"/>
        <v>-1200.7</v>
      </c>
      <c r="O7" s="99">
        <f t="shared" si="4"/>
        <v>-1230.4642857143001</v>
      </c>
    </row>
    <row r="8" spans="1:15">
      <c r="A8" s="98" t="s">
        <v>82</v>
      </c>
      <c r="B8" s="99">
        <v>2791.9583333332998</v>
      </c>
      <c r="C8" s="99">
        <v>2738.25</v>
      </c>
      <c r="D8" s="99">
        <v>2836.875</v>
      </c>
      <c r="E8" s="99">
        <v>2610.2083333332998</v>
      </c>
      <c r="F8" s="99">
        <f t="shared" si="0"/>
        <v>-2738.25</v>
      </c>
      <c r="G8" s="99">
        <f t="shared" si="1"/>
        <v>-2610.2083333332998</v>
      </c>
      <c r="H8" s="93" t="str">
        <f t="shared" si="2"/>
        <v/>
      </c>
      <c r="I8" s="100" t="s">
        <v>82</v>
      </c>
      <c r="J8" s="99">
        <v>1201.8499999999999</v>
      </c>
      <c r="K8" s="99">
        <v>-1460.7235294118</v>
      </c>
      <c r="L8" s="99">
        <v>549.63333333330002</v>
      </c>
      <c r="M8" s="99">
        <v>-1766.8375000000001</v>
      </c>
      <c r="N8" s="99">
        <f t="shared" si="3"/>
        <v>-258.87352941180006</v>
      </c>
      <c r="O8" s="99">
        <f t="shared" si="4"/>
        <v>-1217.2041666667001</v>
      </c>
    </row>
    <row r="9" spans="1:15">
      <c r="A9" s="98" t="s">
        <v>83</v>
      </c>
      <c r="B9" s="99">
        <v>2607.1666666667002</v>
      </c>
      <c r="C9" s="99">
        <v>2198.6666666667002</v>
      </c>
      <c r="D9" s="99">
        <v>2889.375</v>
      </c>
      <c r="E9" s="99">
        <v>3189.375</v>
      </c>
      <c r="F9" s="99">
        <f t="shared" si="0"/>
        <v>-2198.6666666667002</v>
      </c>
      <c r="G9" s="99">
        <f t="shared" si="1"/>
        <v>-3189.375</v>
      </c>
      <c r="H9" s="93" t="str">
        <f t="shared" si="2"/>
        <v/>
      </c>
      <c r="I9" s="100" t="s">
        <v>83</v>
      </c>
      <c r="J9" s="99">
        <v>1713.8812499999999</v>
      </c>
      <c r="K9" s="99">
        <v>-1283.8399999999999</v>
      </c>
      <c r="L9" s="99">
        <v>1771.55</v>
      </c>
      <c r="M9" s="99">
        <v>-899.11904761899996</v>
      </c>
      <c r="N9" s="99">
        <f t="shared" ref="N9:N72" si="5">IFERROR(J9+0,0)+IFERROR(K9+0,0)</f>
        <v>430.04124999999999</v>
      </c>
      <c r="O9" s="99">
        <f t="shared" ref="O9:O72" si="6">IFERROR(L9+0,0)+IFERROR(M9+0,0)</f>
        <v>872.430952381</v>
      </c>
    </row>
    <row r="10" spans="1:15">
      <c r="A10" s="98" t="s">
        <v>84</v>
      </c>
      <c r="B10" s="99">
        <v>2547.125</v>
      </c>
      <c r="C10" s="99">
        <v>2197</v>
      </c>
      <c r="D10" s="99">
        <v>2979.375</v>
      </c>
      <c r="E10" s="99">
        <v>3399.375</v>
      </c>
      <c r="F10" s="99">
        <f t="shared" si="0"/>
        <v>-2197</v>
      </c>
      <c r="G10" s="99">
        <f t="shared" si="1"/>
        <v>-3399.375</v>
      </c>
      <c r="H10" s="93" t="str">
        <f t="shared" si="2"/>
        <v/>
      </c>
      <c r="I10" s="100" t="s">
        <v>84</v>
      </c>
      <c r="J10" s="99">
        <v>1645.5681818181999</v>
      </c>
      <c r="K10" s="99">
        <v>-666.86470588240002</v>
      </c>
      <c r="L10" s="99">
        <v>832.07916666669996</v>
      </c>
      <c r="M10" s="99">
        <v>-540.21666666670001</v>
      </c>
      <c r="N10" s="99">
        <f t="shared" si="5"/>
        <v>978.70347593579993</v>
      </c>
      <c r="O10" s="99">
        <f t="shared" si="6"/>
        <v>291.86249999999995</v>
      </c>
    </row>
    <row r="11" spans="1:15">
      <c r="A11" s="98" t="s">
        <v>85</v>
      </c>
      <c r="B11" s="99">
        <v>2393.2916666667002</v>
      </c>
      <c r="C11" s="99">
        <v>2255.25</v>
      </c>
      <c r="D11" s="99">
        <v>2345.625</v>
      </c>
      <c r="E11" s="99">
        <v>3628.125</v>
      </c>
      <c r="F11" s="99">
        <f t="shared" si="0"/>
        <v>-2255.25</v>
      </c>
      <c r="G11" s="99">
        <f t="shared" si="1"/>
        <v>-3628.125</v>
      </c>
      <c r="H11" s="93" t="str">
        <f t="shared" si="2"/>
        <v/>
      </c>
      <c r="I11" s="100" t="s">
        <v>85</v>
      </c>
      <c r="J11" s="99">
        <v>1851.9583333333001</v>
      </c>
      <c r="K11" s="99">
        <v>-879.09411764710001</v>
      </c>
      <c r="L11" s="99">
        <v>867.96249999999998</v>
      </c>
      <c r="M11" s="99">
        <v>-773.04347826089997</v>
      </c>
      <c r="N11" s="99">
        <f t="shared" si="5"/>
        <v>972.86421568620005</v>
      </c>
      <c r="O11" s="99">
        <f t="shared" si="6"/>
        <v>94.919021739100003</v>
      </c>
    </row>
    <row r="12" spans="1:15">
      <c r="A12" s="98" t="s">
        <v>86</v>
      </c>
      <c r="B12" s="99">
        <v>2516</v>
      </c>
      <c r="C12" s="99">
        <v>2169.1666666667002</v>
      </c>
      <c r="D12" s="99">
        <v>2257.5</v>
      </c>
      <c r="E12" s="99">
        <v>3725.625</v>
      </c>
      <c r="F12" s="99">
        <f t="shared" si="0"/>
        <v>-2169.1666666667002</v>
      </c>
      <c r="G12" s="99">
        <f t="shared" si="1"/>
        <v>-3725.625</v>
      </c>
      <c r="H12" s="93" t="str">
        <f t="shared" si="2"/>
        <v/>
      </c>
      <c r="I12" s="100" t="s">
        <v>86</v>
      </c>
      <c r="J12" s="99">
        <v>2401.1583333333001</v>
      </c>
      <c r="K12" s="99">
        <v>-227.61538461539999</v>
      </c>
      <c r="L12" s="99">
        <v>713.05</v>
      </c>
      <c r="M12" s="99">
        <v>-558.35833333330004</v>
      </c>
      <c r="N12" s="99">
        <f t="shared" si="5"/>
        <v>2173.5429487178999</v>
      </c>
      <c r="O12" s="99">
        <f t="shared" si="6"/>
        <v>154.69166666669992</v>
      </c>
    </row>
    <row r="13" spans="1:15">
      <c r="A13" s="98" t="s">
        <v>87</v>
      </c>
      <c r="B13" s="99">
        <v>2853.6666666667002</v>
      </c>
      <c r="C13" s="99">
        <v>2114.625</v>
      </c>
      <c r="D13" s="99">
        <v>2323.125</v>
      </c>
      <c r="E13" s="99">
        <v>3871.875</v>
      </c>
      <c r="F13" s="99">
        <f t="shared" si="0"/>
        <v>-2114.625</v>
      </c>
      <c r="G13" s="99">
        <f t="shared" si="1"/>
        <v>-3871.875</v>
      </c>
      <c r="H13" s="93" t="str">
        <f t="shared" si="2"/>
        <v/>
      </c>
      <c r="I13" s="100" t="s">
        <v>87</v>
      </c>
      <c r="J13" s="99">
        <v>1803.4349999999999</v>
      </c>
      <c r="K13" s="99">
        <v>-1198.4000000000001</v>
      </c>
      <c r="L13" s="99">
        <v>1061.0041666667</v>
      </c>
      <c r="M13" s="99">
        <v>-179.9608695652</v>
      </c>
      <c r="N13" s="99">
        <f t="shared" si="5"/>
        <v>605.03499999999985</v>
      </c>
      <c r="O13" s="99">
        <f t="shared" si="6"/>
        <v>881.0432971015</v>
      </c>
    </row>
    <row r="14" spans="1:15">
      <c r="A14" s="98" t="s">
        <v>88</v>
      </c>
      <c r="B14" s="99">
        <v>3545.4583333332998</v>
      </c>
      <c r="C14" s="99">
        <v>2428.0416666667002</v>
      </c>
      <c r="D14" s="99">
        <v>2895</v>
      </c>
      <c r="E14" s="99">
        <v>3401.25</v>
      </c>
      <c r="F14" s="99">
        <f t="shared" si="0"/>
        <v>-2428.0416666667002</v>
      </c>
      <c r="G14" s="99">
        <f t="shared" si="1"/>
        <v>-3401.25</v>
      </c>
      <c r="H14" s="93" t="str">
        <f t="shared" si="2"/>
        <v/>
      </c>
      <c r="I14" s="100" t="s">
        <v>88</v>
      </c>
      <c r="J14" s="99">
        <v>1213.0250000000001</v>
      </c>
      <c r="K14" s="99">
        <v>-1292.2235294118</v>
      </c>
      <c r="L14" s="99">
        <v>445.53750000000002</v>
      </c>
      <c r="M14" s="99">
        <v>-1339.5374999999999</v>
      </c>
      <c r="N14" s="99">
        <f t="shared" si="5"/>
        <v>-79.198529411799882</v>
      </c>
      <c r="O14" s="99">
        <f t="shared" si="6"/>
        <v>-893.99999999999989</v>
      </c>
    </row>
    <row r="15" spans="1:15">
      <c r="A15" s="98" t="s">
        <v>89</v>
      </c>
      <c r="B15" s="99">
        <v>3402.8333333332998</v>
      </c>
      <c r="C15" s="99">
        <v>2737.7916666667002</v>
      </c>
      <c r="D15" s="99">
        <v>2760</v>
      </c>
      <c r="E15" s="99">
        <v>3600</v>
      </c>
      <c r="F15" s="99">
        <f t="shared" si="0"/>
        <v>-2737.7916666667002</v>
      </c>
      <c r="G15" s="99">
        <f t="shared" si="1"/>
        <v>-3600</v>
      </c>
      <c r="H15" s="93" t="str">
        <f t="shared" si="2"/>
        <v/>
      </c>
      <c r="I15" s="100" t="s">
        <v>89</v>
      </c>
      <c r="J15" s="99">
        <v>613.48947368419999</v>
      </c>
      <c r="K15" s="99">
        <v>-2482.3291666667001</v>
      </c>
      <c r="L15" s="99">
        <v>312.19583333330002</v>
      </c>
      <c r="M15" s="99">
        <v>-1367.6583333333001</v>
      </c>
      <c r="N15" s="99">
        <f t="shared" si="5"/>
        <v>-1868.8396929825001</v>
      </c>
      <c r="O15" s="99">
        <f t="shared" si="6"/>
        <v>-1055.4625000000001</v>
      </c>
    </row>
    <row r="16" spans="1:15">
      <c r="A16" s="98" t="s">
        <v>90</v>
      </c>
      <c r="B16" s="99">
        <v>2716.7916666667002</v>
      </c>
      <c r="C16" s="99">
        <v>2816.8333333332998</v>
      </c>
      <c r="D16" s="99">
        <v>2503.125</v>
      </c>
      <c r="E16" s="99">
        <v>3987.75</v>
      </c>
      <c r="F16" s="99">
        <f t="shared" si="0"/>
        <v>-2816.8333333332998</v>
      </c>
      <c r="G16" s="99">
        <f t="shared" si="1"/>
        <v>-3987.75</v>
      </c>
      <c r="H16" s="93" t="str">
        <f t="shared" si="2"/>
        <v/>
      </c>
      <c r="I16" s="100" t="s">
        <v>90</v>
      </c>
      <c r="J16" s="99">
        <v>892.45555555559997</v>
      </c>
      <c r="K16" s="99">
        <v>-2226.3708333333002</v>
      </c>
      <c r="L16" s="99">
        <v>541.49523809519997</v>
      </c>
      <c r="M16" s="99">
        <v>-988.625</v>
      </c>
      <c r="N16" s="99">
        <f t="shared" si="5"/>
        <v>-1333.9152777777003</v>
      </c>
      <c r="O16" s="99">
        <f t="shared" si="6"/>
        <v>-447.12976190480003</v>
      </c>
    </row>
    <row r="17" spans="1:15">
      <c r="A17" s="98" t="s">
        <v>91</v>
      </c>
      <c r="B17" s="99">
        <v>2599.4166666667002</v>
      </c>
      <c r="C17" s="99">
        <v>2338.0833333332998</v>
      </c>
      <c r="D17" s="99">
        <v>2855.625</v>
      </c>
      <c r="E17" s="99">
        <v>3466.875</v>
      </c>
      <c r="F17" s="99">
        <f t="shared" si="0"/>
        <v>-2338.0833333332998</v>
      </c>
      <c r="G17" s="99">
        <f t="shared" si="1"/>
        <v>-3466.875</v>
      </c>
      <c r="H17" s="93" t="str">
        <f t="shared" si="2"/>
        <v/>
      </c>
      <c r="I17" s="100" t="s">
        <v>91</v>
      </c>
      <c r="J17" s="99">
        <v>1167.9727272727</v>
      </c>
      <c r="K17" s="99">
        <v>-1910.6</v>
      </c>
      <c r="L17" s="99">
        <v>1183.5173913044</v>
      </c>
      <c r="M17" s="99">
        <v>-659.59166666670001</v>
      </c>
      <c r="N17" s="99">
        <f t="shared" si="5"/>
        <v>-742.6272727272999</v>
      </c>
      <c r="O17" s="99">
        <f t="shared" si="6"/>
        <v>523.9257246377</v>
      </c>
    </row>
    <row r="18" spans="1:15">
      <c r="A18" s="98" t="s">
        <v>92</v>
      </c>
      <c r="B18" s="99">
        <v>2539.2083333332998</v>
      </c>
      <c r="C18" s="99">
        <v>2246.3333333332998</v>
      </c>
      <c r="D18" s="99">
        <v>2898.75</v>
      </c>
      <c r="E18" s="99">
        <v>3720</v>
      </c>
      <c r="F18" s="99">
        <f t="shared" si="0"/>
        <v>-2246.3333333332998</v>
      </c>
      <c r="G18" s="99">
        <f t="shared" si="1"/>
        <v>-3720</v>
      </c>
      <c r="H18" s="93" t="str">
        <f t="shared" si="2"/>
        <v/>
      </c>
      <c r="I18" s="100" t="s">
        <v>92</v>
      </c>
      <c r="J18" s="99">
        <v>1086.8</v>
      </c>
      <c r="K18" s="99">
        <v>-1789.552631579</v>
      </c>
      <c r="L18" s="99">
        <v>1645.2958333332999</v>
      </c>
      <c r="M18" s="99">
        <v>-354.65652173910001</v>
      </c>
      <c r="N18" s="99">
        <f t="shared" si="5"/>
        <v>-702.75263157900008</v>
      </c>
      <c r="O18" s="99">
        <f t="shared" si="6"/>
        <v>1290.6393115941999</v>
      </c>
    </row>
    <row r="19" spans="1:15">
      <c r="A19" s="98" t="s">
        <v>93</v>
      </c>
      <c r="B19" s="99">
        <v>2547.375</v>
      </c>
      <c r="C19" s="99">
        <v>2467.5</v>
      </c>
      <c r="D19" s="99">
        <v>2628.75</v>
      </c>
      <c r="E19" s="99">
        <v>3997.5</v>
      </c>
      <c r="F19" s="99">
        <f t="shared" si="0"/>
        <v>-2467.5</v>
      </c>
      <c r="G19" s="99">
        <f t="shared" si="1"/>
        <v>-3997.5</v>
      </c>
      <c r="H19" s="93" t="str">
        <f t="shared" si="2"/>
        <v>O</v>
      </c>
      <c r="I19" s="100" t="s">
        <v>93</v>
      </c>
      <c r="J19" s="99">
        <v>1038.6333333333</v>
      </c>
      <c r="K19" s="99">
        <v>-1832</v>
      </c>
      <c r="L19" s="99">
        <v>1611.7249999999999</v>
      </c>
      <c r="M19" s="99">
        <v>-298.02608695650002</v>
      </c>
      <c r="N19" s="99">
        <f t="shared" si="5"/>
        <v>-793.36666666669998</v>
      </c>
      <c r="O19" s="99">
        <f t="shared" si="6"/>
        <v>1313.6989130434999</v>
      </c>
    </row>
    <row r="20" spans="1:15">
      <c r="A20" s="98" t="s">
        <v>94</v>
      </c>
      <c r="B20" s="99">
        <v>2645.5833333332998</v>
      </c>
      <c r="C20" s="99">
        <v>2424.3333333332998</v>
      </c>
      <c r="D20" s="99">
        <v>2375.625</v>
      </c>
      <c r="E20" s="99">
        <v>4044.375</v>
      </c>
      <c r="F20" s="99">
        <f t="shared" si="0"/>
        <v>-2424.3333333332998</v>
      </c>
      <c r="G20" s="99">
        <f t="shared" si="1"/>
        <v>-4044.375</v>
      </c>
      <c r="H20" s="93" t="str">
        <f t="shared" si="2"/>
        <v/>
      </c>
      <c r="I20" s="100" t="s">
        <v>94</v>
      </c>
      <c r="J20" s="99">
        <v>789.7</v>
      </c>
      <c r="K20" s="99">
        <v>-1680.0347826087</v>
      </c>
      <c r="L20" s="99">
        <v>1659.2125000000001</v>
      </c>
      <c r="M20" s="99">
        <v>-100.352173913</v>
      </c>
      <c r="N20" s="99">
        <f t="shared" si="5"/>
        <v>-890.33478260869992</v>
      </c>
      <c r="O20" s="99">
        <f t="shared" si="6"/>
        <v>1558.860326087</v>
      </c>
    </row>
    <row r="21" spans="1:15">
      <c r="A21" s="98" t="s">
        <v>95</v>
      </c>
      <c r="B21" s="99">
        <v>2654.1666666667002</v>
      </c>
      <c r="C21" s="99">
        <v>2520.8333333332998</v>
      </c>
      <c r="D21" s="99">
        <v>2660.625</v>
      </c>
      <c r="E21" s="99">
        <v>3947.875</v>
      </c>
      <c r="F21" s="99">
        <f t="shared" si="0"/>
        <v>-2520.8333333332998</v>
      </c>
      <c r="G21" s="99">
        <f t="shared" si="1"/>
        <v>-3947.875</v>
      </c>
      <c r="H21" s="93" t="str">
        <f t="shared" si="2"/>
        <v/>
      </c>
      <c r="I21" s="100" t="s">
        <v>95</v>
      </c>
      <c r="J21" s="99">
        <v>1815.3666666667</v>
      </c>
      <c r="K21" s="99">
        <v>-1266.3652173912999</v>
      </c>
      <c r="L21" s="99">
        <v>1689.4958333333</v>
      </c>
      <c r="M21" s="99">
        <v>-221.32916666669999</v>
      </c>
      <c r="N21" s="99">
        <f t="shared" si="5"/>
        <v>549.00144927540009</v>
      </c>
      <c r="O21" s="99">
        <f t="shared" si="6"/>
        <v>1468.1666666665999</v>
      </c>
    </row>
    <row r="22" spans="1:15">
      <c r="A22" s="98" t="s">
        <v>96</v>
      </c>
      <c r="B22" s="99">
        <v>2852.4166666667002</v>
      </c>
      <c r="C22" s="99">
        <v>2448.375</v>
      </c>
      <c r="D22" s="99">
        <v>2205</v>
      </c>
      <c r="E22" s="99">
        <v>4190.625</v>
      </c>
      <c r="F22" s="99">
        <f t="shared" si="0"/>
        <v>-2448.375</v>
      </c>
      <c r="G22" s="99">
        <f t="shared" si="1"/>
        <v>-4190.625</v>
      </c>
      <c r="H22" s="93" t="str">
        <f t="shared" si="2"/>
        <v/>
      </c>
      <c r="I22" s="100" t="s">
        <v>96</v>
      </c>
      <c r="J22" s="99">
        <v>1452.8842105263</v>
      </c>
      <c r="K22" s="99">
        <v>-894.81739130430003</v>
      </c>
      <c r="L22" s="99">
        <v>1296.5041666667</v>
      </c>
      <c r="M22" s="99">
        <v>-317.82499999999999</v>
      </c>
      <c r="N22" s="99">
        <f t="shared" si="5"/>
        <v>558.06681922199994</v>
      </c>
      <c r="O22" s="99">
        <f t="shared" si="6"/>
        <v>978.67916666669998</v>
      </c>
    </row>
    <row r="23" spans="1:15">
      <c r="A23" s="98" t="s">
        <v>97</v>
      </c>
      <c r="B23" s="99">
        <v>2850</v>
      </c>
      <c r="C23" s="99">
        <v>2144.8333333332998</v>
      </c>
      <c r="D23" s="99">
        <v>2840.625</v>
      </c>
      <c r="E23" s="99">
        <v>3281.25</v>
      </c>
      <c r="F23" s="99">
        <f t="shared" si="0"/>
        <v>-2144.8333333332998</v>
      </c>
      <c r="G23" s="99">
        <f t="shared" si="1"/>
        <v>-3281.25</v>
      </c>
      <c r="H23" s="93" t="str">
        <f t="shared" si="2"/>
        <v/>
      </c>
      <c r="I23" s="100" t="s">
        <v>97</v>
      </c>
      <c r="J23" s="99">
        <v>586.21666666670001</v>
      </c>
      <c r="K23" s="99">
        <v>-1964.2708333333001</v>
      </c>
      <c r="L23" s="99">
        <v>1475.425</v>
      </c>
      <c r="M23" s="99">
        <v>-677.54166666670005</v>
      </c>
      <c r="N23" s="99">
        <f t="shared" si="5"/>
        <v>-1378.0541666665999</v>
      </c>
      <c r="O23" s="99">
        <f t="shared" si="6"/>
        <v>797.8833333332999</v>
      </c>
    </row>
    <row r="24" spans="1:15">
      <c r="A24" s="98" t="s">
        <v>98</v>
      </c>
      <c r="B24" s="99">
        <v>2350</v>
      </c>
      <c r="C24" s="99">
        <v>1768.75</v>
      </c>
      <c r="D24" s="99">
        <v>2726.25</v>
      </c>
      <c r="E24" s="99">
        <v>3292.5</v>
      </c>
      <c r="F24" s="99">
        <f t="shared" si="0"/>
        <v>-1768.75</v>
      </c>
      <c r="G24" s="99">
        <f t="shared" si="1"/>
        <v>-3292.5</v>
      </c>
      <c r="H24" s="93" t="str">
        <f t="shared" si="2"/>
        <v/>
      </c>
      <c r="I24" s="100" t="s">
        <v>98</v>
      </c>
      <c r="J24" s="99">
        <v>329.51111111109998</v>
      </c>
      <c r="K24" s="99">
        <v>-1416.5458333332999</v>
      </c>
      <c r="L24" s="99">
        <v>774.69583333330002</v>
      </c>
      <c r="M24" s="99">
        <v>-1718.5541666667</v>
      </c>
      <c r="N24" s="99">
        <f t="shared" si="5"/>
        <v>-1087.0347222221999</v>
      </c>
      <c r="O24" s="99">
        <f t="shared" si="6"/>
        <v>-943.85833333339997</v>
      </c>
    </row>
    <row r="25" spans="1:15">
      <c r="A25" s="98" t="s">
        <v>99</v>
      </c>
      <c r="B25" s="99">
        <v>2450</v>
      </c>
      <c r="C25" s="99">
        <v>1762.5</v>
      </c>
      <c r="D25" s="99">
        <v>2983.125</v>
      </c>
      <c r="E25" s="99">
        <v>3279.375</v>
      </c>
      <c r="F25" s="99">
        <f t="shared" si="0"/>
        <v>-1762.5</v>
      </c>
      <c r="G25" s="99">
        <f t="shared" si="1"/>
        <v>-3279.375</v>
      </c>
      <c r="H25" s="93" t="str">
        <f t="shared" si="2"/>
        <v/>
      </c>
      <c r="I25" s="100" t="s">
        <v>99</v>
      </c>
      <c r="J25" s="99">
        <v>918.60588235290004</v>
      </c>
      <c r="K25" s="99">
        <v>-1643.5454545455</v>
      </c>
      <c r="L25" s="99">
        <v>2049.4043478261001</v>
      </c>
      <c r="M25" s="99">
        <v>-543.36249999999995</v>
      </c>
      <c r="N25" s="99">
        <f t="shared" si="5"/>
        <v>-724.93957219259994</v>
      </c>
      <c r="O25" s="99">
        <f t="shared" si="6"/>
        <v>1506.0418478261001</v>
      </c>
    </row>
    <row r="26" spans="1:15">
      <c r="A26" s="98" t="s">
        <v>100</v>
      </c>
      <c r="B26" s="99">
        <v>2441.6666666667002</v>
      </c>
      <c r="C26" s="99">
        <v>1881.25</v>
      </c>
      <c r="D26" s="99">
        <v>2750.625</v>
      </c>
      <c r="E26" s="99">
        <v>2960.625</v>
      </c>
      <c r="F26" s="99">
        <f t="shared" si="0"/>
        <v>-1881.25</v>
      </c>
      <c r="G26" s="99">
        <f t="shared" si="1"/>
        <v>-2960.625</v>
      </c>
      <c r="H26" s="93" t="str">
        <f t="shared" si="2"/>
        <v/>
      </c>
      <c r="I26" s="100" t="s">
        <v>100</v>
      </c>
      <c r="J26" s="99">
        <v>1248.4857142856999</v>
      </c>
      <c r="K26" s="99">
        <v>-902.7777777778</v>
      </c>
      <c r="L26" s="99">
        <v>2085.9333333333002</v>
      </c>
      <c r="M26" s="99">
        <v>-716.32916666669996</v>
      </c>
      <c r="N26" s="99">
        <f t="shared" si="5"/>
        <v>345.70793650789994</v>
      </c>
      <c r="O26" s="99">
        <f t="shared" si="6"/>
        <v>1369.6041666666001</v>
      </c>
    </row>
    <row r="27" spans="1:15">
      <c r="A27" s="98" t="s">
        <v>101</v>
      </c>
      <c r="B27" s="99">
        <v>2597.9166666667002</v>
      </c>
      <c r="C27" s="99">
        <v>1964.5833333333001</v>
      </c>
      <c r="D27" s="99">
        <v>2827.5</v>
      </c>
      <c r="E27" s="99">
        <v>3330</v>
      </c>
      <c r="F27" s="99">
        <f t="shared" si="0"/>
        <v>-1964.5833333333001</v>
      </c>
      <c r="G27" s="99">
        <f t="shared" si="1"/>
        <v>-3330</v>
      </c>
      <c r="H27" s="93" t="str">
        <f t="shared" si="2"/>
        <v/>
      </c>
      <c r="I27" s="100" t="s">
        <v>101</v>
      </c>
      <c r="J27" s="99">
        <v>1913.3428571428999</v>
      </c>
      <c r="K27" s="99">
        <v>-1736.1692307692001</v>
      </c>
      <c r="L27" s="99">
        <v>1521.5</v>
      </c>
      <c r="M27" s="99">
        <v>-730.375</v>
      </c>
      <c r="N27" s="99">
        <f t="shared" si="5"/>
        <v>177.17362637369979</v>
      </c>
      <c r="O27" s="99">
        <f t="shared" si="6"/>
        <v>791.125</v>
      </c>
    </row>
    <row r="28" spans="1:15">
      <c r="A28" s="98" t="s">
        <v>102</v>
      </c>
      <c r="B28" s="99">
        <v>2954.1666666667002</v>
      </c>
      <c r="C28" s="99">
        <v>2250</v>
      </c>
      <c r="D28" s="99">
        <v>2917.5</v>
      </c>
      <c r="E28" s="99">
        <v>2915.625</v>
      </c>
      <c r="F28" s="99">
        <f t="shared" si="0"/>
        <v>-2250</v>
      </c>
      <c r="G28" s="99">
        <f t="shared" si="1"/>
        <v>-2915.625</v>
      </c>
      <c r="H28" s="93" t="str">
        <f t="shared" si="2"/>
        <v/>
      </c>
      <c r="I28" s="100" t="s">
        <v>102</v>
      </c>
      <c r="J28" s="99">
        <v>2172.0227272727002</v>
      </c>
      <c r="K28" s="99">
        <v>-776.80833333329997</v>
      </c>
      <c r="L28" s="99">
        <v>159.52000000000001</v>
      </c>
      <c r="M28" s="99">
        <v>-1883.7333333332999</v>
      </c>
      <c r="N28" s="99">
        <f t="shared" si="5"/>
        <v>1395.2143939394002</v>
      </c>
      <c r="O28" s="99">
        <f t="shared" si="6"/>
        <v>-1724.2133333332999</v>
      </c>
    </row>
    <row r="29" spans="1:15">
      <c r="A29" s="98" t="s">
        <v>103</v>
      </c>
      <c r="B29" s="99">
        <v>3102.32</v>
      </c>
      <c r="C29" s="99">
        <v>2983.84</v>
      </c>
      <c r="D29" s="99">
        <v>3087</v>
      </c>
      <c r="E29" s="99">
        <v>2927.6</v>
      </c>
      <c r="F29" s="99">
        <f t="shared" si="0"/>
        <v>-2983.84</v>
      </c>
      <c r="G29" s="99">
        <f t="shared" si="1"/>
        <v>-2927.6</v>
      </c>
      <c r="H29" s="93" t="str">
        <f t="shared" si="2"/>
        <v/>
      </c>
      <c r="I29" s="100" t="s">
        <v>103</v>
      </c>
      <c r="J29" s="99">
        <v>1387.9764705882001</v>
      </c>
      <c r="K29" s="99">
        <v>-1792.8541666666999</v>
      </c>
      <c r="L29" s="99">
        <v>369.83600000000001</v>
      </c>
      <c r="M29" s="99">
        <v>-1257.644</v>
      </c>
      <c r="N29" s="99">
        <f t="shared" si="5"/>
        <v>-404.87769607849987</v>
      </c>
      <c r="O29" s="99">
        <f t="shared" si="6"/>
        <v>-887.80799999999999</v>
      </c>
    </row>
    <row r="30" spans="1:15">
      <c r="A30" s="98" t="s">
        <v>104</v>
      </c>
      <c r="B30" s="99">
        <v>3270.125</v>
      </c>
      <c r="C30" s="99">
        <v>2524.1666666667002</v>
      </c>
      <c r="D30" s="99">
        <v>2928.75</v>
      </c>
      <c r="E30" s="99">
        <v>2903.7916666667002</v>
      </c>
      <c r="F30" s="99">
        <f t="shared" si="0"/>
        <v>-2524.1666666667002</v>
      </c>
      <c r="G30" s="99">
        <f t="shared" si="1"/>
        <v>-2903.7916666667002</v>
      </c>
      <c r="H30" s="93" t="str">
        <f t="shared" si="2"/>
        <v/>
      </c>
      <c r="I30" s="100" t="s">
        <v>104</v>
      </c>
      <c r="J30" s="99">
        <v>1290.9866666667001</v>
      </c>
      <c r="K30" s="99">
        <v>-2360.5300000000002</v>
      </c>
      <c r="L30" s="99">
        <v>551.73749999999995</v>
      </c>
      <c r="M30" s="99">
        <v>-1203.5416666666999</v>
      </c>
      <c r="N30" s="99">
        <f t="shared" si="5"/>
        <v>-1069.5433333333001</v>
      </c>
      <c r="O30" s="99">
        <f t="shared" si="6"/>
        <v>-651.80416666669998</v>
      </c>
    </row>
    <row r="31" spans="1:15">
      <c r="A31" s="98" t="s">
        <v>105</v>
      </c>
      <c r="B31" s="99">
        <v>3263.9583333332998</v>
      </c>
      <c r="C31" s="99">
        <v>2613.375</v>
      </c>
      <c r="D31" s="99">
        <v>2857.5</v>
      </c>
      <c r="E31" s="99">
        <v>2686.875</v>
      </c>
      <c r="F31" s="99">
        <f t="shared" si="0"/>
        <v>-2613.375</v>
      </c>
      <c r="G31" s="99">
        <f t="shared" si="1"/>
        <v>-2686.875</v>
      </c>
      <c r="H31" s="93" t="str">
        <f t="shared" si="2"/>
        <v/>
      </c>
      <c r="I31" s="100" t="s">
        <v>105</v>
      </c>
      <c r="J31" s="99">
        <v>1474.0428571428999</v>
      </c>
      <c r="K31" s="99">
        <v>-1175.4416666667</v>
      </c>
      <c r="L31" s="99">
        <v>1384.425</v>
      </c>
      <c r="M31" s="99">
        <v>-639.38750000000005</v>
      </c>
      <c r="N31" s="99">
        <f t="shared" si="5"/>
        <v>298.60119047619992</v>
      </c>
      <c r="O31" s="99">
        <f t="shared" si="6"/>
        <v>745.03749999999991</v>
      </c>
    </row>
    <row r="32" spans="1:15">
      <c r="A32" s="98" t="s">
        <v>106</v>
      </c>
      <c r="B32" s="99">
        <v>3221.25</v>
      </c>
      <c r="C32" s="99">
        <v>2826.5</v>
      </c>
      <c r="D32" s="99">
        <v>2874.375</v>
      </c>
      <c r="E32" s="99">
        <v>3894.375</v>
      </c>
      <c r="F32" s="99">
        <f t="shared" si="0"/>
        <v>-2826.5</v>
      </c>
      <c r="G32" s="99">
        <f t="shared" si="1"/>
        <v>-3894.375</v>
      </c>
      <c r="H32" s="93" t="str">
        <f t="shared" si="2"/>
        <v/>
      </c>
      <c r="I32" s="100" t="s">
        <v>106</v>
      </c>
      <c r="J32" s="99">
        <v>2776.9250000000002</v>
      </c>
      <c r="K32" s="99">
        <v>-483.23750000000001</v>
      </c>
      <c r="L32" s="99">
        <v>1087.75</v>
      </c>
      <c r="M32" s="99">
        <v>-468.8125</v>
      </c>
      <c r="N32" s="99">
        <f t="shared" si="5"/>
        <v>2293.6875</v>
      </c>
      <c r="O32" s="99">
        <f t="shared" si="6"/>
        <v>618.9375</v>
      </c>
    </row>
    <row r="33" spans="1:15">
      <c r="A33" s="98" t="s">
        <v>107</v>
      </c>
      <c r="B33" s="99">
        <v>2678.3333333332998</v>
      </c>
      <c r="C33" s="99">
        <v>2792.5</v>
      </c>
      <c r="D33" s="99">
        <v>2803.125</v>
      </c>
      <c r="E33" s="99">
        <v>3136.875</v>
      </c>
      <c r="F33" s="99">
        <f t="shared" si="0"/>
        <v>-2792.5</v>
      </c>
      <c r="G33" s="99">
        <f t="shared" si="1"/>
        <v>-3136.875</v>
      </c>
      <c r="H33" s="93" t="str">
        <f t="shared" si="2"/>
        <v/>
      </c>
      <c r="I33" s="100" t="s">
        <v>107</v>
      </c>
      <c r="J33" s="99">
        <v>2504.547826087</v>
      </c>
      <c r="K33" s="99">
        <v>-501.7266666667</v>
      </c>
      <c r="L33" s="99">
        <v>1322.9583333333001</v>
      </c>
      <c r="M33" s="99">
        <v>-359.3125</v>
      </c>
      <c r="N33" s="99">
        <f t="shared" si="5"/>
        <v>2002.8211594202999</v>
      </c>
      <c r="O33" s="99">
        <f t="shared" si="6"/>
        <v>963.64583333330006</v>
      </c>
    </row>
    <row r="34" spans="1:15">
      <c r="A34" s="98" t="s">
        <v>108</v>
      </c>
      <c r="B34" s="99">
        <v>2739.75</v>
      </c>
      <c r="C34" s="99">
        <v>2875.0416666667002</v>
      </c>
      <c r="D34" s="99">
        <v>2836.875</v>
      </c>
      <c r="E34" s="99">
        <v>2825.625</v>
      </c>
      <c r="F34" s="99">
        <f t="shared" si="0"/>
        <v>-2875.0416666667002</v>
      </c>
      <c r="G34" s="99">
        <f t="shared" si="1"/>
        <v>-2825.625</v>
      </c>
      <c r="H34" s="93" t="str">
        <f t="shared" si="2"/>
        <v/>
      </c>
      <c r="I34" s="100" t="s">
        <v>108</v>
      </c>
      <c r="J34" s="99">
        <v>2393.7458333333002</v>
      </c>
      <c r="K34" s="99">
        <v>-813.26499999999999</v>
      </c>
      <c r="L34" s="99">
        <v>1259.7083333333001</v>
      </c>
      <c r="M34" s="99">
        <v>-446.3125</v>
      </c>
      <c r="N34" s="99">
        <f t="shared" si="5"/>
        <v>1580.4808333333003</v>
      </c>
      <c r="O34" s="99">
        <f t="shared" si="6"/>
        <v>813.39583333330006</v>
      </c>
    </row>
    <row r="35" spans="1:15">
      <c r="A35" s="98" t="s">
        <v>77</v>
      </c>
      <c r="B35" s="99">
        <v>3161.75</v>
      </c>
      <c r="C35" s="99">
        <v>2895.9166666667002</v>
      </c>
      <c r="D35" s="99">
        <v>2752.5</v>
      </c>
      <c r="E35" s="99">
        <v>2825.625</v>
      </c>
      <c r="F35" s="99">
        <f t="shared" si="0"/>
        <v>-2895.9166666667002</v>
      </c>
      <c r="G35" s="99">
        <f t="shared" si="1"/>
        <v>-2825.625</v>
      </c>
      <c r="H35" s="93" t="str">
        <f t="shared" si="2"/>
        <v/>
      </c>
      <c r="I35" s="100" t="s">
        <v>77</v>
      </c>
      <c r="J35" s="99">
        <v>3143.0833333332998</v>
      </c>
      <c r="K35" s="99">
        <v>-571.94166666670003</v>
      </c>
      <c r="L35" s="99">
        <v>655.0625</v>
      </c>
      <c r="M35" s="99">
        <v>-1107.6458333333001</v>
      </c>
      <c r="N35" s="99">
        <f t="shared" si="5"/>
        <v>2571.1416666666</v>
      </c>
      <c r="O35" s="99">
        <f t="shared" si="6"/>
        <v>-452.58333333330006</v>
      </c>
    </row>
    <row r="36" spans="1:15">
      <c r="A36" s="98" t="s">
        <v>111</v>
      </c>
      <c r="B36" s="99">
        <v>3353.1666666667002</v>
      </c>
      <c r="C36" s="99">
        <v>3283.2083333332998</v>
      </c>
      <c r="D36" s="99">
        <v>2906.25</v>
      </c>
      <c r="E36" s="99">
        <v>2049.375</v>
      </c>
      <c r="F36" s="99">
        <f t="shared" si="0"/>
        <v>-3283.2083333332998</v>
      </c>
      <c r="G36" s="99">
        <f t="shared" si="1"/>
        <v>-2049.375</v>
      </c>
      <c r="H36" s="93" t="str">
        <f>IF(TEXT(I36,"d")+0=15,UPPER(LEFT(TEXT(I36,"mmm"),1)),"")</f>
        <v/>
      </c>
      <c r="I36" s="100" t="s">
        <v>111</v>
      </c>
      <c r="J36" s="99">
        <v>3410.1791666667</v>
      </c>
      <c r="K36" s="99">
        <v>-170.73</v>
      </c>
      <c r="L36" s="99">
        <v>123.3</v>
      </c>
      <c r="M36" s="99">
        <v>-1751.1458333333001</v>
      </c>
      <c r="N36" s="99">
        <f t="shared" si="5"/>
        <v>3239.4491666667</v>
      </c>
      <c r="O36" s="99">
        <f t="shared" si="6"/>
        <v>-1627.8458333333001</v>
      </c>
    </row>
    <row r="37" spans="1:15">
      <c r="A37" s="98" t="s">
        <v>112</v>
      </c>
      <c r="B37" s="99">
        <v>2604.75</v>
      </c>
      <c r="C37" s="99">
        <v>2336.125</v>
      </c>
      <c r="D37" s="99">
        <v>3106.875</v>
      </c>
      <c r="E37" s="99">
        <v>2788.125</v>
      </c>
      <c r="F37" s="99">
        <f t="shared" si="0"/>
        <v>-2336.125</v>
      </c>
      <c r="G37" s="99">
        <f t="shared" si="1"/>
        <v>-2788.125</v>
      </c>
      <c r="H37" s="93" t="str">
        <f t="shared" si="2"/>
        <v/>
      </c>
      <c r="I37" s="100" t="s">
        <v>112</v>
      </c>
      <c r="J37" s="99">
        <v>2505.1666666667002</v>
      </c>
      <c r="K37" s="99">
        <v>-177.5</v>
      </c>
      <c r="L37" s="99">
        <v>1591.680952381</v>
      </c>
      <c r="M37" s="99">
        <v>-1219.4291666667</v>
      </c>
      <c r="N37" s="99">
        <f t="shared" si="5"/>
        <v>2327.6666666667002</v>
      </c>
      <c r="O37" s="99">
        <f t="shared" si="6"/>
        <v>372.25178571430001</v>
      </c>
    </row>
    <row r="38" spans="1:15">
      <c r="A38" s="98" t="s">
        <v>113</v>
      </c>
      <c r="B38" s="99">
        <v>2316.6666666667002</v>
      </c>
      <c r="C38" s="99">
        <v>2037.25</v>
      </c>
      <c r="D38" s="99">
        <v>3331.875</v>
      </c>
      <c r="E38" s="99">
        <v>2572.5</v>
      </c>
      <c r="F38" s="99">
        <f t="shared" si="0"/>
        <v>-2037.25</v>
      </c>
      <c r="G38" s="99">
        <f t="shared" si="1"/>
        <v>-2572.5</v>
      </c>
      <c r="H38" s="93" t="str">
        <f t="shared" si="2"/>
        <v/>
      </c>
      <c r="I38" s="100" t="s">
        <v>113</v>
      </c>
      <c r="J38" s="99">
        <v>1384.5050000000001</v>
      </c>
      <c r="K38" s="99">
        <v>-1094.5611111111</v>
      </c>
      <c r="L38" s="99">
        <v>1986.575</v>
      </c>
      <c r="M38" s="99">
        <v>-353.94583333330002</v>
      </c>
      <c r="N38" s="99">
        <f t="shared" si="5"/>
        <v>289.94388888890012</v>
      </c>
      <c r="O38" s="99">
        <f t="shared" si="6"/>
        <v>1632.6291666667</v>
      </c>
    </row>
    <row r="39" spans="1:15">
      <c r="A39" s="98" t="s">
        <v>114</v>
      </c>
      <c r="B39" s="99">
        <v>2377.0833333332998</v>
      </c>
      <c r="C39" s="99">
        <v>1541.6666666666999</v>
      </c>
      <c r="D39" s="99">
        <v>3513.75</v>
      </c>
      <c r="E39" s="99">
        <v>2677.5</v>
      </c>
      <c r="F39" s="99">
        <f t="shared" si="0"/>
        <v>-1541.6666666666999</v>
      </c>
      <c r="G39" s="99">
        <f t="shared" si="1"/>
        <v>-2677.5</v>
      </c>
      <c r="H39" s="93" t="str">
        <f t="shared" si="2"/>
        <v/>
      </c>
      <c r="I39" s="100" t="s">
        <v>114</v>
      </c>
      <c r="J39" s="99">
        <v>413.85</v>
      </c>
      <c r="K39" s="99">
        <v>-1254.0136363636</v>
      </c>
      <c r="L39" s="99">
        <v>2663.35</v>
      </c>
      <c r="M39" s="99">
        <v>-227.86086956520001</v>
      </c>
      <c r="N39" s="99">
        <f t="shared" si="5"/>
        <v>-840.16363636359995</v>
      </c>
      <c r="O39" s="99">
        <f t="shared" si="6"/>
        <v>2435.4891304347998</v>
      </c>
    </row>
    <row r="40" spans="1:15">
      <c r="A40" s="98" t="s">
        <v>115</v>
      </c>
      <c r="B40" s="99">
        <v>2335.4166666667002</v>
      </c>
      <c r="C40" s="99">
        <v>1708.3333333333001</v>
      </c>
      <c r="D40" s="99">
        <v>3590.625</v>
      </c>
      <c r="E40" s="99">
        <v>2555.625</v>
      </c>
      <c r="F40" s="99">
        <f t="shared" si="0"/>
        <v>-1708.3333333333001</v>
      </c>
      <c r="G40" s="99">
        <f t="shared" si="1"/>
        <v>-2555.625</v>
      </c>
      <c r="H40" s="93" t="str">
        <f t="shared" si="2"/>
        <v/>
      </c>
      <c r="I40" s="100" t="s">
        <v>115</v>
      </c>
      <c r="J40" s="99">
        <v>308.3235294118</v>
      </c>
      <c r="K40" s="99">
        <v>-1611.4083333333001</v>
      </c>
      <c r="L40" s="99">
        <v>2048.0124999999998</v>
      </c>
      <c r="M40" s="99">
        <v>-369.99166666669998</v>
      </c>
      <c r="N40" s="99">
        <f t="shared" si="5"/>
        <v>-1303.0848039215002</v>
      </c>
      <c r="O40" s="99">
        <f t="shared" si="6"/>
        <v>1678.0208333332998</v>
      </c>
    </row>
    <row r="41" spans="1:15">
      <c r="A41" s="98" t="s">
        <v>116</v>
      </c>
      <c r="B41" s="99">
        <v>2333.0833333332998</v>
      </c>
      <c r="C41" s="99">
        <v>2087.5</v>
      </c>
      <c r="D41" s="99">
        <v>3328.125</v>
      </c>
      <c r="E41" s="99">
        <v>2400</v>
      </c>
      <c r="F41" s="99">
        <f t="shared" si="0"/>
        <v>-2087.5</v>
      </c>
      <c r="G41" s="99">
        <f t="shared" si="1"/>
        <v>-2400</v>
      </c>
      <c r="H41" s="93" t="str">
        <f t="shared" si="2"/>
        <v/>
      </c>
      <c r="I41" s="100" t="s">
        <v>116</v>
      </c>
      <c r="J41" s="99">
        <v>149.35</v>
      </c>
      <c r="K41" s="99">
        <v>-2012.8583333332999</v>
      </c>
      <c r="L41" s="99">
        <v>1705.8958333333001</v>
      </c>
      <c r="M41" s="99">
        <v>-927.52083333329995</v>
      </c>
      <c r="N41" s="99">
        <f t="shared" si="5"/>
        <v>-1863.5083333333</v>
      </c>
      <c r="O41" s="99">
        <f t="shared" si="6"/>
        <v>778.37500000000011</v>
      </c>
    </row>
    <row r="42" spans="1:15">
      <c r="A42" s="98" t="s">
        <v>117</v>
      </c>
      <c r="B42" s="99">
        <v>2432.9583333332998</v>
      </c>
      <c r="C42" s="99">
        <v>2175.8333333332998</v>
      </c>
      <c r="D42" s="99">
        <v>2992.5</v>
      </c>
      <c r="E42" s="99">
        <v>3084.375</v>
      </c>
      <c r="F42" s="99">
        <f t="shared" si="0"/>
        <v>-2175.8333333332998</v>
      </c>
      <c r="G42" s="99">
        <f t="shared" si="1"/>
        <v>-3084.375</v>
      </c>
      <c r="H42" s="93" t="str">
        <f t="shared" si="2"/>
        <v/>
      </c>
      <c r="I42" s="100" t="s">
        <v>117</v>
      </c>
      <c r="J42" s="99">
        <v>544.69444444440001</v>
      </c>
      <c r="K42" s="99">
        <v>-1903.0374999999999</v>
      </c>
      <c r="L42" s="99">
        <v>1323.1</v>
      </c>
      <c r="M42" s="99">
        <v>-860.97826086960004</v>
      </c>
      <c r="N42" s="99">
        <f t="shared" si="5"/>
        <v>-1358.3430555555999</v>
      </c>
      <c r="O42" s="99">
        <f t="shared" si="6"/>
        <v>462.12173913039987</v>
      </c>
    </row>
    <row r="43" spans="1:15">
      <c r="A43" s="98" t="s">
        <v>118</v>
      </c>
      <c r="B43" s="99">
        <v>2341.4166666667002</v>
      </c>
      <c r="C43" s="99">
        <v>2411.4583333332998</v>
      </c>
      <c r="D43" s="99">
        <v>3551.25</v>
      </c>
      <c r="E43" s="99">
        <v>2874.375</v>
      </c>
      <c r="F43" s="99">
        <f t="shared" si="0"/>
        <v>-2411.4583333332998</v>
      </c>
      <c r="G43" s="99">
        <f t="shared" si="1"/>
        <v>-2874.375</v>
      </c>
      <c r="H43" s="93" t="str">
        <f t="shared" si="2"/>
        <v/>
      </c>
      <c r="I43" s="100" t="s">
        <v>118</v>
      </c>
      <c r="J43" s="99">
        <v>951.78571428570001</v>
      </c>
      <c r="K43" s="99">
        <v>-1395</v>
      </c>
      <c r="L43" s="99">
        <v>1343.5208333333001</v>
      </c>
      <c r="M43" s="99">
        <v>-565.92916666669998</v>
      </c>
      <c r="N43" s="99">
        <f t="shared" si="5"/>
        <v>-443.21428571429999</v>
      </c>
      <c r="O43" s="99">
        <f t="shared" si="6"/>
        <v>777.59166666660008</v>
      </c>
    </row>
    <row r="44" spans="1:15">
      <c r="A44" s="98" t="s">
        <v>119</v>
      </c>
      <c r="B44" s="99">
        <v>2350</v>
      </c>
      <c r="C44" s="99">
        <v>2224.1666666667002</v>
      </c>
      <c r="D44" s="99">
        <v>3150</v>
      </c>
      <c r="E44" s="99">
        <v>2045.625</v>
      </c>
      <c r="F44" s="99">
        <f t="shared" si="0"/>
        <v>-2224.1666666667002</v>
      </c>
      <c r="G44" s="99">
        <f t="shared" si="1"/>
        <v>-2045.625</v>
      </c>
      <c r="H44" s="93" t="str">
        <f t="shared" si="2"/>
        <v/>
      </c>
      <c r="I44" s="100" t="s">
        <v>119</v>
      </c>
      <c r="J44" s="99">
        <v>1714.3043478261</v>
      </c>
      <c r="K44" s="99">
        <v>-678.70909090910004</v>
      </c>
      <c r="L44" s="99">
        <v>1672.8</v>
      </c>
      <c r="M44" s="99">
        <v>-591.88750000000005</v>
      </c>
      <c r="N44" s="99">
        <f t="shared" si="5"/>
        <v>1035.5952569169999</v>
      </c>
      <c r="O44" s="99">
        <f t="shared" si="6"/>
        <v>1080.9124999999999</v>
      </c>
    </row>
    <row r="45" spans="1:15">
      <c r="A45" s="98" t="s">
        <v>120</v>
      </c>
      <c r="B45" s="99">
        <v>2233.3333333332998</v>
      </c>
      <c r="C45" s="99">
        <v>2255.875</v>
      </c>
      <c r="D45" s="99">
        <v>2658.75</v>
      </c>
      <c r="E45" s="99">
        <v>2932.5</v>
      </c>
      <c r="F45" s="99">
        <f t="shared" si="0"/>
        <v>-2255.875</v>
      </c>
      <c r="G45" s="99">
        <f t="shared" si="1"/>
        <v>-2932.5</v>
      </c>
      <c r="H45" s="93" t="str">
        <f t="shared" si="2"/>
        <v/>
      </c>
      <c r="I45" s="100" t="s">
        <v>120</v>
      </c>
      <c r="J45" s="99">
        <v>1247.1863636364001</v>
      </c>
      <c r="K45" s="99">
        <v>-686.00666666669997</v>
      </c>
      <c r="L45" s="99">
        <v>1662.9749999999999</v>
      </c>
      <c r="M45" s="99">
        <v>-442.5086956522</v>
      </c>
      <c r="N45" s="99">
        <f t="shared" si="5"/>
        <v>561.1796969697001</v>
      </c>
      <c r="O45" s="99">
        <f t="shared" si="6"/>
        <v>1220.4663043477999</v>
      </c>
    </row>
    <row r="46" spans="1:15">
      <c r="A46" s="98" t="s">
        <v>121</v>
      </c>
      <c r="B46" s="99">
        <v>2436.3333333332998</v>
      </c>
      <c r="C46" s="99">
        <v>2388.3333333332998</v>
      </c>
      <c r="D46" s="99">
        <v>3023.625</v>
      </c>
      <c r="E46" s="99">
        <v>2619.5</v>
      </c>
      <c r="F46" s="99">
        <f t="shared" si="0"/>
        <v>-2388.3333333332998</v>
      </c>
      <c r="G46" s="99">
        <f t="shared" si="1"/>
        <v>-2619.5</v>
      </c>
      <c r="H46" s="93" t="str">
        <f t="shared" si="2"/>
        <v/>
      </c>
      <c r="I46" s="100" t="s">
        <v>121</v>
      </c>
      <c r="J46" s="99">
        <v>1988.1260869565001</v>
      </c>
      <c r="K46" s="99">
        <v>-529.98749999999995</v>
      </c>
      <c r="L46" s="99">
        <v>1563.5250000000001</v>
      </c>
      <c r="M46" s="99">
        <v>-304.82916666670002</v>
      </c>
      <c r="N46" s="99">
        <f t="shared" si="5"/>
        <v>1458.1385869565001</v>
      </c>
      <c r="O46" s="99">
        <f t="shared" si="6"/>
        <v>1258.6958333333</v>
      </c>
    </row>
    <row r="47" spans="1:15">
      <c r="A47" s="98" t="s">
        <v>122</v>
      </c>
      <c r="B47" s="99">
        <v>2422.9166666667002</v>
      </c>
      <c r="C47" s="99">
        <v>1949.75</v>
      </c>
      <c r="D47" s="99">
        <v>2664.375</v>
      </c>
      <c r="E47" s="99">
        <v>3210</v>
      </c>
      <c r="F47" s="99">
        <f t="shared" si="0"/>
        <v>-1949.75</v>
      </c>
      <c r="G47" s="99">
        <f t="shared" si="1"/>
        <v>-3210</v>
      </c>
      <c r="H47" s="93" t="str">
        <f t="shared" si="2"/>
        <v/>
      </c>
      <c r="I47" s="100" t="s">
        <v>122</v>
      </c>
      <c r="J47" s="99">
        <v>2199.5826086956999</v>
      </c>
      <c r="K47" s="99">
        <v>-537.45333333329995</v>
      </c>
      <c r="L47" s="99">
        <v>1406.1333333333</v>
      </c>
      <c r="M47" s="99">
        <v>-397.54347826089997</v>
      </c>
      <c r="N47" s="99">
        <f t="shared" si="5"/>
        <v>1662.1292753624</v>
      </c>
      <c r="O47" s="99">
        <f t="shared" si="6"/>
        <v>1008.5898550724</v>
      </c>
    </row>
    <row r="48" spans="1:15">
      <c r="A48" s="98" t="s">
        <v>123</v>
      </c>
      <c r="B48" s="99">
        <v>2664.1666666667002</v>
      </c>
      <c r="C48" s="99">
        <v>2243.25</v>
      </c>
      <c r="D48" s="99">
        <v>2872.5</v>
      </c>
      <c r="E48" s="99">
        <v>3142.5</v>
      </c>
      <c r="F48" s="99">
        <f t="shared" si="0"/>
        <v>-2243.25</v>
      </c>
      <c r="G48" s="99">
        <f t="shared" si="1"/>
        <v>-3142.5</v>
      </c>
      <c r="H48" s="93" t="str">
        <f t="shared" si="2"/>
        <v/>
      </c>
      <c r="I48" s="100" t="s">
        <v>123</v>
      </c>
      <c r="J48" s="99">
        <v>2494.0291666666999</v>
      </c>
      <c r="K48" s="99">
        <v>-298.74</v>
      </c>
      <c r="L48" s="99">
        <v>1741.2375</v>
      </c>
      <c r="M48" s="99">
        <v>-357.62173913039999</v>
      </c>
      <c r="N48" s="99">
        <f t="shared" si="5"/>
        <v>2195.2891666667001</v>
      </c>
      <c r="O48" s="99">
        <f t="shared" si="6"/>
        <v>1383.6157608695999</v>
      </c>
    </row>
    <row r="49" spans="1:15">
      <c r="A49" s="98" t="s">
        <v>124</v>
      </c>
      <c r="B49" s="99">
        <v>3289.125</v>
      </c>
      <c r="C49" s="99">
        <v>2974.875</v>
      </c>
      <c r="D49" s="99">
        <v>3564.375</v>
      </c>
      <c r="E49" s="99">
        <v>2467.5</v>
      </c>
      <c r="F49" s="99">
        <f t="shared" si="0"/>
        <v>-2974.875</v>
      </c>
      <c r="G49" s="99">
        <f t="shared" si="1"/>
        <v>-2467.5</v>
      </c>
      <c r="H49" s="93" t="str">
        <f t="shared" si="2"/>
        <v/>
      </c>
      <c r="I49" s="100" t="s">
        <v>124</v>
      </c>
      <c r="J49" s="99">
        <v>2435.8347826087002</v>
      </c>
      <c r="K49" s="99">
        <v>-392.1666666667</v>
      </c>
      <c r="L49" s="99">
        <v>1314.7750000000001</v>
      </c>
      <c r="M49" s="99">
        <v>-320.7708333333</v>
      </c>
      <c r="N49" s="99">
        <f t="shared" si="5"/>
        <v>2043.6681159420002</v>
      </c>
      <c r="O49" s="99">
        <f t="shared" si="6"/>
        <v>994.00416666670003</v>
      </c>
    </row>
    <row r="50" spans="1:15">
      <c r="A50" s="98" t="s">
        <v>125</v>
      </c>
      <c r="B50" s="99">
        <v>3022.0416666667002</v>
      </c>
      <c r="C50" s="99">
        <v>2905.375</v>
      </c>
      <c r="D50" s="99">
        <v>3525</v>
      </c>
      <c r="E50" s="99">
        <v>2430</v>
      </c>
      <c r="F50" s="99">
        <f t="shared" si="0"/>
        <v>-2905.375</v>
      </c>
      <c r="G50" s="99">
        <f t="shared" si="1"/>
        <v>-2430</v>
      </c>
      <c r="H50" s="93" t="str">
        <f t="shared" si="2"/>
        <v>N</v>
      </c>
      <c r="I50" s="100" t="s">
        <v>125</v>
      </c>
      <c r="J50" s="99">
        <v>2947.5291666666999</v>
      </c>
      <c r="K50" s="99">
        <v>-487.95</v>
      </c>
      <c r="L50" s="99">
        <v>534.21666666670001</v>
      </c>
      <c r="M50" s="99">
        <v>-2097.5374999999999</v>
      </c>
      <c r="N50" s="99">
        <f t="shared" si="5"/>
        <v>2459.5791666667001</v>
      </c>
      <c r="O50" s="99">
        <f t="shared" si="6"/>
        <v>-1563.3208333333</v>
      </c>
    </row>
    <row r="51" spans="1:15">
      <c r="A51" s="98" t="s">
        <v>126</v>
      </c>
      <c r="B51" s="99">
        <v>2967.9166666667002</v>
      </c>
      <c r="C51" s="99">
        <v>3281.2916666667002</v>
      </c>
      <c r="D51" s="99">
        <v>2966.25</v>
      </c>
      <c r="E51" s="99">
        <v>3718.125</v>
      </c>
      <c r="F51" s="99">
        <f t="shared" si="0"/>
        <v>-3281.2916666667002</v>
      </c>
      <c r="G51" s="99">
        <f t="shared" si="1"/>
        <v>-3718.125</v>
      </c>
      <c r="H51" s="93" t="str">
        <f t="shared" si="2"/>
        <v/>
      </c>
      <c r="I51" s="100" t="s">
        <v>126</v>
      </c>
      <c r="J51" s="99">
        <v>2706.3249999999998</v>
      </c>
      <c r="K51" s="99">
        <v>-1732.4312500000001</v>
      </c>
      <c r="L51" s="99">
        <v>1286.5695652173999</v>
      </c>
      <c r="M51" s="99">
        <v>-790.57916666669996</v>
      </c>
      <c r="N51" s="99">
        <f t="shared" si="5"/>
        <v>973.89374999999973</v>
      </c>
      <c r="O51" s="99">
        <f t="shared" si="6"/>
        <v>495.99039855069998</v>
      </c>
    </row>
    <row r="52" spans="1:15">
      <c r="A52" s="98" t="s">
        <v>127</v>
      </c>
      <c r="B52" s="99">
        <v>2888.0833333332998</v>
      </c>
      <c r="C52" s="99">
        <v>3117.75</v>
      </c>
      <c r="D52" s="99">
        <v>3236.25</v>
      </c>
      <c r="E52" s="99">
        <v>3300</v>
      </c>
      <c r="F52" s="99">
        <f t="shared" si="0"/>
        <v>-3117.75</v>
      </c>
      <c r="G52" s="99">
        <f t="shared" si="1"/>
        <v>-3300</v>
      </c>
      <c r="H52" s="93" t="str">
        <f t="shared" si="2"/>
        <v/>
      </c>
      <c r="I52" s="100" t="s">
        <v>127</v>
      </c>
      <c r="J52" s="99">
        <v>2373.2541666666998</v>
      </c>
      <c r="K52" s="99">
        <v>-297.10000000000002</v>
      </c>
      <c r="L52" s="99">
        <v>1998.8416666666999</v>
      </c>
      <c r="M52" s="99">
        <v>-283.37083333330003</v>
      </c>
      <c r="N52" s="99">
        <f t="shared" si="5"/>
        <v>2076.1541666666999</v>
      </c>
      <c r="O52" s="99">
        <f t="shared" si="6"/>
        <v>1715.4708333333999</v>
      </c>
    </row>
    <row r="53" spans="1:15">
      <c r="A53" s="98" t="s">
        <v>128</v>
      </c>
      <c r="B53" s="99">
        <v>2932.4583333332998</v>
      </c>
      <c r="C53" s="99">
        <v>3142.7916666667002</v>
      </c>
      <c r="D53" s="99">
        <v>3069.375</v>
      </c>
      <c r="E53" s="99">
        <v>3275.625</v>
      </c>
      <c r="F53" s="99">
        <f t="shared" si="0"/>
        <v>-3142.7916666667002</v>
      </c>
      <c r="G53" s="99">
        <f t="shared" si="1"/>
        <v>-3275.625</v>
      </c>
      <c r="H53" s="93" t="str">
        <f t="shared" si="2"/>
        <v/>
      </c>
      <c r="I53" s="100" t="s">
        <v>128</v>
      </c>
      <c r="J53" s="99">
        <v>2434.3739130435001</v>
      </c>
      <c r="K53" s="99">
        <v>-478.1384615385</v>
      </c>
      <c r="L53" s="99">
        <v>1619.6041666666999</v>
      </c>
      <c r="M53" s="99">
        <v>-296.45652173910003</v>
      </c>
      <c r="N53" s="99">
        <f t="shared" si="5"/>
        <v>1956.2354515050001</v>
      </c>
      <c r="O53" s="99">
        <f t="shared" si="6"/>
        <v>1323.1476449275999</v>
      </c>
    </row>
    <row r="54" spans="1:15">
      <c r="A54" s="98" t="s">
        <v>129</v>
      </c>
      <c r="B54" s="99">
        <v>2934.9166666667002</v>
      </c>
      <c r="C54" s="99">
        <v>2973.2083333332998</v>
      </c>
      <c r="D54" s="99">
        <v>3425.625</v>
      </c>
      <c r="E54" s="99">
        <v>3086.25</v>
      </c>
      <c r="F54" s="99">
        <f t="shared" si="0"/>
        <v>-2973.2083333332998</v>
      </c>
      <c r="G54" s="99">
        <f t="shared" si="1"/>
        <v>-3086.25</v>
      </c>
      <c r="H54" s="93" t="str">
        <f t="shared" si="2"/>
        <v/>
      </c>
      <c r="I54" s="100" t="s">
        <v>129</v>
      </c>
      <c r="J54" s="99">
        <v>1773.3866666667</v>
      </c>
      <c r="K54" s="99">
        <v>-1787.15</v>
      </c>
      <c r="L54" s="99">
        <v>1508.9375</v>
      </c>
      <c r="M54" s="99">
        <v>-637.27916666670001</v>
      </c>
      <c r="N54" s="99">
        <f t="shared" si="5"/>
        <v>-13.763333333300125</v>
      </c>
      <c r="O54" s="99">
        <f t="shared" si="6"/>
        <v>871.65833333329999</v>
      </c>
    </row>
    <row r="55" spans="1:15">
      <c r="A55" s="98" t="s">
        <v>130</v>
      </c>
      <c r="B55" s="99">
        <v>3202.5833333332998</v>
      </c>
      <c r="C55" s="99">
        <v>2869.4583333332998</v>
      </c>
      <c r="D55" s="99">
        <v>3071.25</v>
      </c>
      <c r="E55" s="99">
        <v>3204.375</v>
      </c>
      <c r="F55" s="99">
        <f t="shared" si="0"/>
        <v>-2869.4583333332998</v>
      </c>
      <c r="G55" s="99">
        <f t="shared" si="1"/>
        <v>-3204.375</v>
      </c>
      <c r="H55" s="93" t="str">
        <f t="shared" si="2"/>
        <v/>
      </c>
      <c r="I55" s="100" t="s">
        <v>130</v>
      </c>
      <c r="J55" s="99">
        <v>293.67857142859998</v>
      </c>
      <c r="K55" s="99">
        <v>-2642.9541666667001</v>
      </c>
      <c r="L55" s="99">
        <v>2057.7833333333001</v>
      </c>
      <c r="M55" s="99">
        <v>-771.04166666670005</v>
      </c>
      <c r="N55" s="99">
        <f t="shared" si="5"/>
        <v>-2349.2755952381003</v>
      </c>
      <c r="O55" s="99">
        <f t="shared" si="6"/>
        <v>1286.7416666665999</v>
      </c>
    </row>
    <row r="56" spans="1:15">
      <c r="A56" s="98" t="s">
        <v>131</v>
      </c>
      <c r="B56" s="99">
        <v>3215.75</v>
      </c>
      <c r="C56" s="99">
        <v>3094.4166666667002</v>
      </c>
      <c r="D56" s="99">
        <v>3031.875</v>
      </c>
      <c r="E56" s="99">
        <v>3206.25</v>
      </c>
      <c r="F56" s="99">
        <f t="shared" si="0"/>
        <v>-3094.4166666667002</v>
      </c>
      <c r="G56" s="99">
        <f t="shared" si="1"/>
        <v>-3206.25</v>
      </c>
      <c r="H56" s="93" t="str">
        <f t="shared" si="2"/>
        <v/>
      </c>
      <c r="I56" s="100" t="s">
        <v>131</v>
      </c>
      <c r="J56" s="99">
        <v>2395.6173913043999</v>
      </c>
      <c r="K56" s="99">
        <v>-182.8947368421</v>
      </c>
      <c r="L56" s="99">
        <v>1319.7625</v>
      </c>
      <c r="M56" s="99">
        <v>-1122.6125</v>
      </c>
      <c r="N56" s="99">
        <f t="shared" si="5"/>
        <v>2212.7226544622999</v>
      </c>
      <c r="O56" s="99">
        <f t="shared" si="6"/>
        <v>197.15000000000009</v>
      </c>
    </row>
    <row r="57" spans="1:15">
      <c r="A57" s="98" t="s">
        <v>132</v>
      </c>
      <c r="B57" s="99">
        <v>2915.5</v>
      </c>
      <c r="C57" s="99">
        <v>3393.375</v>
      </c>
      <c r="D57" s="99">
        <v>2947.5</v>
      </c>
      <c r="E57" s="99">
        <v>3172.5</v>
      </c>
      <c r="F57" s="99">
        <f t="shared" si="0"/>
        <v>-3393.375</v>
      </c>
      <c r="G57" s="99">
        <f t="shared" si="1"/>
        <v>-3172.5</v>
      </c>
      <c r="H57" s="93" t="str">
        <f t="shared" si="2"/>
        <v/>
      </c>
      <c r="I57" s="100" t="s">
        <v>132</v>
      </c>
      <c r="J57" s="99">
        <v>2737.8125</v>
      </c>
      <c r="K57" s="99">
        <v>-305.71666666670001</v>
      </c>
      <c r="L57" s="99">
        <v>587.24666666669998</v>
      </c>
      <c r="M57" s="99">
        <v>-1447.8916666667001</v>
      </c>
      <c r="N57" s="99">
        <f t="shared" si="5"/>
        <v>2432.0958333333001</v>
      </c>
      <c r="O57" s="99">
        <f t="shared" si="6"/>
        <v>-860.6450000000001</v>
      </c>
    </row>
    <row r="58" spans="1:15">
      <c r="A58" s="98" t="s">
        <v>133</v>
      </c>
      <c r="B58" s="99">
        <v>3338.625</v>
      </c>
      <c r="C58" s="99">
        <v>2938.5833333332998</v>
      </c>
      <c r="D58" s="99">
        <v>2613.75</v>
      </c>
      <c r="E58" s="99">
        <v>3633.75</v>
      </c>
      <c r="F58" s="99">
        <f t="shared" si="0"/>
        <v>-2938.5833333332998</v>
      </c>
      <c r="G58" s="99">
        <f t="shared" si="1"/>
        <v>-3633.75</v>
      </c>
      <c r="H58" s="93" t="str">
        <f t="shared" si="2"/>
        <v/>
      </c>
      <c r="I58" s="100" t="s">
        <v>133</v>
      </c>
      <c r="J58" s="99">
        <v>2054.2849999999999</v>
      </c>
      <c r="K58" s="99">
        <v>-907.88750000000005</v>
      </c>
      <c r="L58" s="99">
        <v>1178.4857142856999</v>
      </c>
      <c r="M58" s="99">
        <v>-397.21249999999998</v>
      </c>
      <c r="N58" s="99">
        <f t="shared" si="5"/>
        <v>1146.3974999999998</v>
      </c>
      <c r="O58" s="99">
        <f t="shared" si="6"/>
        <v>781.27321428569996</v>
      </c>
    </row>
    <row r="59" spans="1:15">
      <c r="A59" s="98" t="s">
        <v>134</v>
      </c>
      <c r="B59" s="99">
        <v>3362.5416666667002</v>
      </c>
      <c r="C59" s="99">
        <v>2687.3333333332998</v>
      </c>
      <c r="D59" s="99">
        <v>2977.5</v>
      </c>
      <c r="E59" s="99">
        <v>3258.75</v>
      </c>
      <c r="F59" s="99">
        <f t="shared" si="0"/>
        <v>-2687.3333333332998</v>
      </c>
      <c r="G59" s="99">
        <f t="shared" si="1"/>
        <v>-3258.75</v>
      </c>
      <c r="H59" s="93" t="str">
        <f t="shared" si="2"/>
        <v/>
      </c>
      <c r="I59" s="100" t="s">
        <v>134</v>
      </c>
      <c r="J59" s="99">
        <v>1195.1473684211001</v>
      </c>
      <c r="K59" s="99">
        <v>-1362.4421052631999</v>
      </c>
      <c r="L59" s="99">
        <v>1891.5250000000001</v>
      </c>
      <c r="M59" s="99">
        <v>-211.40869565220001</v>
      </c>
      <c r="N59" s="99">
        <f t="shared" si="5"/>
        <v>-167.29473684209984</v>
      </c>
      <c r="O59" s="99">
        <f t="shared" si="6"/>
        <v>1680.1163043478</v>
      </c>
    </row>
    <row r="60" spans="1:15">
      <c r="A60" s="98" t="s">
        <v>135</v>
      </c>
      <c r="B60" s="99">
        <v>3428.9583333332998</v>
      </c>
      <c r="C60" s="99">
        <v>2770.5</v>
      </c>
      <c r="D60" s="99">
        <v>2670</v>
      </c>
      <c r="E60" s="99">
        <v>2689.5833333332998</v>
      </c>
      <c r="F60" s="99">
        <f t="shared" si="0"/>
        <v>-2770.5</v>
      </c>
      <c r="G60" s="99">
        <f t="shared" si="1"/>
        <v>-2689.5833333332998</v>
      </c>
      <c r="H60" s="93" t="str">
        <f t="shared" si="2"/>
        <v/>
      </c>
      <c r="I60" s="100" t="s">
        <v>135</v>
      </c>
      <c r="J60" s="99">
        <v>1966.1333333333</v>
      </c>
      <c r="K60" s="99">
        <v>-1325.3882352941</v>
      </c>
      <c r="L60" s="99">
        <v>2164.9</v>
      </c>
      <c r="M60" s="99">
        <v>-295.06086956519999</v>
      </c>
      <c r="N60" s="99">
        <f t="shared" si="5"/>
        <v>640.7450980392</v>
      </c>
      <c r="O60" s="99">
        <f t="shared" si="6"/>
        <v>1869.8391304348002</v>
      </c>
    </row>
    <row r="61" spans="1:15">
      <c r="A61" s="98" t="s">
        <v>136</v>
      </c>
      <c r="B61" s="99">
        <v>3372</v>
      </c>
      <c r="C61" s="99">
        <v>2622.5</v>
      </c>
      <c r="D61" s="99">
        <v>3315</v>
      </c>
      <c r="E61" s="99">
        <v>3045</v>
      </c>
      <c r="F61" s="99">
        <f t="shared" si="0"/>
        <v>-2622.5</v>
      </c>
      <c r="G61" s="99">
        <f t="shared" si="1"/>
        <v>-3045</v>
      </c>
      <c r="H61" s="93" t="str">
        <f t="shared" si="2"/>
        <v/>
      </c>
      <c r="I61" s="100" t="s">
        <v>136</v>
      </c>
      <c r="J61" s="99">
        <v>304.47272727270001</v>
      </c>
      <c r="K61" s="99">
        <v>-2692.8416666666999</v>
      </c>
      <c r="L61" s="99">
        <v>2569.7750000000001</v>
      </c>
      <c r="M61" s="99">
        <v>-148.45909090910001</v>
      </c>
      <c r="N61" s="99">
        <f t="shared" si="5"/>
        <v>-2388.3689393939999</v>
      </c>
      <c r="O61" s="99">
        <f t="shared" si="6"/>
        <v>2421.3159090909003</v>
      </c>
    </row>
    <row r="62" spans="1:15">
      <c r="A62" s="98" t="s">
        <v>137</v>
      </c>
      <c r="B62" s="99">
        <v>3574.375</v>
      </c>
      <c r="C62" s="99">
        <v>2972.5416666667002</v>
      </c>
      <c r="D62" s="99">
        <v>3206.25</v>
      </c>
      <c r="E62" s="99">
        <v>3523.125</v>
      </c>
      <c r="F62" s="99">
        <f t="shared" si="0"/>
        <v>-2972.5416666667002</v>
      </c>
      <c r="G62" s="99">
        <f t="shared" si="1"/>
        <v>-3523.125</v>
      </c>
      <c r="H62" s="93" t="str">
        <f t="shared" si="2"/>
        <v/>
      </c>
      <c r="I62" s="100" t="s">
        <v>137</v>
      </c>
      <c r="J62" s="99">
        <v>894.12307692310003</v>
      </c>
      <c r="K62" s="99">
        <v>-2368.5166666667001</v>
      </c>
      <c r="L62" s="99">
        <v>1912.9124999999999</v>
      </c>
      <c r="M62" s="99">
        <v>-391.12608695649999</v>
      </c>
      <c r="N62" s="99">
        <f t="shared" si="5"/>
        <v>-1474.3935897435999</v>
      </c>
      <c r="O62" s="99">
        <f t="shared" si="6"/>
        <v>1521.7864130435</v>
      </c>
    </row>
    <row r="63" spans="1:15">
      <c r="A63" s="98" t="s">
        <v>138</v>
      </c>
      <c r="B63" s="99">
        <v>3028.9166666667002</v>
      </c>
      <c r="C63" s="99">
        <v>3504.875</v>
      </c>
      <c r="D63" s="99">
        <v>3348.75</v>
      </c>
      <c r="E63" s="99">
        <v>2850</v>
      </c>
      <c r="F63" s="99">
        <f t="shared" si="0"/>
        <v>-3504.875</v>
      </c>
      <c r="G63" s="99">
        <f t="shared" si="1"/>
        <v>-2850</v>
      </c>
      <c r="H63" s="93" t="str">
        <f t="shared" si="2"/>
        <v/>
      </c>
      <c r="I63" s="100" t="s">
        <v>138</v>
      </c>
      <c r="J63" s="99">
        <v>1631.047826087</v>
      </c>
      <c r="K63" s="99">
        <v>-889.32500000000005</v>
      </c>
      <c r="L63" s="99">
        <v>1438.9476190476</v>
      </c>
      <c r="M63" s="99">
        <v>-573.85</v>
      </c>
      <c r="N63" s="99">
        <f t="shared" si="5"/>
        <v>741.72282608699993</v>
      </c>
      <c r="O63" s="99">
        <f t="shared" si="6"/>
        <v>865.09761904760001</v>
      </c>
    </row>
    <row r="64" spans="1:15">
      <c r="A64" s="98" t="s">
        <v>139</v>
      </c>
      <c r="B64" s="99">
        <v>3239.1666666667002</v>
      </c>
      <c r="C64" s="99">
        <v>3400.9166666667002</v>
      </c>
      <c r="D64" s="99">
        <v>3181.875</v>
      </c>
      <c r="E64" s="99">
        <v>3038.125</v>
      </c>
      <c r="F64" s="99">
        <f t="shared" si="0"/>
        <v>-3400.9166666667002</v>
      </c>
      <c r="G64" s="99">
        <f t="shared" si="1"/>
        <v>-3038.125</v>
      </c>
      <c r="H64" s="93" t="str">
        <f t="shared" si="2"/>
        <v/>
      </c>
      <c r="I64" s="100" t="s">
        <v>139</v>
      </c>
      <c r="J64" s="99">
        <v>1388.2578947367999</v>
      </c>
      <c r="K64" s="99">
        <v>-1007.5590909091</v>
      </c>
      <c r="L64" s="99">
        <v>1861.7666666667001</v>
      </c>
      <c r="M64" s="99">
        <v>-420.0208333333</v>
      </c>
      <c r="N64" s="99">
        <f t="shared" si="5"/>
        <v>380.69880382769998</v>
      </c>
      <c r="O64" s="99">
        <f t="shared" si="6"/>
        <v>1441.7458333334</v>
      </c>
    </row>
    <row r="65" spans="1:15">
      <c r="A65" s="98" t="s">
        <v>109</v>
      </c>
      <c r="B65" s="99">
        <v>1878.75</v>
      </c>
      <c r="C65" s="99">
        <v>2447.25</v>
      </c>
      <c r="D65" s="99">
        <v>3225</v>
      </c>
      <c r="E65" s="99">
        <v>3354.375</v>
      </c>
      <c r="F65" s="99">
        <f t="shared" si="0"/>
        <v>-2447.25</v>
      </c>
      <c r="G65" s="99">
        <f t="shared" si="1"/>
        <v>-3354.375</v>
      </c>
      <c r="H65" s="93" t="str">
        <f t="shared" si="2"/>
        <v/>
      </c>
      <c r="I65" s="100" t="s">
        <v>109</v>
      </c>
      <c r="J65" s="99">
        <v>772.88695652169997</v>
      </c>
      <c r="K65" s="99">
        <v>-1745.0066666667001</v>
      </c>
      <c r="L65" s="99">
        <v>2814.1374999999998</v>
      </c>
      <c r="M65" s="99">
        <v>-389.02631578950002</v>
      </c>
      <c r="N65" s="99">
        <f t="shared" si="5"/>
        <v>-972.11971014500011</v>
      </c>
      <c r="O65" s="99">
        <f t="shared" si="6"/>
        <v>2425.1111842104997</v>
      </c>
    </row>
    <row r="66" spans="1:15">
      <c r="A66" s="98" t="s">
        <v>141</v>
      </c>
      <c r="B66" s="99">
        <v>1204.1666666666999</v>
      </c>
      <c r="C66" s="99">
        <v>2164.5833333332998</v>
      </c>
      <c r="D66" s="99">
        <v>3249.375</v>
      </c>
      <c r="E66" s="99">
        <v>3283.125</v>
      </c>
      <c r="F66" s="99">
        <f t="shared" si="0"/>
        <v>-2164.5833333332998</v>
      </c>
      <c r="G66" s="99">
        <f t="shared" si="1"/>
        <v>-3283.125</v>
      </c>
      <c r="H66" s="93" t="str">
        <f t="shared" si="2"/>
        <v/>
      </c>
      <c r="I66" s="100" t="s">
        <v>141</v>
      </c>
      <c r="J66" s="99">
        <v>783.51</v>
      </c>
      <c r="K66" s="99">
        <v>-1814.9523809524001</v>
      </c>
      <c r="L66" s="99">
        <v>2494.5500000000002</v>
      </c>
      <c r="M66" s="99">
        <v>-386.03043478260003</v>
      </c>
      <c r="N66" s="99">
        <f t="shared" si="5"/>
        <v>-1031.4423809524001</v>
      </c>
      <c r="O66" s="99">
        <f t="shared" si="6"/>
        <v>2108.5195652174002</v>
      </c>
    </row>
    <row r="67" spans="1:15">
      <c r="A67" s="98" t="s">
        <v>142</v>
      </c>
      <c r="B67" s="99">
        <v>1258.3333333333001</v>
      </c>
      <c r="C67" s="99">
        <v>2018.75</v>
      </c>
      <c r="D67" s="99">
        <v>3536.25</v>
      </c>
      <c r="E67" s="99">
        <v>3127.5</v>
      </c>
      <c r="F67" s="99">
        <f t="shared" si="0"/>
        <v>-2018.75</v>
      </c>
      <c r="G67" s="99">
        <f t="shared" si="1"/>
        <v>-3127.5</v>
      </c>
      <c r="H67" s="93" t="str">
        <f t="shared" si="2"/>
        <v/>
      </c>
      <c r="I67" s="100" t="s">
        <v>142</v>
      </c>
      <c r="J67" s="99">
        <v>177.88</v>
      </c>
      <c r="K67" s="99">
        <v>-1930.7416666667</v>
      </c>
      <c r="L67" s="99">
        <v>1286.6291666667</v>
      </c>
      <c r="M67" s="99">
        <v>-459.95</v>
      </c>
      <c r="N67" s="99">
        <f t="shared" si="5"/>
        <v>-1752.8616666666999</v>
      </c>
      <c r="O67" s="99">
        <f t="shared" si="6"/>
        <v>826.67916666669998</v>
      </c>
    </row>
    <row r="68" spans="1:15">
      <c r="A68" s="98" t="s">
        <v>143</v>
      </c>
      <c r="B68" s="99">
        <v>1077.0833333333001</v>
      </c>
      <c r="C68" s="99">
        <v>2108.3333333332998</v>
      </c>
      <c r="D68" s="99">
        <v>3078.75</v>
      </c>
      <c r="E68" s="99">
        <v>3241.875</v>
      </c>
      <c r="F68" s="99">
        <f t="shared" si="0"/>
        <v>-2108.3333333332998</v>
      </c>
      <c r="G68" s="99">
        <f t="shared" si="1"/>
        <v>-3241.875</v>
      </c>
      <c r="H68" s="93" t="str">
        <f t="shared" si="2"/>
        <v/>
      </c>
      <c r="I68" s="100" t="s">
        <v>143</v>
      </c>
      <c r="J68" s="99">
        <v>367.55</v>
      </c>
      <c r="K68" s="99">
        <v>-1699.7260869565</v>
      </c>
      <c r="L68" s="99">
        <v>1702.8625</v>
      </c>
      <c r="M68" s="99">
        <v>-264.44166666669997</v>
      </c>
      <c r="N68" s="99">
        <f t="shared" si="5"/>
        <v>-1332.1760869565001</v>
      </c>
      <c r="O68" s="99">
        <f t="shared" si="6"/>
        <v>1438.4208333332999</v>
      </c>
    </row>
    <row r="69" spans="1:15">
      <c r="A69" s="98" t="s">
        <v>144</v>
      </c>
      <c r="B69" s="99">
        <v>1711.9166666666999</v>
      </c>
      <c r="C69" s="99">
        <v>2183.3333333332998</v>
      </c>
      <c r="D69" s="99">
        <v>3578.3333333332998</v>
      </c>
      <c r="E69" s="99">
        <v>2647.5</v>
      </c>
      <c r="F69" s="99">
        <f t="shared" si="0"/>
        <v>-2183.3333333332998</v>
      </c>
      <c r="G69" s="99">
        <f t="shared" si="1"/>
        <v>-2647.5</v>
      </c>
      <c r="H69" s="93" t="str">
        <f t="shared" si="2"/>
        <v/>
      </c>
      <c r="I69" s="100" t="s">
        <v>144</v>
      </c>
      <c r="J69" s="99">
        <v>331.44444444440001</v>
      </c>
      <c r="K69" s="99">
        <v>-2280.7916666667002</v>
      </c>
      <c r="L69" s="99">
        <v>1383.05</v>
      </c>
      <c r="M69" s="99">
        <v>-509.49583333330003</v>
      </c>
      <c r="N69" s="99">
        <f t="shared" si="5"/>
        <v>-1949.3472222223002</v>
      </c>
      <c r="O69" s="99">
        <f t="shared" si="6"/>
        <v>873.55416666669998</v>
      </c>
    </row>
    <row r="70" spans="1:15">
      <c r="A70" s="98" t="s">
        <v>145</v>
      </c>
      <c r="B70" s="99">
        <v>3210.1666666667002</v>
      </c>
      <c r="C70" s="99">
        <v>2609.5</v>
      </c>
      <c r="D70" s="99">
        <v>3425.625</v>
      </c>
      <c r="E70" s="99">
        <v>3048.75</v>
      </c>
      <c r="F70" s="99">
        <f t="shared" ref="F70:F133" si="7">-C70</f>
        <v>-2609.5</v>
      </c>
      <c r="G70" s="99">
        <f t="shared" ref="G70:G133" si="8">-E70</f>
        <v>-3048.75</v>
      </c>
      <c r="H70" s="93" t="str">
        <f t="shared" ref="H70:H133" si="9">IF(TEXT(I70,"d")+0=15,UPPER(LEFT(TEXT(I70,"mmm"),1)),"")</f>
        <v/>
      </c>
      <c r="I70" s="100" t="s">
        <v>145</v>
      </c>
      <c r="J70" s="99">
        <v>549.03888888890003</v>
      </c>
      <c r="K70" s="99">
        <v>-2694.2708333332998</v>
      </c>
      <c r="L70" s="99">
        <v>817.67083333330004</v>
      </c>
      <c r="M70" s="99">
        <v>-476.59583333329999</v>
      </c>
      <c r="N70" s="99">
        <f t="shared" si="5"/>
        <v>-2145.2319444443997</v>
      </c>
      <c r="O70" s="99">
        <f t="shared" si="6"/>
        <v>341.07500000000005</v>
      </c>
    </row>
    <row r="71" spans="1:15">
      <c r="A71" s="98" t="s">
        <v>146</v>
      </c>
      <c r="B71" s="99">
        <v>2835.4166666667002</v>
      </c>
      <c r="C71" s="99">
        <v>2533.3333333332998</v>
      </c>
      <c r="D71" s="99">
        <v>2990</v>
      </c>
      <c r="E71" s="99">
        <v>2885.625</v>
      </c>
      <c r="F71" s="99">
        <f t="shared" si="7"/>
        <v>-2533.3333333332998</v>
      </c>
      <c r="G71" s="99">
        <f t="shared" si="8"/>
        <v>-2885.625</v>
      </c>
      <c r="H71" s="93" t="str">
        <f t="shared" si="9"/>
        <v/>
      </c>
      <c r="I71" s="100" t="s">
        <v>146</v>
      </c>
      <c r="J71" s="99">
        <v>256.5</v>
      </c>
      <c r="K71" s="99">
        <v>-2391.1</v>
      </c>
      <c r="L71" s="99">
        <v>197.83809523810001</v>
      </c>
      <c r="M71" s="99">
        <v>-1679.5166666667001</v>
      </c>
      <c r="N71" s="99">
        <f t="shared" si="5"/>
        <v>-2134.6</v>
      </c>
      <c r="O71" s="99">
        <f t="shared" si="6"/>
        <v>-1481.6785714286</v>
      </c>
    </row>
    <row r="72" spans="1:15">
      <c r="A72" s="98" t="s">
        <v>147</v>
      </c>
      <c r="B72" s="99">
        <v>3323.8333333332998</v>
      </c>
      <c r="C72" s="99">
        <v>2378.4166666667002</v>
      </c>
      <c r="D72" s="99">
        <v>3498.75</v>
      </c>
      <c r="E72" s="99">
        <v>2733.75</v>
      </c>
      <c r="F72" s="99">
        <f t="shared" si="7"/>
        <v>-2378.4166666667002</v>
      </c>
      <c r="G72" s="99">
        <f t="shared" si="8"/>
        <v>-2733.75</v>
      </c>
      <c r="H72" s="93" t="str">
        <f t="shared" si="9"/>
        <v/>
      </c>
      <c r="I72" s="100" t="s">
        <v>147</v>
      </c>
      <c r="J72" s="99">
        <v>492.11304347830003</v>
      </c>
      <c r="K72" s="99">
        <v>-2847.75</v>
      </c>
      <c r="L72" s="99">
        <v>306.44583333330002</v>
      </c>
      <c r="M72" s="99">
        <v>-742.83333333329995</v>
      </c>
      <c r="N72" s="99">
        <f t="shared" si="5"/>
        <v>-2355.6369565217001</v>
      </c>
      <c r="O72" s="99">
        <f t="shared" si="6"/>
        <v>-436.38749999999993</v>
      </c>
    </row>
    <row r="73" spans="1:15">
      <c r="A73" s="98" t="s">
        <v>148</v>
      </c>
      <c r="B73" s="99">
        <v>2986.7083333332998</v>
      </c>
      <c r="C73" s="99">
        <v>2684.9583333332998</v>
      </c>
      <c r="D73" s="99">
        <v>3433.125</v>
      </c>
      <c r="E73" s="99">
        <v>2840.625</v>
      </c>
      <c r="F73" s="99">
        <f t="shared" si="7"/>
        <v>-2684.9583333332998</v>
      </c>
      <c r="G73" s="99">
        <f t="shared" si="8"/>
        <v>-2840.625</v>
      </c>
      <c r="H73" s="93" t="str">
        <f t="shared" si="9"/>
        <v/>
      </c>
      <c r="I73" s="100" t="s">
        <v>148</v>
      </c>
      <c r="J73" s="99">
        <v>744.73333333330004</v>
      </c>
      <c r="K73" s="99">
        <v>-2784.25</v>
      </c>
      <c r="L73" s="99">
        <v>470.39166666670002</v>
      </c>
      <c r="M73" s="99">
        <v>-1345.5583333333</v>
      </c>
      <c r="N73" s="99">
        <f t="shared" ref="N73:N136" si="10">IFERROR(J73+0,0)+IFERROR(K73+0,0)</f>
        <v>-2039.5166666667001</v>
      </c>
      <c r="O73" s="99">
        <f t="shared" ref="O73:O136" si="11">IFERROR(L73+0,0)+IFERROR(M73+0,0)</f>
        <v>-875.16666666659989</v>
      </c>
    </row>
    <row r="74" spans="1:15">
      <c r="A74" s="98" t="s">
        <v>149</v>
      </c>
      <c r="B74" s="99">
        <v>3136.75</v>
      </c>
      <c r="C74" s="99">
        <v>2609.25</v>
      </c>
      <c r="D74" s="99">
        <v>3225</v>
      </c>
      <c r="E74" s="99">
        <v>3326.25</v>
      </c>
      <c r="F74" s="99">
        <f t="shared" si="7"/>
        <v>-2609.25</v>
      </c>
      <c r="G74" s="99">
        <f t="shared" si="8"/>
        <v>-3326.25</v>
      </c>
      <c r="H74" s="93" t="str">
        <f t="shared" si="9"/>
        <v/>
      </c>
      <c r="I74" s="100" t="s">
        <v>149</v>
      </c>
      <c r="J74" s="99">
        <v>434.0142857143</v>
      </c>
      <c r="K74" s="99">
        <v>-2668.8874999999998</v>
      </c>
      <c r="L74" s="99">
        <v>889.81428571430001</v>
      </c>
      <c r="M74" s="99">
        <v>-1133.1347826087001</v>
      </c>
      <c r="N74" s="99">
        <f t="shared" si="10"/>
        <v>-2234.8732142856998</v>
      </c>
      <c r="O74" s="99">
        <f t="shared" si="11"/>
        <v>-243.32049689440009</v>
      </c>
    </row>
    <row r="75" spans="1:15">
      <c r="A75" s="98" t="s">
        <v>150</v>
      </c>
      <c r="B75" s="99">
        <v>3398.9583333332998</v>
      </c>
      <c r="C75" s="99">
        <v>2552.3333333332998</v>
      </c>
      <c r="D75" s="99">
        <v>3534.375</v>
      </c>
      <c r="E75" s="99">
        <v>2242.5</v>
      </c>
      <c r="F75" s="99">
        <f t="shared" si="7"/>
        <v>-2552.3333333332998</v>
      </c>
      <c r="G75" s="99">
        <f t="shared" si="8"/>
        <v>-2242.5</v>
      </c>
      <c r="H75" s="93" t="str">
        <f t="shared" si="9"/>
        <v/>
      </c>
      <c r="I75" s="100" t="s">
        <v>150</v>
      </c>
      <c r="J75" s="99">
        <v>290.64285714290003</v>
      </c>
      <c r="K75" s="99">
        <v>-2711.0416666667002</v>
      </c>
      <c r="L75" s="99">
        <v>1105.4105263158001</v>
      </c>
      <c r="M75" s="99">
        <v>-654.96666666670001</v>
      </c>
      <c r="N75" s="99">
        <f t="shared" si="10"/>
        <v>-2420.3988095238001</v>
      </c>
      <c r="O75" s="99">
        <f t="shared" si="11"/>
        <v>450.44385964910009</v>
      </c>
    </row>
    <row r="76" spans="1:15">
      <c r="A76" s="98" t="s">
        <v>151</v>
      </c>
      <c r="B76" s="99">
        <v>3404.7083333332998</v>
      </c>
      <c r="C76" s="99">
        <v>2496.4583333332998</v>
      </c>
      <c r="D76" s="99">
        <v>3600</v>
      </c>
      <c r="E76" s="99">
        <v>2760</v>
      </c>
      <c r="F76" s="99">
        <f t="shared" si="7"/>
        <v>-2496.4583333332998</v>
      </c>
      <c r="G76" s="99">
        <f t="shared" si="8"/>
        <v>-2760</v>
      </c>
      <c r="H76" s="93" t="str">
        <f t="shared" si="9"/>
        <v/>
      </c>
      <c r="I76" s="100" t="s">
        <v>151</v>
      </c>
      <c r="J76" s="99">
        <v>281.0631578947</v>
      </c>
      <c r="K76" s="99">
        <v>-2716.5</v>
      </c>
      <c r="L76" s="99">
        <v>885.99166666669998</v>
      </c>
      <c r="M76" s="99">
        <v>-345.85</v>
      </c>
      <c r="N76" s="99">
        <f t="shared" si="10"/>
        <v>-2435.4368421053</v>
      </c>
      <c r="O76" s="99">
        <f t="shared" si="11"/>
        <v>540.14166666669996</v>
      </c>
    </row>
    <row r="77" spans="1:15">
      <c r="A77" s="98" t="s">
        <v>152</v>
      </c>
      <c r="B77" s="99">
        <v>3136.7916666667002</v>
      </c>
      <c r="C77" s="99">
        <v>2703.625</v>
      </c>
      <c r="D77" s="99">
        <v>3215.625</v>
      </c>
      <c r="E77" s="99">
        <v>3054.375</v>
      </c>
      <c r="F77" s="99">
        <f t="shared" si="7"/>
        <v>-2703.625</v>
      </c>
      <c r="G77" s="99">
        <f t="shared" si="8"/>
        <v>-3054.375</v>
      </c>
      <c r="H77" s="93" t="str">
        <f t="shared" si="9"/>
        <v/>
      </c>
      <c r="I77" s="100" t="s">
        <v>152</v>
      </c>
      <c r="J77" s="99">
        <v>695.11666666669998</v>
      </c>
      <c r="K77" s="99">
        <v>-2562.8458333333001</v>
      </c>
      <c r="L77" s="99">
        <v>289.0833333333</v>
      </c>
      <c r="M77" s="99">
        <v>-1530.2958333332999</v>
      </c>
      <c r="N77" s="99">
        <f t="shared" si="10"/>
        <v>-1867.7291666666001</v>
      </c>
      <c r="O77" s="99">
        <f t="shared" si="11"/>
        <v>-1241.2124999999999</v>
      </c>
    </row>
    <row r="78" spans="1:15">
      <c r="A78" s="98" t="s">
        <v>153</v>
      </c>
      <c r="B78" s="99">
        <v>2984.4166666667002</v>
      </c>
      <c r="C78" s="99">
        <v>2700</v>
      </c>
      <c r="D78" s="99">
        <v>4224.75</v>
      </c>
      <c r="E78" s="99">
        <v>2629.1666666667002</v>
      </c>
      <c r="F78" s="99">
        <f t="shared" si="7"/>
        <v>-2700</v>
      </c>
      <c r="G78" s="99">
        <f t="shared" si="8"/>
        <v>-2629.1666666667002</v>
      </c>
      <c r="H78" s="93" t="str">
        <f t="shared" si="9"/>
        <v/>
      </c>
      <c r="I78" s="100" t="s">
        <v>153</v>
      </c>
      <c r="J78" s="99">
        <v>1906.2857142856999</v>
      </c>
      <c r="K78" s="99">
        <v>-2292.0349999999999</v>
      </c>
      <c r="L78" s="99">
        <v>442.59500000000003</v>
      </c>
      <c r="M78" s="99">
        <v>-1065.2958333332999</v>
      </c>
      <c r="N78" s="99">
        <f t="shared" si="10"/>
        <v>-385.74928571429996</v>
      </c>
      <c r="O78" s="99">
        <f t="shared" si="11"/>
        <v>-622.7008333332999</v>
      </c>
    </row>
    <row r="79" spans="1:15">
      <c r="A79" s="98" t="s">
        <v>154</v>
      </c>
      <c r="B79" s="99">
        <v>3466.5</v>
      </c>
      <c r="C79" s="99">
        <v>2483.7916666667002</v>
      </c>
      <c r="D79" s="99">
        <v>3843.75</v>
      </c>
      <c r="E79" s="99">
        <v>2460</v>
      </c>
      <c r="F79" s="99">
        <f t="shared" si="7"/>
        <v>-2483.7916666667002</v>
      </c>
      <c r="G79" s="99">
        <f t="shared" si="8"/>
        <v>-2460</v>
      </c>
      <c r="H79" s="93" t="str">
        <f t="shared" si="9"/>
        <v/>
      </c>
      <c r="I79" s="100" t="s">
        <v>154</v>
      </c>
      <c r="J79" s="99">
        <v>1343.2950000000001</v>
      </c>
      <c r="K79" s="99">
        <v>-1822.7125000000001</v>
      </c>
      <c r="L79" s="99">
        <v>1507.9666666666999</v>
      </c>
      <c r="M79" s="99">
        <v>-768.95</v>
      </c>
      <c r="N79" s="99">
        <f t="shared" si="10"/>
        <v>-479.41750000000002</v>
      </c>
      <c r="O79" s="99">
        <f t="shared" si="11"/>
        <v>739.01666666669985</v>
      </c>
    </row>
    <row r="80" spans="1:15">
      <c r="A80" s="98" t="s">
        <v>155</v>
      </c>
      <c r="B80" s="99">
        <v>3518.5</v>
      </c>
      <c r="C80" s="99">
        <v>2345.8333333332998</v>
      </c>
      <c r="D80" s="99">
        <v>3802.5</v>
      </c>
      <c r="E80" s="99">
        <v>2167.5</v>
      </c>
      <c r="F80" s="99">
        <f t="shared" si="7"/>
        <v>-2345.8333333332998</v>
      </c>
      <c r="G80" s="99">
        <f t="shared" si="8"/>
        <v>-2167.5</v>
      </c>
      <c r="H80" s="93" t="str">
        <f t="shared" si="9"/>
        <v>D</v>
      </c>
      <c r="I80" s="100" t="s">
        <v>155</v>
      </c>
      <c r="J80" s="99">
        <v>841.68571428569999</v>
      </c>
      <c r="K80" s="99">
        <v>-1880.35</v>
      </c>
      <c r="L80" s="99">
        <v>1739.3875</v>
      </c>
      <c r="M80" s="99">
        <v>-543.23478260870002</v>
      </c>
      <c r="N80" s="99">
        <f t="shared" si="10"/>
        <v>-1038.6642857142999</v>
      </c>
      <c r="O80" s="99">
        <f t="shared" si="11"/>
        <v>1196.1527173913</v>
      </c>
    </row>
    <row r="81" spans="1:15">
      <c r="A81" s="98" t="s">
        <v>156</v>
      </c>
      <c r="B81" s="99">
        <v>3555.1666666667002</v>
      </c>
      <c r="C81" s="99">
        <v>2067</v>
      </c>
      <c r="D81" s="99">
        <v>4076.25</v>
      </c>
      <c r="E81" s="99">
        <v>2617.5</v>
      </c>
      <c r="F81" s="99">
        <f t="shared" si="7"/>
        <v>-2067</v>
      </c>
      <c r="G81" s="99">
        <f t="shared" si="8"/>
        <v>-2617.5</v>
      </c>
      <c r="H81" s="93" t="str">
        <f t="shared" si="9"/>
        <v/>
      </c>
      <c r="I81" s="100" t="s">
        <v>156</v>
      </c>
      <c r="J81" s="99">
        <v>1024.9549999999999</v>
      </c>
      <c r="K81" s="99">
        <v>-2008.2045454546001</v>
      </c>
      <c r="L81" s="99">
        <v>2142.7083333332998</v>
      </c>
      <c r="M81" s="99">
        <v>-304.8952380952</v>
      </c>
      <c r="N81" s="99">
        <f t="shared" si="10"/>
        <v>-983.24954545460014</v>
      </c>
      <c r="O81" s="99">
        <f t="shared" si="11"/>
        <v>1837.8130952380998</v>
      </c>
    </row>
    <row r="82" spans="1:15">
      <c r="A82" s="98" t="s">
        <v>157</v>
      </c>
      <c r="B82" s="99">
        <v>3605.2083333332998</v>
      </c>
      <c r="C82" s="99">
        <v>2635.5833333332998</v>
      </c>
      <c r="D82" s="99">
        <v>3645</v>
      </c>
      <c r="E82" s="99">
        <v>2842.5</v>
      </c>
      <c r="F82" s="99">
        <f t="shared" si="7"/>
        <v>-2635.5833333332998</v>
      </c>
      <c r="G82" s="99">
        <f t="shared" si="8"/>
        <v>-2842.5</v>
      </c>
      <c r="H82" s="93" t="str">
        <f t="shared" si="9"/>
        <v/>
      </c>
      <c r="I82" s="100" t="s">
        <v>157</v>
      </c>
      <c r="J82" s="99">
        <v>2073.5625</v>
      </c>
      <c r="K82" s="99">
        <v>-2129.0086956522</v>
      </c>
      <c r="L82" s="99">
        <v>1929.3125</v>
      </c>
      <c r="M82" s="99">
        <v>-279.55</v>
      </c>
      <c r="N82" s="99">
        <f t="shared" si="10"/>
        <v>-55.446195652200004</v>
      </c>
      <c r="O82" s="99">
        <f t="shared" si="11"/>
        <v>1649.7625</v>
      </c>
    </row>
    <row r="83" spans="1:15">
      <c r="A83" s="98" t="s">
        <v>158</v>
      </c>
      <c r="B83" s="99">
        <v>3603.0833333332998</v>
      </c>
      <c r="C83" s="99">
        <v>2480.625</v>
      </c>
      <c r="D83" s="99">
        <v>4173.75</v>
      </c>
      <c r="E83" s="99">
        <v>2293.125</v>
      </c>
      <c r="F83" s="99">
        <f t="shared" si="7"/>
        <v>-2480.625</v>
      </c>
      <c r="G83" s="99">
        <f t="shared" si="8"/>
        <v>-2293.125</v>
      </c>
      <c r="H83" s="93" t="str">
        <f t="shared" si="9"/>
        <v/>
      </c>
      <c r="I83" s="100" t="s">
        <v>158</v>
      </c>
      <c r="J83" s="99">
        <v>2404.8125</v>
      </c>
      <c r="K83" s="99">
        <v>-976.49</v>
      </c>
      <c r="L83" s="99">
        <v>1219.7826086957</v>
      </c>
      <c r="M83" s="99">
        <v>-855.00416666670003</v>
      </c>
      <c r="N83" s="99">
        <f t="shared" si="10"/>
        <v>1428.3225</v>
      </c>
      <c r="O83" s="99">
        <f t="shared" si="11"/>
        <v>364.77844202899996</v>
      </c>
    </row>
    <row r="84" spans="1:15">
      <c r="A84" s="98" t="s">
        <v>159</v>
      </c>
      <c r="B84" s="99">
        <v>3517.1666666667002</v>
      </c>
      <c r="C84" s="99">
        <v>2743.4583333332998</v>
      </c>
      <c r="D84" s="99">
        <v>3528.75</v>
      </c>
      <c r="E84" s="99">
        <v>2328.75</v>
      </c>
      <c r="F84" s="99">
        <f t="shared" si="7"/>
        <v>-2743.4583333332998</v>
      </c>
      <c r="G84" s="99">
        <f t="shared" si="8"/>
        <v>-2328.75</v>
      </c>
      <c r="H84" s="93" t="str">
        <f t="shared" si="9"/>
        <v/>
      </c>
      <c r="I84" s="100" t="s">
        <v>159</v>
      </c>
      <c r="J84" s="99">
        <v>3532.0625</v>
      </c>
      <c r="K84" s="99">
        <v>-335.46</v>
      </c>
      <c r="L84" s="99">
        <v>278.02380952380003</v>
      </c>
      <c r="M84" s="99">
        <v>-1515.5583333333</v>
      </c>
      <c r="N84" s="99">
        <f t="shared" si="10"/>
        <v>3196.6025</v>
      </c>
      <c r="O84" s="99">
        <f t="shared" si="11"/>
        <v>-1237.5345238094999</v>
      </c>
    </row>
    <row r="85" spans="1:15">
      <c r="A85" s="98" t="s">
        <v>160</v>
      </c>
      <c r="B85" s="99">
        <v>3473.9583333332998</v>
      </c>
      <c r="C85" s="99">
        <v>2890.375</v>
      </c>
      <c r="D85" s="99">
        <v>3628.125</v>
      </c>
      <c r="E85" s="99">
        <v>2536.875</v>
      </c>
      <c r="F85" s="99">
        <f t="shared" si="7"/>
        <v>-2890.375</v>
      </c>
      <c r="G85" s="99">
        <f t="shared" si="8"/>
        <v>-2536.875</v>
      </c>
      <c r="H85" s="93" t="str">
        <f t="shared" si="9"/>
        <v/>
      </c>
      <c r="I85" s="100" t="s">
        <v>160</v>
      </c>
      <c r="J85" s="99">
        <v>2600.4913043478</v>
      </c>
      <c r="K85" s="99">
        <v>-779.93913043479995</v>
      </c>
      <c r="L85" s="99">
        <v>255.5428571429</v>
      </c>
      <c r="M85" s="99">
        <v>-1945.4083333333001</v>
      </c>
      <c r="N85" s="99">
        <f t="shared" si="10"/>
        <v>1820.5521739129999</v>
      </c>
      <c r="O85" s="99">
        <f t="shared" si="11"/>
        <v>-1689.8654761904002</v>
      </c>
    </row>
    <row r="86" spans="1:15">
      <c r="A86" s="98" t="s">
        <v>161</v>
      </c>
      <c r="B86" s="99">
        <v>3587.875</v>
      </c>
      <c r="C86" s="99">
        <v>2893.625</v>
      </c>
      <c r="D86" s="99">
        <v>3371.25</v>
      </c>
      <c r="E86" s="99">
        <v>2401.875</v>
      </c>
      <c r="F86" s="99">
        <f t="shared" si="7"/>
        <v>-2893.625</v>
      </c>
      <c r="G86" s="99">
        <f t="shared" si="8"/>
        <v>-2401.875</v>
      </c>
      <c r="H86" s="93" t="str">
        <f t="shared" si="9"/>
        <v/>
      </c>
      <c r="I86" s="100" t="s">
        <v>161</v>
      </c>
      <c r="J86" s="99">
        <v>1940.4833333332999</v>
      </c>
      <c r="K86" s="99">
        <v>-1061.2928571428999</v>
      </c>
      <c r="L86" s="99">
        <v>669.42727272729996</v>
      </c>
      <c r="M86" s="99">
        <v>-1186.9583333333001</v>
      </c>
      <c r="N86" s="99">
        <f t="shared" si="10"/>
        <v>879.19047619039998</v>
      </c>
      <c r="O86" s="99">
        <f t="shared" si="11"/>
        <v>-517.5310606060001</v>
      </c>
    </row>
    <row r="87" spans="1:15">
      <c r="A87" s="98" t="s">
        <v>162</v>
      </c>
      <c r="B87" s="99">
        <v>3454.5833333332998</v>
      </c>
      <c r="C87" s="99">
        <v>3000.6666666667002</v>
      </c>
      <c r="D87" s="99">
        <v>3033.75</v>
      </c>
      <c r="E87" s="99">
        <v>2606.25</v>
      </c>
      <c r="F87" s="99">
        <f t="shared" si="7"/>
        <v>-3000.6666666667002</v>
      </c>
      <c r="G87" s="99">
        <f t="shared" si="8"/>
        <v>-2606.25</v>
      </c>
      <c r="H87" s="93" t="str">
        <f t="shared" si="9"/>
        <v/>
      </c>
      <c r="I87" s="100" t="s">
        <v>162</v>
      </c>
      <c r="J87" s="99">
        <v>3364.5166666667001</v>
      </c>
      <c r="K87" s="99">
        <v>-251.8571428571</v>
      </c>
      <c r="L87" s="99">
        <v>292.56666666669997</v>
      </c>
      <c r="M87" s="99">
        <v>-971.50416666670003</v>
      </c>
      <c r="N87" s="99">
        <f t="shared" si="10"/>
        <v>3112.6595238096002</v>
      </c>
      <c r="O87" s="99">
        <f t="shared" si="11"/>
        <v>-678.9375</v>
      </c>
    </row>
    <row r="88" spans="1:15">
      <c r="A88" s="98" t="s">
        <v>163</v>
      </c>
      <c r="B88" s="99">
        <v>3456.875</v>
      </c>
      <c r="C88" s="99">
        <v>3104.0416666667002</v>
      </c>
      <c r="D88" s="99">
        <v>3658.125</v>
      </c>
      <c r="E88" s="99">
        <v>2535</v>
      </c>
      <c r="F88" s="99">
        <f t="shared" si="7"/>
        <v>-3104.0416666667002</v>
      </c>
      <c r="G88" s="99">
        <f t="shared" si="8"/>
        <v>-2535</v>
      </c>
      <c r="H88" s="93" t="str">
        <f t="shared" si="9"/>
        <v/>
      </c>
      <c r="I88" s="100" t="s">
        <v>163</v>
      </c>
      <c r="J88" s="99">
        <v>2909.6624999999999</v>
      </c>
      <c r="K88" s="99">
        <v>-237.2461538462</v>
      </c>
      <c r="L88" s="99">
        <v>283.60909090910002</v>
      </c>
      <c r="M88" s="99">
        <v>-1200.5125</v>
      </c>
      <c r="N88" s="99">
        <f t="shared" si="10"/>
        <v>2672.4163461538001</v>
      </c>
      <c r="O88" s="99">
        <f t="shared" si="11"/>
        <v>-916.90340909090003</v>
      </c>
    </row>
    <row r="89" spans="1:15">
      <c r="A89" s="98" t="s">
        <v>164</v>
      </c>
      <c r="B89" s="99">
        <v>3080.7083333332998</v>
      </c>
      <c r="C89" s="99">
        <v>3395.0833333332998</v>
      </c>
      <c r="D89" s="99">
        <v>4021.875</v>
      </c>
      <c r="E89" s="99">
        <v>3046.875</v>
      </c>
      <c r="F89" s="99">
        <f t="shared" si="7"/>
        <v>-3395.0833333332998</v>
      </c>
      <c r="G89" s="99">
        <f t="shared" si="8"/>
        <v>-3046.875</v>
      </c>
      <c r="H89" s="93" t="str">
        <f t="shared" si="9"/>
        <v/>
      </c>
      <c r="I89" s="100" t="s">
        <v>164</v>
      </c>
      <c r="J89" s="99">
        <v>3024.3708333333002</v>
      </c>
      <c r="K89" s="99">
        <v>-860.58695652170002</v>
      </c>
      <c r="L89" s="99">
        <v>534.68333333329997</v>
      </c>
      <c r="M89" s="99">
        <v>-1215.3833333333</v>
      </c>
      <c r="N89" s="99">
        <f t="shared" si="10"/>
        <v>2163.7838768116003</v>
      </c>
      <c r="O89" s="99">
        <f t="shared" si="11"/>
        <v>-680.7</v>
      </c>
    </row>
    <row r="90" spans="1:15">
      <c r="A90" s="98" t="s">
        <v>165</v>
      </c>
      <c r="B90" s="99">
        <v>3059.7916666667002</v>
      </c>
      <c r="C90" s="99">
        <v>3254.4166666667002</v>
      </c>
      <c r="D90" s="99">
        <v>3286.875</v>
      </c>
      <c r="E90" s="99">
        <v>2666.25</v>
      </c>
      <c r="F90" s="99">
        <f t="shared" si="7"/>
        <v>-3254.4166666667002</v>
      </c>
      <c r="G90" s="99">
        <f t="shared" si="8"/>
        <v>-2666.25</v>
      </c>
      <c r="H90" s="93" t="str">
        <f t="shared" si="9"/>
        <v/>
      </c>
      <c r="I90" s="100" t="s">
        <v>165</v>
      </c>
      <c r="J90" s="99">
        <v>296.14444444439999</v>
      </c>
      <c r="K90" s="99">
        <v>-2989.625</v>
      </c>
      <c r="L90" s="99">
        <v>399.95416666670002</v>
      </c>
      <c r="M90" s="99">
        <v>-771.09166666670001</v>
      </c>
      <c r="N90" s="99">
        <f t="shared" si="10"/>
        <v>-2693.4805555555999</v>
      </c>
      <c r="O90" s="99">
        <f t="shared" si="11"/>
        <v>-371.13749999999999</v>
      </c>
    </row>
    <row r="91" spans="1:15">
      <c r="A91" s="98" t="s">
        <v>166</v>
      </c>
      <c r="B91" s="99">
        <v>2872.4166666667002</v>
      </c>
      <c r="C91" s="99">
        <v>3385.6666666667002</v>
      </c>
      <c r="D91" s="99">
        <v>3097.5</v>
      </c>
      <c r="E91" s="99">
        <v>2992.5</v>
      </c>
      <c r="F91" s="99">
        <f t="shared" si="7"/>
        <v>-3385.6666666667002</v>
      </c>
      <c r="G91" s="99">
        <f t="shared" si="8"/>
        <v>-2992.5</v>
      </c>
      <c r="H91" s="93" t="str">
        <f t="shared" si="9"/>
        <v/>
      </c>
      <c r="I91" s="100" t="s">
        <v>166</v>
      </c>
      <c r="J91" s="99">
        <v>1287.5952380952001</v>
      </c>
      <c r="K91" s="99">
        <v>-1744.3625</v>
      </c>
      <c r="L91" s="99">
        <v>385.47500000000002</v>
      </c>
      <c r="M91" s="99">
        <v>-1324.7125000000001</v>
      </c>
      <c r="N91" s="99">
        <f t="shared" si="10"/>
        <v>-456.76726190479985</v>
      </c>
      <c r="O91" s="99">
        <f t="shared" si="11"/>
        <v>-939.23750000000007</v>
      </c>
    </row>
    <row r="92" spans="1:15">
      <c r="A92" s="98" t="s">
        <v>167</v>
      </c>
      <c r="B92" s="99">
        <v>2791.7916666667002</v>
      </c>
      <c r="C92" s="99">
        <v>3162.0833333332998</v>
      </c>
      <c r="D92" s="99">
        <v>3598.125</v>
      </c>
      <c r="E92" s="99">
        <v>2625</v>
      </c>
      <c r="F92" s="99">
        <f t="shared" si="7"/>
        <v>-3162.0833333332998</v>
      </c>
      <c r="G92" s="99">
        <f t="shared" si="8"/>
        <v>-2625</v>
      </c>
      <c r="H92" s="93" t="str">
        <f t="shared" si="9"/>
        <v/>
      </c>
      <c r="I92" s="100" t="s">
        <v>167</v>
      </c>
      <c r="J92" s="99">
        <v>2597.15</v>
      </c>
      <c r="K92" s="99">
        <v>-1715.0708333333</v>
      </c>
      <c r="L92" s="99">
        <v>655.82500000000005</v>
      </c>
      <c r="M92" s="99">
        <v>-1728.1666666666999</v>
      </c>
      <c r="N92" s="99">
        <f t="shared" si="10"/>
        <v>882.07916666670008</v>
      </c>
      <c r="O92" s="99">
        <f t="shared" si="11"/>
        <v>-1072.3416666666999</v>
      </c>
    </row>
    <row r="93" spans="1:15">
      <c r="A93" s="98" t="s">
        <v>168</v>
      </c>
      <c r="B93" s="99">
        <v>2427.7083333332998</v>
      </c>
      <c r="C93" s="99">
        <v>2287.5</v>
      </c>
      <c r="D93" s="99">
        <v>2981.25</v>
      </c>
      <c r="E93" s="99">
        <v>2431.875</v>
      </c>
      <c r="F93" s="99">
        <f t="shared" si="7"/>
        <v>-2287.5</v>
      </c>
      <c r="G93" s="99">
        <f t="shared" si="8"/>
        <v>-2431.875</v>
      </c>
      <c r="H93" s="93" t="str">
        <f t="shared" si="9"/>
        <v/>
      </c>
      <c r="I93" s="100" t="s">
        <v>168</v>
      </c>
      <c r="J93" s="99">
        <v>432.22857142859999</v>
      </c>
      <c r="K93" s="99">
        <v>-2506.2916666667002</v>
      </c>
      <c r="L93" s="99">
        <v>645.20000000000005</v>
      </c>
      <c r="M93" s="99">
        <v>-1241.3083333333</v>
      </c>
      <c r="N93" s="99">
        <f t="shared" si="10"/>
        <v>-2074.0630952381002</v>
      </c>
      <c r="O93" s="99">
        <f t="shared" si="11"/>
        <v>-596.10833333329992</v>
      </c>
    </row>
    <row r="94" spans="1:15">
      <c r="A94" s="98" t="s">
        <v>169</v>
      </c>
      <c r="B94" s="99">
        <v>3123.125</v>
      </c>
      <c r="C94" s="99">
        <v>2773</v>
      </c>
      <c r="D94" s="99">
        <v>3131.0416666667002</v>
      </c>
      <c r="E94" s="99">
        <v>2628.75</v>
      </c>
      <c r="F94" s="99">
        <f t="shared" si="7"/>
        <v>-2773</v>
      </c>
      <c r="G94" s="99">
        <f t="shared" si="8"/>
        <v>-2628.75</v>
      </c>
      <c r="H94" s="93" t="str">
        <f t="shared" si="9"/>
        <v/>
      </c>
      <c r="I94" s="100" t="s">
        <v>169</v>
      </c>
      <c r="J94" s="99">
        <v>581.29999999999995</v>
      </c>
      <c r="K94" s="99">
        <v>-2935.4208333332999</v>
      </c>
      <c r="L94" s="99">
        <v>932.52916666670001</v>
      </c>
      <c r="M94" s="99">
        <v>-857.55833333329997</v>
      </c>
      <c r="N94" s="99">
        <f t="shared" si="10"/>
        <v>-2354.1208333332997</v>
      </c>
      <c r="O94" s="99">
        <f t="shared" si="11"/>
        <v>74.970833333400037</v>
      </c>
    </row>
    <row r="95" spans="1:15">
      <c r="A95" s="98" t="s">
        <v>170</v>
      </c>
      <c r="B95" s="99">
        <v>3298.9166666667002</v>
      </c>
      <c r="C95" s="99">
        <v>2914.5416666667002</v>
      </c>
      <c r="D95" s="99">
        <v>3142.5</v>
      </c>
      <c r="E95" s="99">
        <v>2765.625</v>
      </c>
      <c r="F95" s="99">
        <f t="shared" si="7"/>
        <v>-2914.5416666667002</v>
      </c>
      <c r="G95" s="99">
        <f t="shared" si="8"/>
        <v>-2765.625</v>
      </c>
      <c r="H95" s="93" t="str">
        <f t="shared" si="9"/>
        <v/>
      </c>
      <c r="I95" s="100" t="s">
        <v>170</v>
      </c>
      <c r="J95" s="99">
        <v>1055.1583333333001</v>
      </c>
      <c r="K95" s="99">
        <v>-2300.5681818182002</v>
      </c>
      <c r="L95" s="99">
        <v>359.875</v>
      </c>
      <c r="M95" s="99">
        <v>-1749.5625</v>
      </c>
      <c r="N95" s="99">
        <f t="shared" si="10"/>
        <v>-1245.4098484849001</v>
      </c>
      <c r="O95" s="99">
        <f t="shared" si="11"/>
        <v>-1389.6875</v>
      </c>
    </row>
    <row r="96" spans="1:15">
      <c r="A96" s="98" t="s">
        <v>140</v>
      </c>
      <c r="B96" s="99">
        <v>3420.2916666667002</v>
      </c>
      <c r="C96" s="99">
        <v>3090.1666666667002</v>
      </c>
      <c r="D96" s="99">
        <v>3436.875</v>
      </c>
      <c r="E96" s="99">
        <v>2737.5</v>
      </c>
      <c r="F96" s="99">
        <f t="shared" si="7"/>
        <v>-3090.1666666667002</v>
      </c>
      <c r="G96" s="99">
        <f t="shared" si="8"/>
        <v>-2737.5</v>
      </c>
      <c r="H96" s="93" t="str">
        <f t="shared" si="9"/>
        <v/>
      </c>
      <c r="I96" s="100" t="s">
        <v>140</v>
      </c>
      <c r="J96" s="99">
        <v>679.89090909089998</v>
      </c>
      <c r="K96" s="99">
        <v>-1778.0833333333001</v>
      </c>
      <c r="L96" s="99">
        <v>461.73333333329998</v>
      </c>
      <c r="M96" s="99">
        <v>-966.04166666670005</v>
      </c>
      <c r="N96" s="99">
        <f t="shared" si="10"/>
        <v>-1098.1924242424002</v>
      </c>
      <c r="O96" s="99">
        <f t="shared" si="11"/>
        <v>-504.30833333340007</v>
      </c>
    </row>
    <row r="97" spans="1:15">
      <c r="A97" s="98" t="s">
        <v>171</v>
      </c>
      <c r="B97" s="99">
        <v>3370.0833333332998</v>
      </c>
      <c r="C97" s="99">
        <v>3074.5416666667002</v>
      </c>
      <c r="D97" s="99">
        <v>3403.125</v>
      </c>
      <c r="E97" s="99">
        <v>2520</v>
      </c>
      <c r="F97" s="99">
        <f t="shared" si="7"/>
        <v>-3074.5416666667002</v>
      </c>
      <c r="G97" s="99">
        <f t="shared" si="8"/>
        <v>-2520</v>
      </c>
      <c r="H97" s="93" t="str">
        <f t="shared" si="9"/>
        <v/>
      </c>
      <c r="I97" s="100" t="s">
        <v>171</v>
      </c>
      <c r="J97" s="99">
        <v>405.10666666669999</v>
      </c>
      <c r="K97" s="99">
        <v>-3024.4250000000002</v>
      </c>
      <c r="L97" s="99">
        <v>445.30833333330003</v>
      </c>
      <c r="M97" s="99">
        <v>-1131.5916666666999</v>
      </c>
      <c r="N97" s="99">
        <f t="shared" si="10"/>
        <v>-2619.3183333333</v>
      </c>
      <c r="O97" s="99">
        <f t="shared" si="11"/>
        <v>-686.28333333339992</v>
      </c>
    </row>
    <row r="98" spans="1:15">
      <c r="A98" s="98" t="s">
        <v>172</v>
      </c>
      <c r="B98" s="99">
        <v>3217.5416666667002</v>
      </c>
      <c r="C98" s="99">
        <v>3055.9583333332998</v>
      </c>
      <c r="D98" s="99">
        <v>3114.375</v>
      </c>
      <c r="E98" s="99">
        <v>2795.625</v>
      </c>
      <c r="F98" s="99">
        <f t="shared" si="7"/>
        <v>-3055.9583333332998</v>
      </c>
      <c r="G98" s="99">
        <f t="shared" si="8"/>
        <v>-2795.625</v>
      </c>
      <c r="H98" s="93" t="str">
        <f t="shared" si="9"/>
        <v/>
      </c>
      <c r="I98" s="100" t="s">
        <v>172</v>
      </c>
      <c r="J98" s="99">
        <v>1045.1142857143</v>
      </c>
      <c r="K98" s="99">
        <v>-2614.6333333333</v>
      </c>
      <c r="L98" s="99">
        <v>115.9095238095</v>
      </c>
      <c r="M98" s="99">
        <v>-1897.5333333333001</v>
      </c>
      <c r="N98" s="99">
        <f t="shared" si="10"/>
        <v>-1569.519047619</v>
      </c>
      <c r="O98" s="99">
        <f t="shared" si="11"/>
        <v>-1781.6238095238</v>
      </c>
    </row>
    <row r="99" spans="1:15">
      <c r="A99" s="98" t="s">
        <v>173</v>
      </c>
      <c r="B99" s="99">
        <v>3229.2916666667002</v>
      </c>
      <c r="C99" s="99">
        <v>3154.3333333332998</v>
      </c>
      <c r="D99" s="99">
        <v>3568.125</v>
      </c>
      <c r="E99" s="99">
        <v>2604.375</v>
      </c>
      <c r="F99" s="99">
        <f t="shared" si="7"/>
        <v>-3154.3333333332998</v>
      </c>
      <c r="G99" s="99">
        <f t="shared" si="8"/>
        <v>-2604.375</v>
      </c>
      <c r="H99" s="93" t="str">
        <f t="shared" si="9"/>
        <v/>
      </c>
      <c r="I99" s="100" t="s">
        <v>173</v>
      </c>
      <c r="J99" s="99">
        <v>958.93333333329997</v>
      </c>
      <c r="K99" s="99">
        <v>-1246.9863636364</v>
      </c>
      <c r="L99" s="99">
        <v>819.18571428569999</v>
      </c>
      <c r="M99" s="99">
        <v>-2609.7458333333002</v>
      </c>
      <c r="N99" s="99">
        <f t="shared" si="10"/>
        <v>-288.05303030310006</v>
      </c>
      <c r="O99" s="99">
        <f t="shared" si="11"/>
        <v>-1790.5601190476002</v>
      </c>
    </row>
    <row r="100" spans="1:15">
      <c r="A100" s="98" t="s">
        <v>174</v>
      </c>
      <c r="B100" s="99">
        <v>3317</v>
      </c>
      <c r="C100" s="99">
        <v>2928.75</v>
      </c>
      <c r="D100" s="99">
        <v>3206.25</v>
      </c>
      <c r="E100" s="99">
        <v>2913.75</v>
      </c>
      <c r="F100" s="99">
        <f t="shared" si="7"/>
        <v>-2928.75</v>
      </c>
      <c r="G100" s="99">
        <f t="shared" si="8"/>
        <v>-2913.75</v>
      </c>
      <c r="H100" s="93" t="str">
        <f t="shared" si="9"/>
        <v/>
      </c>
      <c r="I100" s="100" t="s">
        <v>174</v>
      </c>
      <c r="J100" s="99">
        <v>1356.5666666667</v>
      </c>
      <c r="K100" s="99">
        <v>-938.6</v>
      </c>
      <c r="L100" s="99">
        <v>1425.6333333333</v>
      </c>
      <c r="M100" s="99">
        <v>-1045.3791666667</v>
      </c>
      <c r="N100" s="99">
        <f t="shared" si="10"/>
        <v>417.96666666670001</v>
      </c>
      <c r="O100" s="99">
        <f t="shared" si="11"/>
        <v>380.25416666659999</v>
      </c>
    </row>
    <row r="101" spans="1:15">
      <c r="A101" s="98" t="s">
        <v>175</v>
      </c>
      <c r="B101" s="99">
        <v>3040.5</v>
      </c>
      <c r="C101" s="99">
        <v>2617.875</v>
      </c>
      <c r="D101" s="99">
        <v>2931.0416666667002</v>
      </c>
      <c r="E101" s="99">
        <v>3104.125</v>
      </c>
      <c r="F101" s="99">
        <f t="shared" si="7"/>
        <v>-2617.875</v>
      </c>
      <c r="G101" s="99">
        <f t="shared" si="8"/>
        <v>-3104.125</v>
      </c>
      <c r="H101" s="93" t="str">
        <f t="shared" si="9"/>
        <v/>
      </c>
      <c r="I101" s="100" t="s">
        <v>175</v>
      </c>
      <c r="J101" s="99">
        <v>2821.05</v>
      </c>
      <c r="K101" s="99">
        <v>-218.73333333330001</v>
      </c>
      <c r="L101" s="99">
        <v>1286.4958333333</v>
      </c>
      <c r="M101" s="99">
        <v>-565.66666666670005</v>
      </c>
      <c r="N101" s="99">
        <f t="shared" si="10"/>
        <v>2602.3166666667003</v>
      </c>
      <c r="O101" s="99">
        <f t="shared" si="11"/>
        <v>720.82916666659992</v>
      </c>
    </row>
    <row r="102" spans="1:15">
      <c r="A102" s="98" t="s">
        <v>176</v>
      </c>
      <c r="B102" s="99">
        <v>2600</v>
      </c>
      <c r="C102" s="99">
        <v>2300</v>
      </c>
      <c r="D102" s="99">
        <v>3150</v>
      </c>
      <c r="E102" s="99">
        <v>2842.75</v>
      </c>
      <c r="F102" s="99">
        <f t="shared" si="7"/>
        <v>-2300</v>
      </c>
      <c r="G102" s="99">
        <f t="shared" si="8"/>
        <v>-2842.75</v>
      </c>
      <c r="H102" s="93" t="str">
        <f t="shared" si="9"/>
        <v/>
      </c>
      <c r="I102" s="100" t="s">
        <v>176</v>
      </c>
      <c r="J102" s="99">
        <v>1701.45</v>
      </c>
      <c r="K102" s="99">
        <v>-1804.7818181818</v>
      </c>
      <c r="L102" s="99">
        <v>1099.3708333333</v>
      </c>
      <c r="M102" s="99">
        <v>-660.80416666669998</v>
      </c>
      <c r="N102" s="99">
        <f t="shared" si="10"/>
        <v>-103.33181818179992</v>
      </c>
      <c r="O102" s="99">
        <f t="shared" si="11"/>
        <v>438.56666666659999</v>
      </c>
    </row>
    <row r="103" spans="1:15">
      <c r="A103" s="98" t="s">
        <v>177</v>
      </c>
      <c r="B103" s="99">
        <v>2973.125</v>
      </c>
      <c r="C103" s="99">
        <v>2658.375</v>
      </c>
      <c r="D103" s="99">
        <v>2933.875</v>
      </c>
      <c r="E103" s="99">
        <v>3349.75</v>
      </c>
      <c r="F103" s="99">
        <f t="shared" si="7"/>
        <v>-2658.375</v>
      </c>
      <c r="G103" s="99">
        <f t="shared" si="8"/>
        <v>-3349.75</v>
      </c>
      <c r="H103" s="93" t="str">
        <f t="shared" si="9"/>
        <v/>
      </c>
      <c r="I103" s="100" t="s">
        <v>177</v>
      </c>
      <c r="J103" s="99">
        <v>2951.3333333332998</v>
      </c>
      <c r="K103" s="101" t="s">
        <v>45</v>
      </c>
      <c r="L103" s="99">
        <v>1848.625</v>
      </c>
      <c r="M103" s="99">
        <v>-555.11249999999995</v>
      </c>
      <c r="N103" s="99">
        <f t="shared" si="10"/>
        <v>2951.3333333332998</v>
      </c>
      <c r="O103" s="99">
        <f t="shared" si="11"/>
        <v>1293.5125</v>
      </c>
    </row>
    <row r="104" spans="1:15">
      <c r="A104" s="98" t="s">
        <v>178</v>
      </c>
      <c r="B104" s="99">
        <v>3188.5</v>
      </c>
      <c r="C104" s="99">
        <v>2468</v>
      </c>
      <c r="D104" s="99">
        <v>3287.2916666667002</v>
      </c>
      <c r="E104" s="99">
        <v>2997.25</v>
      </c>
      <c r="F104" s="99">
        <f t="shared" si="7"/>
        <v>-2468</v>
      </c>
      <c r="G104" s="99">
        <f t="shared" si="8"/>
        <v>-2997.25</v>
      </c>
      <c r="H104" s="93" t="str">
        <f t="shared" si="9"/>
        <v/>
      </c>
      <c r="I104" s="100" t="s">
        <v>178</v>
      </c>
      <c r="J104" s="99">
        <v>3222.6083333332999</v>
      </c>
      <c r="K104" s="99">
        <v>-493.8</v>
      </c>
      <c r="L104" s="99">
        <v>1400.8</v>
      </c>
      <c r="M104" s="99">
        <v>-1015.9625</v>
      </c>
      <c r="N104" s="99">
        <f t="shared" si="10"/>
        <v>2728.8083333332997</v>
      </c>
      <c r="O104" s="99">
        <f t="shared" si="11"/>
        <v>384.83749999999998</v>
      </c>
    </row>
    <row r="105" spans="1:15">
      <c r="A105" s="98" t="s">
        <v>179</v>
      </c>
      <c r="B105" s="99">
        <v>3225.4166666667002</v>
      </c>
      <c r="C105" s="99">
        <v>2780.6666666667002</v>
      </c>
      <c r="D105" s="99">
        <v>3230.625</v>
      </c>
      <c r="E105" s="99">
        <v>2043.75</v>
      </c>
      <c r="F105" s="99">
        <f t="shared" si="7"/>
        <v>-2780.6666666667002</v>
      </c>
      <c r="G105" s="99">
        <f t="shared" si="8"/>
        <v>-2043.75</v>
      </c>
      <c r="H105" s="93" t="str">
        <f t="shared" si="9"/>
        <v/>
      </c>
      <c r="I105" s="100" t="s">
        <v>179</v>
      </c>
      <c r="J105" s="99">
        <v>3078.6125000000002</v>
      </c>
      <c r="K105" s="99">
        <v>-501.88571428569998</v>
      </c>
      <c r="L105" s="99">
        <v>350.97894736839999</v>
      </c>
      <c r="M105" s="99">
        <v>-1656.3875</v>
      </c>
      <c r="N105" s="99">
        <f t="shared" si="10"/>
        <v>2576.7267857143001</v>
      </c>
      <c r="O105" s="99">
        <f t="shared" si="11"/>
        <v>-1305.4085526316001</v>
      </c>
    </row>
    <row r="106" spans="1:15">
      <c r="A106" s="98" t="s">
        <v>180</v>
      </c>
      <c r="B106" s="99">
        <v>3042.2916666667002</v>
      </c>
      <c r="C106" s="99">
        <v>2615.25</v>
      </c>
      <c r="D106" s="99">
        <v>3740.4166666667002</v>
      </c>
      <c r="E106" s="99">
        <v>2390.8333333332998</v>
      </c>
      <c r="F106" s="99">
        <f t="shared" si="7"/>
        <v>-2615.25</v>
      </c>
      <c r="G106" s="99">
        <f t="shared" si="8"/>
        <v>-2390.8333333332998</v>
      </c>
      <c r="H106" s="93" t="str">
        <f t="shared" si="9"/>
        <v/>
      </c>
      <c r="I106" s="100" t="s">
        <v>180</v>
      </c>
      <c r="J106" s="99">
        <v>2521.5666666666998</v>
      </c>
      <c r="K106" s="99">
        <v>-466.37142857139997</v>
      </c>
      <c r="L106" s="99">
        <v>112.3692307692</v>
      </c>
      <c r="M106" s="99">
        <v>-2165.8958333332998</v>
      </c>
      <c r="N106" s="99">
        <f t="shared" si="10"/>
        <v>2055.1952380952998</v>
      </c>
      <c r="O106" s="99">
        <f t="shared" si="11"/>
        <v>-2053.5266025640999</v>
      </c>
    </row>
    <row r="107" spans="1:15">
      <c r="A107" s="98" t="s">
        <v>181</v>
      </c>
      <c r="B107" s="99">
        <v>3269.2916666667002</v>
      </c>
      <c r="C107" s="99">
        <v>2289.5</v>
      </c>
      <c r="D107" s="99">
        <v>3032.7083333332998</v>
      </c>
      <c r="E107" s="99">
        <v>2969.125</v>
      </c>
      <c r="F107" s="99">
        <f t="shared" si="7"/>
        <v>-2289.5</v>
      </c>
      <c r="G107" s="99">
        <f t="shared" si="8"/>
        <v>-2969.125</v>
      </c>
      <c r="H107" s="93" t="str">
        <f t="shared" si="9"/>
        <v/>
      </c>
      <c r="I107" s="100" t="s">
        <v>181</v>
      </c>
      <c r="J107" s="99">
        <v>2606.9708333333001</v>
      </c>
      <c r="K107" s="99">
        <v>-345.2</v>
      </c>
      <c r="L107" s="99">
        <v>810.28260869569999</v>
      </c>
      <c r="M107" s="99">
        <v>-1031.5083333333</v>
      </c>
      <c r="N107" s="99">
        <f t="shared" si="10"/>
        <v>2261.7708333333003</v>
      </c>
      <c r="O107" s="99">
        <f t="shared" si="11"/>
        <v>-221.22572463760002</v>
      </c>
    </row>
    <row r="108" spans="1:15">
      <c r="A108" s="98" t="s">
        <v>182</v>
      </c>
      <c r="B108" s="99">
        <v>2466.9166666667002</v>
      </c>
      <c r="C108" s="99">
        <v>2722.0416666667002</v>
      </c>
      <c r="D108" s="99">
        <v>2212.5</v>
      </c>
      <c r="E108" s="99">
        <v>2711.25</v>
      </c>
      <c r="F108" s="99">
        <f t="shared" si="7"/>
        <v>-2722.0416666667002</v>
      </c>
      <c r="G108" s="99">
        <f t="shared" si="8"/>
        <v>-2711.25</v>
      </c>
      <c r="H108" s="93" t="str">
        <f t="shared" si="9"/>
        <v/>
      </c>
      <c r="I108" s="100" t="s">
        <v>182</v>
      </c>
      <c r="J108" s="99">
        <v>2599.875</v>
      </c>
      <c r="K108" s="99">
        <v>-567.38461538460001</v>
      </c>
      <c r="L108" s="99">
        <v>916.87826086960001</v>
      </c>
      <c r="M108" s="99">
        <v>-1706.0250000000001</v>
      </c>
      <c r="N108" s="99">
        <f t="shared" si="10"/>
        <v>2032.4903846154</v>
      </c>
      <c r="O108" s="99">
        <f t="shared" si="11"/>
        <v>-789.14673913040008</v>
      </c>
    </row>
    <row r="109" spans="1:15">
      <c r="A109" s="98" t="s">
        <v>183</v>
      </c>
      <c r="B109" s="99">
        <v>3087.0416666667002</v>
      </c>
      <c r="C109" s="99">
        <v>2676.5833333332998</v>
      </c>
      <c r="D109" s="99">
        <v>1744.5833333333001</v>
      </c>
      <c r="E109" s="99">
        <v>2608.9583333332998</v>
      </c>
      <c r="F109" s="99">
        <f t="shared" si="7"/>
        <v>-2676.5833333332998</v>
      </c>
      <c r="G109" s="99">
        <f t="shared" si="8"/>
        <v>-2608.9583333332998</v>
      </c>
      <c r="H109" s="93" t="str">
        <f t="shared" si="9"/>
        <v/>
      </c>
      <c r="I109" s="100" t="s">
        <v>183</v>
      </c>
      <c r="J109" s="99">
        <v>3302.75</v>
      </c>
      <c r="K109" s="99">
        <v>-338.79090909090002</v>
      </c>
      <c r="L109" s="99">
        <v>290.23043478260001</v>
      </c>
      <c r="M109" s="99">
        <v>-1494.9875</v>
      </c>
      <c r="N109" s="99">
        <f t="shared" si="10"/>
        <v>2963.9590909090998</v>
      </c>
      <c r="O109" s="99">
        <f t="shared" si="11"/>
        <v>-1204.7570652173999</v>
      </c>
    </row>
    <row r="110" spans="1:15">
      <c r="A110" s="98" t="s">
        <v>184</v>
      </c>
      <c r="B110" s="99">
        <v>3046.125</v>
      </c>
      <c r="C110" s="99">
        <v>2559.9166666667002</v>
      </c>
      <c r="D110" s="99">
        <v>2509.5833333332998</v>
      </c>
      <c r="E110" s="99">
        <v>3447.25</v>
      </c>
      <c r="F110" s="99">
        <f t="shared" si="7"/>
        <v>-2559.9166666667002</v>
      </c>
      <c r="G110" s="99">
        <f t="shared" si="8"/>
        <v>-3447.25</v>
      </c>
      <c r="H110" s="93" t="str">
        <f t="shared" si="9"/>
        <v/>
      </c>
      <c r="I110" s="100" t="s">
        <v>184</v>
      </c>
      <c r="J110" s="99">
        <v>3313.4458333333</v>
      </c>
      <c r="K110" s="99">
        <v>-333.2</v>
      </c>
      <c r="L110" s="99">
        <v>315.11666666669998</v>
      </c>
      <c r="M110" s="99">
        <v>-1414.8875</v>
      </c>
      <c r="N110" s="99">
        <f t="shared" si="10"/>
        <v>2980.2458333333002</v>
      </c>
      <c r="O110" s="99">
        <f t="shared" si="11"/>
        <v>-1099.7708333333001</v>
      </c>
    </row>
    <row r="111" spans="1:15">
      <c r="A111" s="98" t="s">
        <v>185</v>
      </c>
      <c r="B111" s="99">
        <v>2981.8333333332998</v>
      </c>
      <c r="C111" s="99">
        <v>2552.1666666667002</v>
      </c>
      <c r="D111" s="99">
        <v>2711.25</v>
      </c>
      <c r="E111" s="99">
        <v>3765</v>
      </c>
      <c r="F111" s="99">
        <f t="shared" si="7"/>
        <v>-2552.1666666667002</v>
      </c>
      <c r="G111" s="99">
        <f t="shared" si="8"/>
        <v>-3765</v>
      </c>
      <c r="H111" s="93" t="str">
        <f t="shared" si="9"/>
        <v>E</v>
      </c>
      <c r="I111" s="100" t="s">
        <v>185</v>
      </c>
      <c r="J111" s="99">
        <v>2624.5875000000001</v>
      </c>
      <c r="K111" s="99">
        <v>-552.20500000000004</v>
      </c>
      <c r="L111" s="99">
        <v>828.55416666669998</v>
      </c>
      <c r="M111" s="99">
        <v>-2264.2041666667001</v>
      </c>
      <c r="N111" s="99">
        <f t="shared" si="10"/>
        <v>2072.3825000000002</v>
      </c>
      <c r="O111" s="99">
        <f t="shared" si="11"/>
        <v>-1435.65</v>
      </c>
    </row>
    <row r="112" spans="1:15">
      <c r="A112" s="98" t="s">
        <v>186</v>
      </c>
      <c r="B112" s="99">
        <v>2640.875</v>
      </c>
      <c r="C112" s="99">
        <v>2681.5833333332998</v>
      </c>
      <c r="D112" s="99">
        <v>3146.25</v>
      </c>
      <c r="E112" s="99">
        <v>3022.5</v>
      </c>
      <c r="F112" s="99">
        <f t="shared" si="7"/>
        <v>-2681.5833333332998</v>
      </c>
      <c r="G112" s="99">
        <f t="shared" si="8"/>
        <v>-3022.5</v>
      </c>
      <c r="H112" s="93" t="str">
        <f t="shared" si="9"/>
        <v/>
      </c>
      <c r="I112" s="100" t="s">
        <v>186</v>
      </c>
      <c r="J112" s="99">
        <v>3263.3</v>
      </c>
      <c r="K112" s="99">
        <v>-747.3</v>
      </c>
      <c r="L112" s="99">
        <v>214.21250000000001</v>
      </c>
      <c r="M112" s="99">
        <v>-2111.9666666666999</v>
      </c>
      <c r="N112" s="99">
        <f t="shared" si="10"/>
        <v>2516</v>
      </c>
      <c r="O112" s="99">
        <f t="shared" si="11"/>
        <v>-1897.7541666666998</v>
      </c>
    </row>
    <row r="113" spans="1:15">
      <c r="A113" s="98" t="s">
        <v>187</v>
      </c>
      <c r="B113" s="99">
        <v>2488.4166666667002</v>
      </c>
      <c r="C113" s="99">
        <v>3061.75</v>
      </c>
      <c r="D113" s="99">
        <v>2484.375</v>
      </c>
      <c r="E113" s="99">
        <v>2501.875</v>
      </c>
      <c r="F113" s="99">
        <f t="shared" si="7"/>
        <v>-3061.75</v>
      </c>
      <c r="G113" s="99">
        <f t="shared" si="8"/>
        <v>-2501.875</v>
      </c>
      <c r="H113" s="93" t="str">
        <f t="shared" si="9"/>
        <v/>
      </c>
      <c r="I113" s="100" t="s">
        <v>187</v>
      </c>
      <c r="J113" s="99">
        <v>3149.0916666666999</v>
      </c>
      <c r="K113" s="99">
        <v>-787.15416666670001</v>
      </c>
      <c r="L113" s="99">
        <v>409.51666666670002</v>
      </c>
      <c r="M113" s="99">
        <v>-2111.0124999999998</v>
      </c>
      <c r="N113" s="99">
        <f t="shared" si="10"/>
        <v>2361.9375</v>
      </c>
      <c r="O113" s="99">
        <f t="shared" si="11"/>
        <v>-1701.4958333332997</v>
      </c>
    </row>
    <row r="114" spans="1:15">
      <c r="A114" s="98" t="s">
        <v>188</v>
      </c>
      <c r="B114" s="99">
        <v>3148</v>
      </c>
      <c r="C114" s="99">
        <v>2596.625</v>
      </c>
      <c r="D114" s="99">
        <v>2400</v>
      </c>
      <c r="E114" s="99">
        <v>3436.875</v>
      </c>
      <c r="F114" s="99">
        <f t="shared" si="7"/>
        <v>-2596.625</v>
      </c>
      <c r="G114" s="99">
        <f t="shared" si="8"/>
        <v>-3436.875</v>
      </c>
      <c r="H114" s="93" t="str">
        <f t="shared" si="9"/>
        <v/>
      </c>
      <c r="I114" s="100" t="s">
        <v>188</v>
      </c>
      <c r="J114" s="99">
        <v>3446.8666666667</v>
      </c>
      <c r="K114" s="99">
        <v>-590.46249999999998</v>
      </c>
      <c r="L114" s="99">
        <v>854.07083333330002</v>
      </c>
      <c r="M114" s="99">
        <v>-1144.1478260870001</v>
      </c>
      <c r="N114" s="99">
        <f t="shared" si="10"/>
        <v>2856.4041666666999</v>
      </c>
      <c r="O114" s="99">
        <f t="shared" si="11"/>
        <v>-290.0769927537001</v>
      </c>
    </row>
    <row r="115" spans="1:15">
      <c r="A115" s="98" t="s">
        <v>189</v>
      </c>
      <c r="B115" s="99">
        <v>3235.3333333332998</v>
      </c>
      <c r="C115" s="99">
        <v>2534.25</v>
      </c>
      <c r="D115" s="99">
        <v>3185.625</v>
      </c>
      <c r="E115" s="99">
        <v>2718.75</v>
      </c>
      <c r="F115" s="99">
        <f t="shared" si="7"/>
        <v>-2534.25</v>
      </c>
      <c r="G115" s="99">
        <f t="shared" si="8"/>
        <v>-2718.75</v>
      </c>
      <c r="H115" s="93" t="str">
        <f t="shared" si="9"/>
        <v/>
      </c>
      <c r="I115" s="100" t="s">
        <v>189</v>
      </c>
      <c r="J115" s="99">
        <v>3235.3333333332998</v>
      </c>
      <c r="K115" s="99">
        <v>-153</v>
      </c>
      <c r="L115" s="99">
        <v>1453.2583333333</v>
      </c>
      <c r="M115" s="99">
        <v>-546.32500000000005</v>
      </c>
      <c r="N115" s="99">
        <f t="shared" si="10"/>
        <v>3082.3333333332998</v>
      </c>
      <c r="O115" s="99">
        <f t="shared" si="11"/>
        <v>906.93333333329997</v>
      </c>
    </row>
    <row r="116" spans="1:15">
      <c r="A116" s="98" t="s">
        <v>190</v>
      </c>
      <c r="B116" s="99">
        <v>3454.8333333332998</v>
      </c>
      <c r="C116" s="99">
        <v>2446.2916666667002</v>
      </c>
      <c r="D116" s="99">
        <v>2647.5</v>
      </c>
      <c r="E116" s="99">
        <v>2503.125</v>
      </c>
      <c r="F116" s="99">
        <f t="shared" si="7"/>
        <v>-2446.2916666667002</v>
      </c>
      <c r="G116" s="99">
        <f t="shared" si="8"/>
        <v>-2503.125</v>
      </c>
      <c r="H116" s="93" t="str">
        <f t="shared" si="9"/>
        <v/>
      </c>
      <c r="I116" s="100" t="s">
        <v>190</v>
      </c>
      <c r="J116" s="99">
        <v>2533.1086956521999</v>
      </c>
      <c r="K116" s="99">
        <v>-472.73157894740001</v>
      </c>
      <c r="L116" s="99">
        <v>879.40833333329999</v>
      </c>
      <c r="M116" s="99">
        <v>-602.22500000000002</v>
      </c>
      <c r="N116" s="99">
        <f t="shared" si="10"/>
        <v>2060.3771167047998</v>
      </c>
      <c r="O116" s="99">
        <f t="shared" si="11"/>
        <v>277.18333333329997</v>
      </c>
    </row>
    <row r="117" spans="1:15">
      <c r="A117" s="98" t="s">
        <v>191</v>
      </c>
      <c r="B117" s="99">
        <v>2826.2083333332998</v>
      </c>
      <c r="C117" s="99">
        <v>2562.5</v>
      </c>
      <c r="D117" s="99">
        <v>2745</v>
      </c>
      <c r="E117" s="99">
        <v>2206.875</v>
      </c>
      <c r="F117" s="99">
        <f t="shared" si="7"/>
        <v>-2562.5</v>
      </c>
      <c r="G117" s="99">
        <f t="shared" si="8"/>
        <v>-2206.875</v>
      </c>
      <c r="H117" s="93" t="str">
        <f t="shared" si="9"/>
        <v/>
      </c>
      <c r="I117" s="100" t="s">
        <v>191</v>
      </c>
      <c r="J117" s="99">
        <v>1608.4727272727</v>
      </c>
      <c r="K117" s="99">
        <v>-1492.2916666666999</v>
      </c>
      <c r="L117" s="99">
        <v>822.34</v>
      </c>
      <c r="M117" s="99">
        <v>-854.32083333330002</v>
      </c>
      <c r="N117" s="99">
        <f t="shared" si="10"/>
        <v>116.18106060600007</v>
      </c>
      <c r="O117" s="99">
        <f t="shared" si="11"/>
        <v>-31.980833333299984</v>
      </c>
    </row>
    <row r="118" spans="1:15">
      <c r="A118" s="98" t="s">
        <v>192</v>
      </c>
      <c r="B118" s="99">
        <v>3055.625</v>
      </c>
      <c r="C118" s="99">
        <v>2616</v>
      </c>
      <c r="D118" s="99">
        <v>2960.625</v>
      </c>
      <c r="E118" s="99">
        <v>3030</v>
      </c>
      <c r="F118" s="99">
        <f t="shared" si="7"/>
        <v>-2616</v>
      </c>
      <c r="G118" s="99">
        <f t="shared" si="8"/>
        <v>-3030</v>
      </c>
      <c r="H118" s="93" t="str">
        <f t="shared" si="9"/>
        <v/>
      </c>
      <c r="I118" s="100" t="s">
        <v>192</v>
      </c>
      <c r="J118" s="99">
        <v>324.54615384620001</v>
      </c>
      <c r="K118" s="99">
        <v>-2388.1041666667002</v>
      </c>
      <c r="L118" s="99">
        <v>659.42916666669998</v>
      </c>
      <c r="M118" s="99">
        <v>-683.03333333329999</v>
      </c>
      <c r="N118" s="99">
        <f t="shared" si="10"/>
        <v>-2063.5580128205002</v>
      </c>
      <c r="O118" s="99">
        <f t="shared" si="11"/>
        <v>-23.604166666600008</v>
      </c>
    </row>
    <row r="119" spans="1:15">
      <c r="A119" s="98" t="s">
        <v>193</v>
      </c>
      <c r="B119" s="99">
        <v>2910.6666666667002</v>
      </c>
      <c r="C119" s="99">
        <v>2614.3333333332998</v>
      </c>
      <c r="D119" s="99">
        <v>3457.5</v>
      </c>
      <c r="E119" s="99">
        <v>2362.5</v>
      </c>
      <c r="F119" s="99">
        <f t="shared" si="7"/>
        <v>-2614.3333333332998</v>
      </c>
      <c r="G119" s="99">
        <f t="shared" si="8"/>
        <v>-2362.5</v>
      </c>
      <c r="H119" s="93" t="str">
        <f t="shared" si="9"/>
        <v/>
      </c>
      <c r="I119" s="100" t="s">
        <v>193</v>
      </c>
      <c r="J119" s="99">
        <v>353.47857142859999</v>
      </c>
      <c r="K119" s="99">
        <v>-2832.3333333332998</v>
      </c>
      <c r="L119" s="99">
        <v>855.40869565219998</v>
      </c>
      <c r="M119" s="99">
        <v>-446.09583333329999</v>
      </c>
      <c r="N119" s="99">
        <f t="shared" si="10"/>
        <v>-2478.8547619046999</v>
      </c>
      <c r="O119" s="99">
        <f t="shared" si="11"/>
        <v>409.31286231889999</v>
      </c>
    </row>
    <row r="120" spans="1:15">
      <c r="A120" s="98" t="s">
        <v>194</v>
      </c>
      <c r="B120" s="99">
        <v>2851.625</v>
      </c>
      <c r="C120" s="99">
        <v>2898.8333333332998</v>
      </c>
      <c r="D120" s="99">
        <v>3331.875</v>
      </c>
      <c r="E120" s="99">
        <v>2454.375</v>
      </c>
      <c r="F120" s="99">
        <f t="shared" si="7"/>
        <v>-2898.8333333332998</v>
      </c>
      <c r="G120" s="99">
        <f t="shared" si="8"/>
        <v>-2454.375</v>
      </c>
      <c r="H120" s="93" t="str">
        <f t="shared" si="9"/>
        <v/>
      </c>
      <c r="I120" s="100" t="s">
        <v>194</v>
      </c>
      <c r="J120" s="99">
        <v>347.0428571429</v>
      </c>
      <c r="K120" s="99">
        <v>-2848.0250000000001</v>
      </c>
      <c r="L120" s="99">
        <v>363.12916666669997</v>
      </c>
      <c r="M120" s="99">
        <v>-1194.1208333333</v>
      </c>
      <c r="N120" s="99">
        <f t="shared" si="10"/>
        <v>-2500.9821428570999</v>
      </c>
      <c r="O120" s="99">
        <f t="shared" si="11"/>
        <v>-830.99166666659994</v>
      </c>
    </row>
    <row r="121" spans="1:15">
      <c r="A121" s="98" t="s">
        <v>195</v>
      </c>
      <c r="B121" s="99">
        <v>3236.7916666667002</v>
      </c>
      <c r="C121" s="99">
        <v>2519.125</v>
      </c>
      <c r="D121" s="99">
        <v>3251.25</v>
      </c>
      <c r="E121" s="99">
        <v>2439.375</v>
      </c>
      <c r="F121" s="99">
        <f t="shared" si="7"/>
        <v>-2519.125</v>
      </c>
      <c r="G121" s="99">
        <f t="shared" si="8"/>
        <v>-2439.375</v>
      </c>
      <c r="H121" s="93" t="str">
        <f t="shared" si="9"/>
        <v/>
      </c>
      <c r="I121" s="100" t="s">
        <v>195</v>
      </c>
      <c r="J121" s="99">
        <v>1173.5066666667001</v>
      </c>
      <c r="K121" s="99">
        <v>-2184.6521739129998</v>
      </c>
      <c r="L121" s="99">
        <v>1920.3695652173999</v>
      </c>
      <c r="M121" s="99">
        <v>-1219.2304347826</v>
      </c>
      <c r="N121" s="99">
        <f t="shared" si="10"/>
        <v>-1011.1455072462998</v>
      </c>
      <c r="O121" s="99">
        <f t="shared" si="11"/>
        <v>701.13913043479988</v>
      </c>
    </row>
    <row r="122" spans="1:15">
      <c r="A122" s="98" t="s">
        <v>196</v>
      </c>
      <c r="B122" s="99">
        <v>3247.4166666667002</v>
      </c>
      <c r="C122" s="99">
        <v>2381.9583333332998</v>
      </c>
      <c r="D122" s="99">
        <v>3643.125</v>
      </c>
      <c r="E122" s="99">
        <v>2812.5</v>
      </c>
      <c r="F122" s="99">
        <f t="shared" si="7"/>
        <v>-2381.9583333332998</v>
      </c>
      <c r="G122" s="99">
        <f t="shared" si="8"/>
        <v>-2812.5</v>
      </c>
      <c r="H122" s="93" t="str">
        <f t="shared" si="9"/>
        <v/>
      </c>
      <c r="I122" s="100" t="s">
        <v>196</v>
      </c>
      <c r="J122" s="99">
        <v>2290.3249999999998</v>
      </c>
      <c r="K122" s="99">
        <v>-805.86190476189995</v>
      </c>
      <c r="L122" s="99">
        <v>998.84347826090004</v>
      </c>
      <c r="M122" s="99">
        <v>-1102.5791666667001</v>
      </c>
      <c r="N122" s="99">
        <f t="shared" si="10"/>
        <v>1484.4630952380999</v>
      </c>
      <c r="O122" s="99">
        <f t="shared" si="11"/>
        <v>-103.73568840580003</v>
      </c>
    </row>
    <row r="123" spans="1:15">
      <c r="A123" s="98" t="s">
        <v>197</v>
      </c>
      <c r="B123" s="99">
        <v>3102.2083333332998</v>
      </c>
      <c r="C123" s="99">
        <v>2645.6666666667002</v>
      </c>
      <c r="D123" s="99">
        <v>3367.5</v>
      </c>
      <c r="E123" s="99">
        <v>2769.375</v>
      </c>
      <c r="F123" s="99">
        <f t="shared" si="7"/>
        <v>-2645.6666666667002</v>
      </c>
      <c r="G123" s="99">
        <f t="shared" si="8"/>
        <v>-2769.375</v>
      </c>
      <c r="H123" s="93" t="str">
        <f t="shared" si="9"/>
        <v/>
      </c>
      <c r="I123" s="100" t="s">
        <v>197</v>
      </c>
      <c r="J123" s="99">
        <v>1289.7882352941001</v>
      </c>
      <c r="K123" s="99">
        <v>-1150.8</v>
      </c>
      <c r="L123" s="99">
        <v>1069.3125</v>
      </c>
      <c r="M123" s="99">
        <v>-1069.7083333333001</v>
      </c>
      <c r="N123" s="99">
        <f t="shared" si="10"/>
        <v>138.98823529410015</v>
      </c>
      <c r="O123" s="99">
        <f t="shared" si="11"/>
        <v>-0.39583333330006099</v>
      </c>
    </row>
    <row r="124" spans="1:15">
      <c r="A124" s="98" t="s">
        <v>198</v>
      </c>
      <c r="B124" s="99">
        <v>3559.0416666667002</v>
      </c>
      <c r="C124" s="99">
        <v>2840.0833333332998</v>
      </c>
      <c r="D124" s="99">
        <v>3511.875</v>
      </c>
      <c r="E124" s="99">
        <v>2945.625</v>
      </c>
      <c r="F124" s="99">
        <f t="shared" si="7"/>
        <v>-2840.0833333332998</v>
      </c>
      <c r="G124" s="99">
        <f t="shared" si="8"/>
        <v>-2945.625</v>
      </c>
      <c r="H124" s="93" t="str">
        <f t="shared" si="9"/>
        <v/>
      </c>
      <c r="I124" s="100" t="s">
        <v>198</v>
      </c>
      <c r="J124" s="99">
        <v>1428.0866666667</v>
      </c>
      <c r="K124" s="99">
        <v>-1142.752173913</v>
      </c>
      <c r="L124" s="99">
        <v>1043.1958333333</v>
      </c>
      <c r="M124" s="99">
        <v>-1192.5250000000001</v>
      </c>
      <c r="N124" s="99">
        <f t="shared" si="10"/>
        <v>285.33449275370003</v>
      </c>
      <c r="O124" s="99">
        <f t="shared" si="11"/>
        <v>-149.32916666670008</v>
      </c>
    </row>
    <row r="125" spans="1:15">
      <c r="A125" s="98" t="s">
        <v>199</v>
      </c>
      <c r="B125" s="99">
        <v>3354.7083333332998</v>
      </c>
      <c r="C125" s="99">
        <v>2929.5</v>
      </c>
      <c r="D125" s="99">
        <v>3538.125</v>
      </c>
      <c r="E125" s="99">
        <v>2640</v>
      </c>
      <c r="F125" s="99">
        <f t="shared" si="7"/>
        <v>-2929.5</v>
      </c>
      <c r="G125" s="99">
        <f t="shared" si="8"/>
        <v>-2640</v>
      </c>
      <c r="H125" s="93" t="str">
        <f t="shared" si="9"/>
        <v/>
      </c>
      <c r="I125" s="100" t="s">
        <v>199</v>
      </c>
      <c r="J125" s="99">
        <v>797.81176470590003</v>
      </c>
      <c r="K125" s="99">
        <v>-1380.9611111111001</v>
      </c>
      <c r="L125" s="99">
        <v>523.15</v>
      </c>
      <c r="M125" s="99">
        <v>-1530.2541666667</v>
      </c>
      <c r="N125" s="99">
        <f t="shared" si="10"/>
        <v>-583.14934640520005</v>
      </c>
      <c r="O125" s="99">
        <f t="shared" si="11"/>
        <v>-1007.1041666667001</v>
      </c>
    </row>
    <row r="126" spans="1:15">
      <c r="A126" s="98" t="s">
        <v>200</v>
      </c>
      <c r="B126" s="99">
        <v>2857.2083333332998</v>
      </c>
      <c r="C126" s="99">
        <v>2721.2916666667002</v>
      </c>
      <c r="D126" s="99">
        <v>3528.75</v>
      </c>
      <c r="E126" s="99">
        <v>2227.5</v>
      </c>
      <c r="F126" s="99">
        <f t="shared" si="7"/>
        <v>-2721.2916666667002</v>
      </c>
      <c r="G126" s="99">
        <f t="shared" si="8"/>
        <v>-2227.5</v>
      </c>
      <c r="H126" s="93" t="str">
        <f t="shared" si="9"/>
        <v/>
      </c>
      <c r="I126" s="100" t="s">
        <v>200</v>
      </c>
      <c r="J126" s="99">
        <v>411.26666666670002</v>
      </c>
      <c r="K126" s="99">
        <v>-3044.5833333332998</v>
      </c>
      <c r="L126" s="99">
        <v>786.99166666669998</v>
      </c>
      <c r="M126" s="99">
        <v>-391.53750000000002</v>
      </c>
      <c r="N126" s="99">
        <f t="shared" si="10"/>
        <v>-2633.3166666665998</v>
      </c>
      <c r="O126" s="99">
        <f t="shared" si="11"/>
        <v>395.45416666669996</v>
      </c>
    </row>
    <row r="127" spans="1:15">
      <c r="A127" s="98" t="s">
        <v>201</v>
      </c>
      <c r="B127" s="99">
        <v>3142.7083333332998</v>
      </c>
      <c r="C127" s="99">
        <v>2736.6666666667002</v>
      </c>
      <c r="D127" s="99">
        <v>3215.625</v>
      </c>
      <c r="E127" s="99">
        <v>2556.9166666667002</v>
      </c>
      <c r="F127" s="99">
        <f t="shared" si="7"/>
        <v>-2736.6666666667002</v>
      </c>
      <c r="G127" s="99">
        <f t="shared" si="8"/>
        <v>-2556.9166666667002</v>
      </c>
      <c r="H127" s="93" t="str">
        <f t="shared" si="9"/>
        <v/>
      </c>
      <c r="I127" s="100" t="s">
        <v>201</v>
      </c>
      <c r="J127" s="99">
        <v>487.63333333330002</v>
      </c>
      <c r="K127" s="99">
        <v>-3171.5416666667002</v>
      </c>
      <c r="L127" s="99">
        <v>1613.9541666667001</v>
      </c>
      <c r="M127" s="99">
        <v>-8.6</v>
      </c>
      <c r="N127" s="99">
        <f t="shared" si="10"/>
        <v>-2683.9083333334002</v>
      </c>
      <c r="O127" s="99">
        <f t="shared" si="11"/>
        <v>1605.3541666667002</v>
      </c>
    </row>
    <row r="128" spans="1:15">
      <c r="A128" s="98" t="s">
        <v>204</v>
      </c>
      <c r="B128" s="99">
        <v>2882.4583333332998</v>
      </c>
      <c r="C128" s="99">
        <v>2227.0833333332998</v>
      </c>
      <c r="D128" s="99">
        <v>3330</v>
      </c>
      <c r="E128" s="99">
        <v>2475</v>
      </c>
      <c r="F128" s="99">
        <f t="shared" si="7"/>
        <v>-2227.0833333332998</v>
      </c>
      <c r="G128" s="99">
        <f t="shared" si="8"/>
        <v>-2475</v>
      </c>
      <c r="H128" s="93" t="str">
        <f t="shared" si="9"/>
        <v/>
      </c>
      <c r="I128" s="100" t="s">
        <v>204</v>
      </c>
      <c r="J128" s="99">
        <v>445.3333333333</v>
      </c>
      <c r="K128" s="99">
        <v>-2338.4166666667002</v>
      </c>
      <c r="L128" s="99">
        <v>1237.9791666666999</v>
      </c>
      <c r="M128" s="99">
        <v>-1480.4133333333</v>
      </c>
      <c r="N128" s="99">
        <f t="shared" si="10"/>
        <v>-1893.0833333334001</v>
      </c>
      <c r="O128" s="99">
        <f t="shared" si="11"/>
        <v>-242.43416666660005</v>
      </c>
    </row>
    <row r="129" spans="1:15">
      <c r="A129" s="98" t="s">
        <v>205</v>
      </c>
      <c r="B129" s="99">
        <v>3271.8333333332998</v>
      </c>
      <c r="C129" s="99">
        <v>2344.3333333332998</v>
      </c>
      <c r="D129" s="99">
        <v>3511.875</v>
      </c>
      <c r="E129" s="99">
        <v>2439.375</v>
      </c>
      <c r="F129" s="99">
        <f t="shared" si="7"/>
        <v>-2344.3333333332998</v>
      </c>
      <c r="G129" s="99">
        <f t="shared" si="8"/>
        <v>-2439.375</v>
      </c>
      <c r="H129" s="93" t="str">
        <f t="shared" si="9"/>
        <v/>
      </c>
      <c r="I129" s="100" t="s">
        <v>205</v>
      </c>
      <c r="J129" s="99">
        <v>105.45</v>
      </c>
      <c r="K129" s="99">
        <v>-2344.3333333332998</v>
      </c>
      <c r="L129" s="99">
        <v>1621.7782608696</v>
      </c>
      <c r="M129" s="99">
        <v>-468.8565217391</v>
      </c>
      <c r="N129" s="99">
        <f t="shared" si="10"/>
        <v>-2238.8833333333</v>
      </c>
      <c r="O129" s="99">
        <f t="shared" si="11"/>
        <v>1152.9217391305001</v>
      </c>
    </row>
    <row r="130" spans="1:15">
      <c r="A130" s="98" t="s">
        <v>206</v>
      </c>
      <c r="B130" s="99">
        <v>3337.5</v>
      </c>
      <c r="C130" s="99">
        <v>2224.5416666667002</v>
      </c>
      <c r="D130" s="99">
        <v>3300</v>
      </c>
      <c r="E130" s="99">
        <v>2195.625</v>
      </c>
      <c r="F130" s="99">
        <f t="shared" si="7"/>
        <v>-2224.5416666667002</v>
      </c>
      <c r="G130" s="99">
        <f t="shared" si="8"/>
        <v>-2195.625</v>
      </c>
      <c r="H130" s="93" t="str">
        <f t="shared" si="9"/>
        <v/>
      </c>
      <c r="I130" s="100" t="s">
        <v>206</v>
      </c>
      <c r="J130" s="99">
        <v>1544.27</v>
      </c>
      <c r="K130" s="99">
        <v>-1806.7363636364</v>
      </c>
      <c r="L130" s="99">
        <v>1700.7249999999999</v>
      </c>
      <c r="M130" s="99">
        <v>-353.85833333329998</v>
      </c>
      <c r="N130" s="99">
        <f t="shared" si="10"/>
        <v>-262.46636363640005</v>
      </c>
      <c r="O130" s="99">
        <f t="shared" si="11"/>
        <v>1346.8666666667</v>
      </c>
    </row>
    <row r="131" spans="1:15">
      <c r="A131" s="98" t="s">
        <v>207</v>
      </c>
      <c r="B131" s="99">
        <v>3489.625</v>
      </c>
      <c r="C131" s="99">
        <v>2354.9166666667002</v>
      </c>
      <c r="D131" s="99">
        <v>2985.2083333332998</v>
      </c>
      <c r="E131" s="99">
        <v>2525.625</v>
      </c>
      <c r="F131" s="99">
        <f t="shared" si="7"/>
        <v>-2354.9166666667002</v>
      </c>
      <c r="G131" s="99">
        <f t="shared" si="8"/>
        <v>-2525.625</v>
      </c>
      <c r="H131" s="93" t="str">
        <f t="shared" si="9"/>
        <v/>
      </c>
      <c r="I131" s="100" t="s">
        <v>207</v>
      </c>
      <c r="J131" s="99">
        <v>2375.0727272726999</v>
      </c>
      <c r="K131" s="99">
        <v>-823.16</v>
      </c>
      <c r="L131" s="99">
        <v>1314.1608695652001</v>
      </c>
      <c r="M131" s="99">
        <v>-746.25833333330002</v>
      </c>
      <c r="N131" s="99">
        <f t="shared" si="10"/>
        <v>1551.9127272727001</v>
      </c>
      <c r="O131" s="99">
        <f t="shared" si="11"/>
        <v>567.90253623190006</v>
      </c>
    </row>
    <row r="132" spans="1:15">
      <c r="A132" s="98" t="s">
        <v>208</v>
      </c>
      <c r="B132" s="99">
        <v>3757.5</v>
      </c>
      <c r="C132" s="99">
        <v>2480.0833333332998</v>
      </c>
      <c r="D132" s="99">
        <v>3570</v>
      </c>
      <c r="E132" s="99">
        <v>2416.875</v>
      </c>
      <c r="F132" s="99">
        <f t="shared" si="7"/>
        <v>-2480.0833333332998</v>
      </c>
      <c r="G132" s="99">
        <f t="shared" si="8"/>
        <v>-2416.875</v>
      </c>
      <c r="H132" s="93" t="str">
        <f t="shared" si="9"/>
        <v/>
      </c>
      <c r="I132" s="100" t="s">
        <v>208</v>
      </c>
      <c r="J132" s="99">
        <v>1459.4739130435</v>
      </c>
      <c r="K132" s="99">
        <v>-1554.19</v>
      </c>
      <c r="L132" s="99">
        <v>1406.9416666667</v>
      </c>
      <c r="M132" s="99">
        <v>-757.83913043480004</v>
      </c>
      <c r="N132" s="99">
        <f t="shared" si="10"/>
        <v>-94.716086956500021</v>
      </c>
      <c r="O132" s="99">
        <f t="shared" si="11"/>
        <v>649.10253623189999</v>
      </c>
    </row>
    <row r="133" spans="1:15">
      <c r="A133" s="98" t="s">
        <v>209</v>
      </c>
      <c r="B133" s="99">
        <v>3803.5</v>
      </c>
      <c r="C133" s="99">
        <v>2467.75</v>
      </c>
      <c r="D133" s="99">
        <v>3673.125</v>
      </c>
      <c r="E133" s="99">
        <v>1837.5</v>
      </c>
      <c r="F133" s="99">
        <f t="shared" si="7"/>
        <v>-2467.75</v>
      </c>
      <c r="G133" s="99">
        <f t="shared" si="8"/>
        <v>-1837.5</v>
      </c>
      <c r="H133" s="93" t="str">
        <f t="shared" si="9"/>
        <v/>
      </c>
      <c r="I133" s="100" t="s">
        <v>209</v>
      </c>
      <c r="J133" s="99">
        <v>1758.9857142856999</v>
      </c>
      <c r="K133" s="99">
        <v>-2323.4124999999999</v>
      </c>
      <c r="L133" s="99">
        <v>1698.0458333332999</v>
      </c>
      <c r="M133" s="99">
        <v>-526.52499999999998</v>
      </c>
      <c r="N133" s="99">
        <f t="shared" si="10"/>
        <v>-564.42678571429997</v>
      </c>
      <c r="O133" s="99">
        <f t="shared" si="11"/>
        <v>1171.5208333332998</v>
      </c>
    </row>
    <row r="134" spans="1:15">
      <c r="A134" s="98" t="s">
        <v>210</v>
      </c>
      <c r="B134" s="99">
        <v>3425.1666666667002</v>
      </c>
      <c r="C134" s="99">
        <v>2769.0833333332998</v>
      </c>
      <c r="D134" s="99">
        <v>3483.75</v>
      </c>
      <c r="E134" s="99">
        <v>1764.375</v>
      </c>
      <c r="F134" s="99">
        <f t="shared" ref="F134:F197" si="12">-C134</f>
        <v>-2769.0833333332998</v>
      </c>
      <c r="G134" s="99">
        <f t="shared" ref="G134:G197" si="13">-E134</f>
        <v>-1764.375</v>
      </c>
      <c r="H134" s="93" t="str">
        <f t="shared" ref="H134:H197" si="14">IF(TEXT(I134,"d")+0=15,UPPER(LEFT(TEXT(I134,"mmm"),1)),"")</f>
        <v/>
      </c>
      <c r="I134" s="100" t="s">
        <v>210</v>
      </c>
      <c r="J134" s="99">
        <v>1693.2769230768999</v>
      </c>
      <c r="K134" s="99">
        <v>-2173.9349999999999</v>
      </c>
      <c r="L134" s="99">
        <v>878.51250000000005</v>
      </c>
      <c r="M134" s="99">
        <v>-903.1875</v>
      </c>
      <c r="N134" s="99">
        <f t="shared" si="10"/>
        <v>-480.6580769231</v>
      </c>
      <c r="O134" s="99">
        <f t="shared" si="11"/>
        <v>-24.674999999999955</v>
      </c>
    </row>
    <row r="135" spans="1:15">
      <c r="A135" s="98" t="s">
        <v>211</v>
      </c>
      <c r="B135" s="99">
        <v>3524.4166666667002</v>
      </c>
      <c r="C135" s="99">
        <v>2147.9166666667002</v>
      </c>
      <c r="D135" s="99">
        <v>3198.75</v>
      </c>
      <c r="E135" s="99">
        <v>2480.625</v>
      </c>
      <c r="F135" s="99">
        <f t="shared" si="12"/>
        <v>-2147.9166666667002</v>
      </c>
      <c r="G135" s="99">
        <f t="shared" si="13"/>
        <v>-2480.625</v>
      </c>
      <c r="H135" s="93" t="str">
        <f t="shared" si="14"/>
        <v/>
      </c>
      <c r="I135" s="100" t="s">
        <v>211</v>
      </c>
      <c r="J135" s="99">
        <v>183.9</v>
      </c>
      <c r="K135" s="99">
        <v>-2253.0833333332998</v>
      </c>
      <c r="L135" s="99">
        <v>1501.4875</v>
      </c>
      <c r="M135" s="99">
        <v>-222.845</v>
      </c>
      <c r="N135" s="99">
        <f t="shared" si="10"/>
        <v>-2069.1833333332997</v>
      </c>
      <c r="O135" s="99">
        <f t="shared" si="11"/>
        <v>1278.6424999999999</v>
      </c>
    </row>
    <row r="136" spans="1:15">
      <c r="A136" s="98" t="s">
        <v>212</v>
      </c>
      <c r="B136" s="99">
        <v>3527.9166666667002</v>
      </c>
      <c r="C136" s="99">
        <v>1337.5</v>
      </c>
      <c r="D136" s="99">
        <v>3052.5</v>
      </c>
      <c r="E136" s="99">
        <v>1938.75</v>
      </c>
      <c r="F136" s="99">
        <f t="shared" si="12"/>
        <v>-1337.5</v>
      </c>
      <c r="G136" s="99">
        <f t="shared" si="13"/>
        <v>-1938.75</v>
      </c>
      <c r="H136" s="93" t="str">
        <f t="shared" si="14"/>
        <v/>
      </c>
      <c r="I136" s="100" t="s">
        <v>212</v>
      </c>
      <c r="J136" s="99">
        <v>878.32916666669996</v>
      </c>
      <c r="K136" s="99">
        <v>-2237</v>
      </c>
      <c r="L136" s="99">
        <v>2644.8708333333002</v>
      </c>
      <c r="M136" s="99">
        <v>-67.03</v>
      </c>
      <c r="N136" s="99">
        <f t="shared" si="10"/>
        <v>-1358.6708333332999</v>
      </c>
      <c r="O136" s="99">
        <f t="shared" si="11"/>
        <v>2577.8408333333</v>
      </c>
    </row>
    <row r="137" spans="1:15">
      <c r="A137" s="98" t="s">
        <v>213</v>
      </c>
      <c r="B137" s="99">
        <v>3470.4166666667002</v>
      </c>
      <c r="C137" s="99">
        <v>1637.5</v>
      </c>
      <c r="D137" s="99">
        <v>1974.375</v>
      </c>
      <c r="E137" s="99">
        <v>2591.25</v>
      </c>
      <c r="F137" s="99">
        <f t="shared" si="12"/>
        <v>-1637.5</v>
      </c>
      <c r="G137" s="99">
        <f t="shared" si="13"/>
        <v>-2591.25</v>
      </c>
      <c r="H137" s="93" t="str">
        <f t="shared" si="14"/>
        <v/>
      </c>
      <c r="I137" s="100" t="s">
        <v>213</v>
      </c>
      <c r="J137" s="99">
        <v>1075.4375</v>
      </c>
      <c r="K137" s="99">
        <v>-2286.0416666667002</v>
      </c>
      <c r="L137" s="99">
        <v>1412.6</v>
      </c>
      <c r="M137" s="99">
        <v>-415.45789473679997</v>
      </c>
      <c r="N137" s="99">
        <f t="shared" ref="N137:N200" si="15">IFERROR(J137+0,0)+IFERROR(K137+0,0)</f>
        <v>-1210.6041666667002</v>
      </c>
      <c r="O137" s="99">
        <f t="shared" ref="O137:O200" si="16">IFERROR(L137+0,0)+IFERROR(M137+0,0)</f>
        <v>997.14210526319994</v>
      </c>
    </row>
    <row r="138" spans="1:15">
      <c r="A138" s="98" t="s">
        <v>214</v>
      </c>
      <c r="B138" s="99">
        <v>3786.25</v>
      </c>
      <c r="C138" s="99">
        <v>1866.6666666666999</v>
      </c>
      <c r="D138" s="99">
        <v>1586.25</v>
      </c>
      <c r="E138" s="99">
        <v>2103.75</v>
      </c>
      <c r="F138" s="99">
        <f t="shared" si="12"/>
        <v>-1866.6666666666999</v>
      </c>
      <c r="G138" s="99">
        <f t="shared" si="13"/>
        <v>-2103.75</v>
      </c>
      <c r="H138" s="93" t="str">
        <f t="shared" si="14"/>
        <v/>
      </c>
      <c r="I138" s="100" t="s">
        <v>214</v>
      </c>
      <c r="J138" s="99">
        <v>523.78499999999997</v>
      </c>
      <c r="K138" s="99">
        <v>-2056</v>
      </c>
      <c r="L138" s="99">
        <v>1578.6916666667</v>
      </c>
      <c r="M138" s="99">
        <v>-339.66470588240003</v>
      </c>
      <c r="N138" s="99">
        <f t="shared" si="15"/>
        <v>-1532.2150000000001</v>
      </c>
      <c r="O138" s="99">
        <f t="shared" si="16"/>
        <v>1239.0269607842999</v>
      </c>
    </row>
    <row r="139" spans="1:15">
      <c r="A139" s="98" t="s">
        <v>215</v>
      </c>
      <c r="B139" s="99">
        <v>3770.9166666667002</v>
      </c>
      <c r="C139" s="99">
        <v>1970.8333333333001</v>
      </c>
      <c r="D139" s="99">
        <v>2604.375</v>
      </c>
      <c r="E139" s="99">
        <v>2542.5</v>
      </c>
      <c r="F139" s="99">
        <f t="shared" si="12"/>
        <v>-1970.8333333333001</v>
      </c>
      <c r="G139" s="99">
        <f t="shared" si="13"/>
        <v>-2542.5</v>
      </c>
      <c r="H139" s="93" t="str">
        <f t="shared" si="14"/>
        <v/>
      </c>
      <c r="I139" s="100" t="s">
        <v>215</v>
      </c>
      <c r="J139" s="99">
        <v>476.87142857139997</v>
      </c>
      <c r="K139" s="99">
        <v>-2114.3333333332998</v>
      </c>
      <c r="L139" s="99">
        <v>1248.3666666667</v>
      </c>
      <c r="M139" s="99">
        <v>-765.36818181820001</v>
      </c>
      <c r="N139" s="99">
        <f t="shared" si="15"/>
        <v>-1637.4619047618999</v>
      </c>
      <c r="O139" s="99">
        <f t="shared" si="16"/>
        <v>482.99848484849997</v>
      </c>
    </row>
    <row r="140" spans="1:15">
      <c r="A140" s="98" t="s">
        <v>216</v>
      </c>
      <c r="B140" s="99">
        <v>3709.0833333332998</v>
      </c>
      <c r="C140" s="99">
        <v>2634.4583333332998</v>
      </c>
      <c r="D140" s="99">
        <v>3268.125</v>
      </c>
      <c r="E140" s="99">
        <v>2536.875</v>
      </c>
      <c r="F140" s="99">
        <f t="shared" si="12"/>
        <v>-2634.4583333332998</v>
      </c>
      <c r="G140" s="99">
        <f t="shared" si="13"/>
        <v>-2536.875</v>
      </c>
      <c r="H140" s="93" t="str">
        <f t="shared" si="14"/>
        <v/>
      </c>
      <c r="I140" s="100" t="s">
        <v>216</v>
      </c>
      <c r="J140" s="99">
        <v>340.33125000000001</v>
      </c>
      <c r="K140" s="99">
        <v>-2764.4541666667001</v>
      </c>
      <c r="L140" s="99">
        <v>969.08333333329995</v>
      </c>
      <c r="M140" s="99">
        <v>-240.625</v>
      </c>
      <c r="N140" s="99">
        <f t="shared" si="15"/>
        <v>-2424.1229166666999</v>
      </c>
      <c r="O140" s="99">
        <f t="shared" si="16"/>
        <v>728.45833333329995</v>
      </c>
    </row>
    <row r="141" spans="1:15">
      <c r="A141" s="98" t="s">
        <v>217</v>
      </c>
      <c r="B141" s="99">
        <v>3643.7083333332998</v>
      </c>
      <c r="C141" s="99">
        <v>2500.125</v>
      </c>
      <c r="D141" s="99">
        <v>2891.25</v>
      </c>
      <c r="E141" s="99">
        <v>2441.25</v>
      </c>
      <c r="F141" s="99">
        <f t="shared" si="12"/>
        <v>-2500.125</v>
      </c>
      <c r="G141" s="99">
        <f t="shared" si="13"/>
        <v>-2441.25</v>
      </c>
      <c r="H141" s="93" t="str">
        <f t="shared" si="14"/>
        <v/>
      </c>
      <c r="I141" s="100" t="s">
        <v>217</v>
      </c>
      <c r="J141" s="99">
        <v>345.04347826089997</v>
      </c>
      <c r="K141" s="99">
        <v>-2836.3333333332998</v>
      </c>
      <c r="L141" s="99">
        <v>1323.0041666667</v>
      </c>
      <c r="M141" s="99">
        <v>-187.85833333330001</v>
      </c>
      <c r="N141" s="99">
        <f t="shared" si="15"/>
        <v>-2491.2898550723999</v>
      </c>
      <c r="O141" s="99">
        <f t="shared" si="16"/>
        <v>1135.1458333334001</v>
      </c>
    </row>
    <row r="142" spans="1:15">
      <c r="A142" s="98" t="s">
        <v>218</v>
      </c>
      <c r="B142" s="99">
        <v>3002.8333333332998</v>
      </c>
      <c r="C142" s="99">
        <v>1558.3333333333001</v>
      </c>
      <c r="D142" s="99">
        <v>3510</v>
      </c>
      <c r="E142" s="99">
        <v>2430.375</v>
      </c>
      <c r="F142" s="99">
        <f t="shared" si="12"/>
        <v>-1558.3333333333001</v>
      </c>
      <c r="G142" s="99">
        <f t="shared" si="13"/>
        <v>-2430.375</v>
      </c>
      <c r="H142" s="93" t="str">
        <f t="shared" si="14"/>
        <v>F</v>
      </c>
      <c r="I142" s="100" t="s">
        <v>218</v>
      </c>
      <c r="J142" s="99">
        <v>632.40909090909997</v>
      </c>
      <c r="K142" s="99">
        <v>-2159.9166666667002</v>
      </c>
      <c r="L142" s="99">
        <v>2626.55</v>
      </c>
      <c r="M142" s="99">
        <v>-95.75</v>
      </c>
      <c r="N142" s="99">
        <f t="shared" si="15"/>
        <v>-1527.5075757576001</v>
      </c>
      <c r="O142" s="99">
        <f t="shared" si="16"/>
        <v>2530.8000000000002</v>
      </c>
    </row>
    <row r="143" spans="1:15">
      <c r="A143" s="98" t="s">
        <v>219</v>
      </c>
      <c r="B143" s="99">
        <v>3753.5</v>
      </c>
      <c r="C143" s="99">
        <v>1977.0833333333001</v>
      </c>
      <c r="D143" s="99">
        <v>3390</v>
      </c>
      <c r="E143" s="99">
        <v>2512.5</v>
      </c>
      <c r="F143" s="99">
        <f t="shared" si="12"/>
        <v>-1977.0833333333001</v>
      </c>
      <c r="G143" s="99">
        <f t="shared" si="13"/>
        <v>-2512.5</v>
      </c>
      <c r="H143" s="93" t="str">
        <f t="shared" si="14"/>
        <v/>
      </c>
      <c r="I143" s="100" t="s">
        <v>219</v>
      </c>
      <c r="J143" s="99">
        <v>826.65217391299996</v>
      </c>
      <c r="K143" s="99">
        <v>-2063</v>
      </c>
      <c r="L143" s="99">
        <v>2416.3208333333</v>
      </c>
      <c r="M143" s="99">
        <v>-396.58181818179997</v>
      </c>
      <c r="N143" s="99">
        <f t="shared" si="15"/>
        <v>-1236.3478260870002</v>
      </c>
      <c r="O143" s="99">
        <f t="shared" si="16"/>
        <v>2019.7390151515001</v>
      </c>
    </row>
    <row r="144" spans="1:15">
      <c r="A144" s="98" t="s">
        <v>220</v>
      </c>
      <c r="B144" s="99">
        <v>3742</v>
      </c>
      <c r="C144" s="99">
        <v>1987.7916666666999</v>
      </c>
      <c r="D144" s="99">
        <v>3511.875</v>
      </c>
      <c r="E144" s="99">
        <v>2578.125</v>
      </c>
      <c r="F144" s="99">
        <f t="shared" si="12"/>
        <v>-1987.7916666666999</v>
      </c>
      <c r="G144" s="99">
        <f t="shared" si="13"/>
        <v>-2578.125</v>
      </c>
      <c r="H144" s="93" t="str">
        <f t="shared" si="14"/>
        <v/>
      </c>
      <c r="I144" s="100" t="s">
        <v>220</v>
      </c>
      <c r="J144" s="99">
        <v>742.29545454549998</v>
      </c>
      <c r="K144" s="99">
        <v>-1738.7249999999999</v>
      </c>
      <c r="L144" s="99">
        <v>2530.1125000000002</v>
      </c>
      <c r="M144" s="99">
        <v>-482.76249999999999</v>
      </c>
      <c r="N144" s="99">
        <f t="shared" si="15"/>
        <v>-996.42954545449993</v>
      </c>
      <c r="O144" s="99">
        <f t="shared" si="16"/>
        <v>2047.3500000000001</v>
      </c>
    </row>
    <row r="145" spans="1:15">
      <c r="A145" s="98" t="s">
        <v>221</v>
      </c>
      <c r="B145" s="99">
        <v>3717</v>
      </c>
      <c r="C145" s="99">
        <v>2132.7083333332998</v>
      </c>
      <c r="D145" s="99">
        <v>3343.125</v>
      </c>
      <c r="E145" s="99">
        <v>1972.5</v>
      </c>
      <c r="F145" s="99">
        <f t="shared" si="12"/>
        <v>-2132.7083333332998</v>
      </c>
      <c r="G145" s="99">
        <f t="shared" si="13"/>
        <v>-1972.5</v>
      </c>
      <c r="H145" s="93" t="str">
        <f t="shared" si="14"/>
        <v/>
      </c>
      <c r="I145" s="100" t="s">
        <v>221</v>
      </c>
      <c r="J145" s="99">
        <v>738.34090909090003</v>
      </c>
      <c r="K145" s="99">
        <v>-2101.9541666667001</v>
      </c>
      <c r="L145" s="99">
        <v>1863.5833333333001</v>
      </c>
      <c r="M145" s="99">
        <v>-147.5695652174</v>
      </c>
      <c r="N145" s="99">
        <f t="shared" si="15"/>
        <v>-1363.6132575758002</v>
      </c>
      <c r="O145" s="99">
        <f t="shared" si="16"/>
        <v>1716.0137681159001</v>
      </c>
    </row>
    <row r="146" spans="1:15">
      <c r="A146" s="98" t="s">
        <v>222</v>
      </c>
      <c r="B146" s="99">
        <v>3703.5</v>
      </c>
      <c r="C146" s="99">
        <v>2019.625</v>
      </c>
      <c r="D146" s="99">
        <v>3558.75</v>
      </c>
      <c r="E146" s="99">
        <v>1927.5</v>
      </c>
      <c r="F146" s="99">
        <f t="shared" si="12"/>
        <v>-2019.625</v>
      </c>
      <c r="G146" s="99">
        <f t="shared" si="13"/>
        <v>-1927.5</v>
      </c>
      <c r="H146" s="93" t="str">
        <f t="shared" si="14"/>
        <v/>
      </c>
      <c r="I146" s="100" t="s">
        <v>222</v>
      </c>
      <c r="J146" s="99">
        <v>520.21578947370006</v>
      </c>
      <c r="K146" s="99">
        <v>-2449</v>
      </c>
      <c r="L146" s="99">
        <v>2206.2708333332998</v>
      </c>
      <c r="M146" s="99">
        <v>-135.47272727270001</v>
      </c>
      <c r="N146" s="99">
        <f t="shared" si="15"/>
        <v>-1928.7842105262998</v>
      </c>
      <c r="O146" s="99">
        <f t="shared" si="16"/>
        <v>2070.7981060605998</v>
      </c>
    </row>
    <row r="147" spans="1:15">
      <c r="A147" s="98" t="s">
        <v>223</v>
      </c>
      <c r="B147" s="99">
        <v>3356.5</v>
      </c>
      <c r="C147" s="99">
        <v>2318.75</v>
      </c>
      <c r="D147" s="99">
        <v>3223.125</v>
      </c>
      <c r="E147" s="99">
        <v>2289.375</v>
      </c>
      <c r="F147" s="99">
        <f t="shared" si="12"/>
        <v>-2318.75</v>
      </c>
      <c r="G147" s="99">
        <f t="shared" si="13"/>
        <v>-2289.375</v>
      </c>
      <c r="H147" s="93" t="str">
        <f t="shared" si="14"/>
        <v/>
      </c>
      <c r="I147" s="100" t="s">
        <v>223</v>
      </c>
      <c r="J147" s="99">
        <v>560.22916666670005</v>
      </c>
      <c r="K147" s="99">
        <v>-2879.75</v>
      </c>
      <c r="L147" s="99">
        <v>2834.375</v>
      </c>
      <c r="M147" s="99">
        <v>-406.8615384615</v>
      </c>
      <c r="N147" s="99">
        <f t="shared" si="15"/>
        <v>-2319.5208333332998</v>
      </c>
      <c r="O147" s="99">
        <f t="shared" si="16"/>
        <v>2427.5134615385</v>
      </c>
    </row>
    <row r="148" spans="1:15">
      <c r="A148" s="98" t="s">
        <v>224</v>
      </c>
      <c r="B148" s="99">
        <v>3287.25</v>
      </c>
      <c r="C148" s="99">
        <v>2961.5416666667002</v>
      </c>
      <c r="D148" s="99">
        <v>3101.25</v>
      </c>
      <c r="E148" s="99">
        <v>1732.0833333333001</v>
      </c>
      <c r="F148" s="99">
        <f t="shared" si="12"/>
        <v>-2961.5416666667002</v>
      </c>
      <c r="G148" s="99">
        <f t="shared" si="13"/>
        <v>-1732.0833333333001</v>
      </c>
      <c r="H148" s="93" t="str">
        <f t="shared" si="14"/>
        <v/>
      </c>
      <c r="I148" s="100" t="s">
        <v>224</v>
      </c>
      <c r="J148" s="99">
        <v>322.10000000000002</v>
      </c>
      <c r="K148" s="99">
        <v>-3154.5833333332998</v>
      </c>
      <c r="L148" s="99">
        <v>2586.1916666666998</v>
      </c>
      <c r="M148" s="99">
        <v>-278.78750000000002</v>
      </c>
      <c r="N148" s="99">
        <f t="shared" si="15"/>
        <v>-2832.4833333332999</v>
      </c>
      <c r="O148" s="99">
        <f t="shared" si="16"/>
        <v>2307.4041666666999</v>
      </c>
    </row>
    <row r="149" spans="1:15">
      <c r="A149" s="98" t="s">
        <v>225</v>
      </c>
      <c r="B149" s="99">
        <v>3613</v>
      </c>
      <c r="C149" s="99">
        <v>2448.25</v>
      </c>
      <c r="D149" s="99">
        <v>3165</v>
      </c>
      <c r="E149" s="99">
        <v>2851.875</v>
      </c>
      <c r="F149" s="99">
        <f t="shared" si="12"/>
        <v>-2448.25</v>
      </c>
      <c r="G149" s="99">
        <f t="shared" si="13"/>
        <v>-2851.875</v>
      </c>
      <c r="H149" s="93" t="str">
        <f t="shared" si="14"/>
        <v/>
      </c>
      <c r="I149" s="100" t="s">
        <v>225</v>
      </c>
      <c r="J149" s="99">
        <v>970.85882352939996</v>
      </c>
      <c r="K149" s="99">
        <v>-2183.4</v>
      </c>
      <c r="L149" s="99">
        <v>1428.6833333333</v>
      </c>
      <c r="M149" s="99">
        <v>-206.77916666670001</v>
      </c>
      <c r="N149" s="99">
        <f t="shared" si="15"/>
        <v>-1212.5411764706</v>
      </c>
      <c r="O149" s="99">
        <f t="shared" si="16"/>
        <v>1221.9041666665998</v>
      </c>
    </row>
    <row r="150" spans="1:15">
      <c r="A150" s="98" t="s">
        <v>226</v>
      </c>
      <c r="B150" s="99">
        <v>3770.9166666667002</v>
      </c>
      <c r="C150" s="99">
        <v>2358.2083333332998</v>
      </c>
      <c r="D150" s="99">
        <v>3405</v>
      </c>
      <c r="E150" s="99">
        <v>2163.75</v>
      </c>
      <c r="F150" s="99">
        <f t="shared" si="12"/>
        <v>-2358.2083333332998</v>
      </c>
      <c r="G150" s="99">
        <f t="shared" si="13"/>
        <v>-2163.75</v>
      </c>
      <c r="H150" s="93" t="str">
        <f t="shared" si="14"/>
        <v/>
      </c>
      <c r="I150" s="100" t="s">
        <v>226</v>
      </c>
      <c r="J150" s="99">
        <v>865.75</v>
      </c>
      <c r="K150" s="99">
        <v>-1019.4681818182</v>
      </c>
      <c r="L150" s="99">
        <v>1866.7833333333001</v>
      </c>
      <c r="M150" s="99">
        <v>-182.3125</v>
      </c>
      <c r="N150" s="99">
        <f t="shared" si="15"/>
        <v>-153.71818181820004</v>
      </c>
      <c r="O150" s="99">
        <f t="shared" si="16"/>
        <v>1684.4708333333001</v>
      </c>
    </row>
    <row r="151" spans="1:15">
      <c r="A151" s="98" t="s">
        <v>227</v>
      </c>
      <c r="B151" s="99">
        <v>3026.8333333332998</v>
      </c>
      <c r="C151" s="99">
        <v>2529</v>
      </c>
      <c r="D151" s="99">
        <v>3025</v>
      </c>
      <c r="E151" s="99">
        <v>1996.875</v>
      </c>
      <c r="F151" s="99">
        <f t="shared" si="12"/>
        <v>-2529</v>
      </c>
      <c r="G151" s="99">
        <f t="shared" si="13"/>
        <v>-1996.875</v>
      </c>
      <c r="H151" s="93" t="str">
        <f t="shared" si="14"/>
        <v/>
      </c>
      <c r="I151" s="100" t="s">
        <v>227</v>
      </c>
      <c r="J151" s="99">
        <v>216.50588235289999</v>
      </c>
      <c r="K151" s="99">
        <v>-2450.7739130435002</v>
      </c>
      <c r="L151" s="99">
        <v>1417.625</v>
      </c>
      <c r="M151" s="99">
        <v>-396.56111111109999</v>
      </c>
      <c r="N151" s="99">
        <f t="shared" si="15"/>
        <v>-2234.2680306906004</v>
      </c>
      <c r="O151" s="99">
        <f t="shared" si="16"/>
        <v>1021.0638888889</v>
      </c>
    </row>
    <row r="152" spans="1:15">
      <c r="A152" s="98" t="s">
        <v>228</v>
      </c>
      <c r="B152" s="99">
        <v>3690.125</v>
      </c>
      <c r="C152" s="99">
        <v>2672.1666666667002</v>
      </c>
      <c r="D152" s="99">
        <v>2958.75</v>
      </c>
      <c r="E152" s="99">
        <v>985</v>
      </c>
      <c r="F152" s="99">
        <f t="shared" si="12"/>
        <v>-2672.1666666667002</v>
      </c>
      <c r="G152" s="99">
        <f t="shared" si="13"/>
        <v>-985</v>
      </c>
      <c r="H152" s="93" t="str">
        <f t="shared" si="14"/>
        <v/>
      </c>
      <c r="I152" s="100" t="s">
        <v>228</v>
      </c>
      <c r="J152" s="99">
        <v>1362.5291666666999</v>
      </c>
      <c r="K152" s="99">
        <v>-1715.5578947368001</v>
      </c>
      <c r="L152" s="99">
        <v>1492.3416666666999</v>
      </c>
      <c r="M152" s="99">
        <v>-327.02499999999998</v>
      </c>
      <c r="N152" s="99">
        <f t="shared" si="15"/>
        <v>-353.02872807010021</v>
      </c>
      <c r="O152" s="99">
        <f t="shared" si="16"/>
        <v>1165.3166666666998</v>
      </c>
    </row>
    <row r="153" spans="1:15">
      <c r="A153" s="98" t="s">
        <v>229</v>
      </c>
      <c r="B153" s="99">
        <v>3691.9166666667002</v>
      </c>
      <c r="C153" s="99">
        <v>2447.375</v>
      </c>
      <c r="D153" s="99">
        <v>3365.625</v>
      </c>
      <c r="E153" s="99">
        <v>1948.125</v>
      </c>
      <c r="F153" s="99">
        <f t="shared" si="12"/>
        <v>-2447.375</v>
      </c>
      <c r="G153" s="99">
        <f t="shared" si="13"/>
        <v>-1948.125</v>
      </c>
      <c r="H153" s="93" t="str">
        <f t="shared" si="14"/>
        <v/>
      </c>
      <c r="I153" s="100" t="s">
        <v>229</v>
      </c>
      <c r="J153" s="99">
        <v>1183.6863636364001</v>
      </c>
      <c r="K153" s="99">
        <v>-1527.5421052632</v>
      </c>
      <c r="L153" s="99">
        <v>1618.0625</v>
      </c>
      <c r="M153" s="99">
        <v>-334.5043478261</v>
      </c>
      <c r="N153" s="99">
        <f t="shared" si="15"/>
        <v>-343.85574162679995</v>
      </c>
      <c r="O153" s="99">
        <f t="shared" si="16"/>
        <v>1283.5581521739</v>
      </c>
    </row>
    <row r="154" spans="1:15">
      <c r="A154" s="98" t="s">
        <v>230</v>
      </c>
      <c r="B154" s="99">
        <v>3691.9166666667002</v>
      </c>
      <c r="C154" s="99">
        <v>2696.25</v>
      </c>
      <c r="D154" s="99">
        <v>3345</v>
      </c>
      <c r="E154" s="99">
        <v>1394.375</v>
      </c>
      <c r="F154" s="99">
        <f t="shared" si="12"/>
        <v>-2696.25</v>
      </c>
      <c r="G154" s="99">
        <f t="shared" si="13"/>
        <v>-1394.375</v>
      </c>
      <c r="H154" s="93" t="str">
        <f t="shared" si="14"/>
        <v/>
      </c>
      <c r="I154" s="100" t="s">
        <v>230</v>
      </c>
      <c r="J154" s="99">
        <v>377.70952380950001</v>
      </c>
      <c r="K154" s="99">
        <v>-2887.1666666667002</v>
      </c>
      <c r="L154" s="99">
        <v>1190.45</v>
      </c>
      <c r="M154" s="99">
        <v>-262.27391304349999</v>
      </c>
      <c r="N154" s="99">
        <f t="shared" si="15"/>
        <v>-2509.4571428572003</v>
      </c>
      <c r="O154" s="99">
        <f t="shared" si="16"/>
        <v>928.17608695650006</v>
      </c>
    </row>
    <row r="155" spans="1:15">
      <c r="A155" s="98" t="s">
        <v>231</v>
      </c>
      <c r="B155" s="99">
        <v>3359.625</v>
      </c>
      <c r="C155" s="99">
        <v>2533.2083333332998</v>
      </c>
      <c r="D155" s="99">
        <v>3300</v>
      </c>
      <c r="E155" s="99">
        <v>1944.6666666666999</v>
      </c>
      <c r="F155" s="99">
        <f t="shared" si="12"/>
        <v>-2533.2083333332998</v>
      </c>
      <c r="G155" s="99">
        <f t="shared" si="13"/>
        <v>-1944.6666666666999</v>
      </c>
      <c r="H155" s="93" t="str">
        <f t="shared" si="14"/>
        <v/>
      </c>
      <c r="I155" s="100" t="s">
        <v>231</v>
      </c>
      <c r="J155" s="99">
        <v>511.83809523809998</v>
      </c>
      <c r="K155" s="99">
        <v>-2992.875</v>
      </c>
      <c r="L155" s="99">
        <v>712.76666666669996</v>
      </c>
      <c r="M155" s="99">
        <v>-538.57500000000005</v>
      </c>
      <c r="N155" s="99">
        <f t="shared" si="15"/>
        <v>-2481.0369047619001</v>
      </c>
      <c r="O155" s="99">
        <f t="shared" si="16"/>
        <v>174.19166666669992</v>
      </c>
    </row>
    <row r="156" spans="1:15">
      <c r="A156" s="98" t="s">
        <v>233</v>
      </c>
      <c r="B156" s="99">
        <v>3638.2083333332998</v>
      </c>
      <c r="C156" s="99">
        <v>2312.0416666667002</v>
      </c>
      <c r="D156" s="99">
        <v>3373.125</v>
      </c>
      <c r="E156" s="99">
        <v>1960.375</v>
      </c>
      <c r="F156" s="99">
        <f t="shared" si="12"/>
        <v>-2312.0416666667002</v>
      </c>
      <c r="G156" s="99">
        <f t="shared" si="13"/>
        <v>-1960.375</v>
      </c>
      <c r="H156" s="93" t="str">
        <f t="shared" si="14"/>
        <v/>
      </c>
      <c r="I156" s="100" t="s">
        <v>233</v>
      </c>
      <c r="J156" s="99">
        <v>427.78333333329999</v>
      </c>
      <c r="K156" s="99">
        <v>-2119.875</v>
      </c>
      <c r="L156" s="99">
        <v>1435.9</v>
      </c>
      <c r="M156" s="99">
        <v>-596.42916666669998</v>
      </c>
      <c r="N156" s="99">
        <f t="shared" si="15"/>
        <v>-1692.0916666666999</v>
      </c>
      <c r="O156" s="99">
        <f t="shared" si="16"/>
        <v>839.47083333330011</v>
      </c>
    </row>
    <row r="157" spans="1:15">
      <c r="A157" s="98" t="s">
        <v>234</v>
      </c>
      <c r="B157" s="99">
        <v>3676.5416666667002</v>
      </c>
      <c r="C157" s="99">
        <v>2081.625</v>
      </c>
      <c r="D157" s="99">
        <v>3412.5</v>
      </c>
      <c r="E157" s="99">
        <v>2045</v>
      </c>
      <c r="F157" s="99">
        <f t="shared" si="12"/>
        <v>-2081.625</v>
      </c>
      <c r="G157" s="99">
        <f t="shared" si="13"/>
        <v>-2045</v>
      </c>
      <c r="H157" s="93" t="str">
        <f t="shared" si="14"/>
        <v/>
      </c>
      <c r="I157" s="100" t="s">
        <v>234</v>
      </c>
      <c r="J157" s="99">
        <v>1364.5791666667001</v>
      </c>
      <c r="K157" s="99">
        <v>-1089.8294117646999</v>
      </c>
      <c r="L157" s="99">
        <v>927.75</v>
      </c>
      <c r="M157" s="99">
        <v>-411.39166666670002</v>
      </c>
      <c r="N157" s="99">
        <f t="shared" si="15"/>
        <v>274.74975490200018</v>
      </c>
      <c r="O157" s="99">
        <f t="shared" si="16"/>
        <v>516.35833333329992</v>
      </c>
    </row>
    <row r="158" spans="1:15">
      <c r="A158" s="98" t="s">
        <v>235</v>
      </c>
      <c r="B158" s="99">
        <v>3724.9166666667002</v>
      </c>
      <c r="C158" s="99">
        <v>2066.75</v>
      </c>
      <c r="D158" s="99">
        <v>3406.875</v>
      </c>
      <c r="E158" s="99">
        <v>2470.625</v>
      </c>
      <c r="F158" s="99">
        <f t="shared" si="12"/>
        <v>-2066.75</v>
      </c>
      <c r="G158" s="99">
        <f t="shared" si="13"/>
        <v>-2470.625</v>
      </c>
      <c r="H158" s="93" t="str">
        <f t="shared" si="14"/>
        <v/>
      </c>
      <c r="I158" s="100" t="s">
        <v>235</v>
      </c>
      <c r="J158" s="99">
        <v>2724.1772727273001</v>
      </c>
      <c r="K158" s="99">
        <v>-702.24736842109996</v>
      </c>
      <c r="L158" s="99">
        <v>1049.6624999999999</v>
      </c>
      <c r="M158" s="99">
        <v>-319.50416666669997</v>
      </c>
      <c r="N158" s="99">
        <f t="shared" si="15"/>
        <v>2021.9299043062001</v>
      </c>
      <c r="O158" s="99">
        <f t="shared" si="16"/>
        <v>730.15833333329988</v>
      </c>
    </row>
    <row r="159" spans="1:15">
      <c r="A159" s="98" t="s">
        <v>236</v>
      </c>
      <c r="B159" s="99">
        <v>3757.5</v>
      </c>
      <c r="C159" s="99">
        <v>1941.6666666666999</v>
      </c>
      <c r="D159" s="99">
        <v>3238.125</v>
      </c>
      <c r="E159" s="99">
        <v>1861.875</v>
      </c>
      <c r="F159" s="99">
        <f t="shared" si="12"/>
        <v>-1941.6666666666999</v>
      </c>
      <c r="G159" s="99">
        <f t="shared" si="13"/>
        <v>-1861.875</v>
      </c>
      <c r="H159" s="93" t="str">
        <f t="shared" si="14"/>
        <v/>
      </c>
      <c r="I159" s="100" t="s">
        <v>236</v>
      </c>
      <c r="J159" s="99">
        <v>2041.2208333333001</v>
      </c>
      <c r="K159" s="99">
        <v>-586.12352941179995</v>
      </c>
      <c r="L159" s="99">
        <v>1581.8416666666999</v>
      </c>
      <c r="M159" s="99">
        <v>-528.37083333329997</v>
      </c>
      <c r="N159" s="99">
        <f t="shared" si="15"/>
        <v>1455.0973039215</v>
      </c>
      <c r="O159" s="99">
        <f t="shared" si="16"/>
        <v>1053.4708333333999</v>
      </c>
    </row>
    <row r="160" spans="1:15">
      <c r="A160" s="98" t="s">
        <v>237</v>
      </c>
      <c r="B160" s="99">
        <v>3711.3333333332998</v>
      </c>
      <c r="C160" s="99">
        <v>2204.125</v>
      </c>
      <c r="D160" s="99">
        <v>3271.875</v>
      </c>
      <c r="E160" s="99">
        <v>2651.25</v>
      </c>
      <c r="F160" s="99">
        <f t="shared" si="12"/>
        <v>-2204.125</v>
      </c>
      <c r="G160" s="99">
        <f t="shared" si="13"/>
        <v>-2651.25</v>
      </c>
      <c r="H160" s="93" t="str">
        <f t="shared" si="14"/>
        <v/>
      </c>
      <c r="I160" s="100" t="s">
        <v>237</v>
      </c>
      <c r="J160" s="99">
        <v>2072.3913043478001</v>
      </c>
      <c r="K160" s="99">
        <v>-725.76666666669996</v>
      </c>
      <c r="L160" s="99">
        <v>1124.0739130434999</v>
      </c>
      <c r="M160" s="99">
        <v>-771.65416666670001</v>
      </c>
      <c r="N160" s="99">
        <f t="shared" si="15"/>
        <v>1346.6246376811</v>
      </c>
      <c r="O160" s="99">
        <f t="shared" si="16"/>
        <v>352.41974637679994</v>
      </c>
    </row>
    <row r="161" spans="1:15">
      <c r="A161" s="98" t="s">
        <v>238</v>
      </c>
      <c r="B161" s="99">
        <v>3675.4583333332998</v>
      </c>
      <c r="C161" s="99">
        <v>2771.0416666667002</v>
      </c>
      <c r="D161" s="99">
        <v>3097.5</v>
      </c>
      <c r="E161" s="99">
        <v>2765.625</v>
      </c>
      <c r="F161" s="99">
        <f t="shared" si="12"/>
        <v>-2771.0416666667002</v>
      </c>
      <c r="G161" s="99">
        <f t="shared" si="13"/>
        <v>-2765.625</v>
      </c>
      <c r="H161" s="93" t="str">
        <f t="shared" si="14"/>
        <v/>
      </c>
      <c r="I161" s="100" t="s">
        <v>238</v>
      </c>
      <c r="J161" s="99">
        <v>1621.3952380952001</v>
      </c>
      <c r="K161" s="99">
        <v>-1246.3571428570999</v>
      </c>
      <c r="L161" s="99">
        <v>722.15652173909996</v>
      </c>
      <c r="M161" s="99">
        <v>-584.46249999999998</v>
      </c>
      <c r="N161" s="99">
        <f t="shared" si="15"/>
        <v>375.03809523810014</v>
      </c>
      <c r="O161" s="99">
        <f t="shared" si="16"/>
        <v>137.69402173909998</v>
      </c>
    </row>
    <row r="162" spans="1:15">
      <c r="A162" s="98" t="s">
        <v>239</v>
      </c>
      <c r="B162" s="99">
        <v>3554.4583333332998</v>
      </c>
      <c r="C162" s="99">
        <v>2867.5416666667002</v>
      </c>
      <c r="D162" s="99">
        <v>3156.75</v>
      </c>
      <c r="E162" s="99">
        <v>2177.375</v>
      </c>
      <c r="F162" s="99">
        <f t="shared" si="12"/>
        <v>-2867.5416666667002</v>
      </c>
      <c r="G162" s="99">
        <f t="shared" si="13"/>
        <v>-2177.375</v>
      </c>
      <c r="H162" s="93" t="str">
        <f t="shared" si="14"/>
        <v/>
      </c>
      <c r="I162" s="100" t="s">
        <v>239</v>
      </c>
      <c r="J162" s="99">
        <v>2076.5791666667001</v>
      </c>
      <c r="K162" s="99">
        <v>-357.68333333330003</v>
      </c>
      <c r="L162" s="99">
        <v>969.14090909089998</v>
      </c>
      <c r="M162" s="99">
        <v>-797.15833333329999</v>
      </c>
      <c r="N162" s="99">
        <f t="shared" si="15"/>
        <v>1718.8958333334001</v>
      </c>
      <c r="O162" s="99">
        <f t="shared" si="16"/>
        <v>171.98257575759999</v>
      </c>
    </row>
    <row r="163" spans="1:15">
      <c r="A163" s="98" t="s">
        <v>240</v>
      </c>
      <c r="B163" s="99">
        <v>3680.3333333332998</v>
      </c>
      <c r="C163" s="99">
        <v>1844.5833333333001</v>
      </c>
      <c r="D163" s="99">
        <v>3271.875</v>
      </c>
      <c r="E163" s="99">
        <v>2821.875</v>
      </c>
      <c r="F163" s="99">
        <f t="shared" si="12"/>
        <v>-1844.5833333333001</v>
      </c>
      <c r="G163" s="99">
        <f t="shared" si="13"/>
        <v>-2821.875</v>
      </c>
      <c r="H163" s="93" t="str">
        <f t="shared" si="14"/>
        <v/>
      </c>
      <c r="I163" s="100" t="s">
        <v>240</v>
      </c>
      <c r="J163" s="99">
        <v>898.63499999999999</v>
      </c>
      <c r="K163" s="99">
        <v>-1074.6052631579</v>
      </c>
      <c r="L163" s="99">
        <v>935.33333333329995</v>
      </c>
      <c r="M163" s="99">
        <v>-577.65</v>
      </c>
      <c r="N163" s="99">
        <f t="shared" si="15"/>
        <v>-175.97026315790004</v>
      </c>
      <c r="O163" s="99">
        <f t="shared" si="16"/>
        <v>357.68333333329997</v>
      </c>
    </row>
    <row r="164" spans="1:15">
      <c r="A164" s="98" t="s">
        <v>241</v>
      </c>
      <c r="B164" s="99">
        <v>3578.4583333332998</v>
      </c>
      <c r="C164" s="99">
        <v>2062.3333333332998</v>
      </c>
      <c r="D164" s="99">
        <v>3142.5</v>
      </c>
      <c r="E164" s="99">
        <v>2711.25</v>
      </c>
      <c r="F164" s="99">
        <f t="shared" si="12"/>
        <v>-2062.3333333332998</v>
      </c>
      <c r="G164" s="99">
        <f t="shared" si="13"/>
        <v>-2711.25</v>
      </c>
      <c r="H164" s="93" t="str">
        <f t="shared" si="14"/>
        <v/>
      </c>
      <c r="I164" s="100" t="s">
        <v>241</v>
      </c>
      <c r="J164" s="99">
        <v>1119.4263157895</v>
      </c>
      <c r="K164" s="99">
        <v>-1399.7652173913</v>
      </c>
      <c r="L164" s="99">
        <v>1388.8625</v>
      </c>
      <c r="M164" s="99">
        <v>-352.34347826089999</v>
      </c>
      <c r="N164" s="99">
        <f t="shared" si="15"/>
        <v>-280.33890160179999</v>
      </c>
      <c r="O164" s="99">
        <f t="shared" si="16"/>
        <v>1036.5190217391</v>
      </c>
    </row>
    <row r="165" spans="1:15">
      <c r="A165" s="98" t="s">
        <v>242</v>
      </c>
      <c r="B165" s="99">
        <v>3498.6666666667002</v>
      </c>
      <c r="C165" s="99">
        <v>2120.125</v>
      </c>
      <c r="D165" s="99">
        <v>3320.625</v>
      </c>
      <c r="E165" s="99">
        <v>2572.5</v>
      </c>
      <c r="F165" s="99">
        <f t="shared" si="12"/>
        <v>-2120.125</v>
      </c>
      <c r="G165" s="99">
        <f t="shared" si="13"/>
        <v>-2572.5</v>
      </c>
      <c r="H165" s="93" t="str">
        <f t="shared" si="14"/>
        <v/>
      </c>
      <c r="I165" s="100" t="s">
        <v>242</v>
      </c>
      <c r="J165" s="99">
        <v>2628.4416666666998</v>
      </c>
      <c r="K165" s="99">
        <v>-616.00476190480003</v>
      </c>
      <c r="L165" s="99">
        <v>641.5086956522</v>
      </c>
      <c r="M165" s="99">
        <v>-689.53750000000002</v>
      </c>
      <c r="N165" s="99">
        <f t="shared" si="15"/>
        <v>2012.4369047618998</v>
      </c>
      <c r="O165" s="99">
        <f t="shared" si="16"/>
        <v>-48.028804347800019</v>
      </c>
    </row>
    <row r="166" spans="1:15">
      <c r="A166" s="98" t="s">
        <v>243</v>
      </c>
      <c r="B166" s="99">
        <v>3542.5833333332998</v>
      </c>
      <c r="C166" s="99">
        <v>2088.25</v>
      </c>
      <c r="D166" s="99">
        <v>3423.75</v>
      </c>
      <c r="E166" s="99">
        <v>2593.75</v>
      </c>
      <c r="F166" s="99">
        <f t="shared" si="12"/>
        <v>-2088.25</v>
      </c>
      <c r="G166" s="99">
        <f t="shared" si="13"/>
        <v>-2593.75</v>
      </c>
      <c r="H166" s="93" t="str">
        <f t="shared" si="14"/>
        <v/>
      </c>
      <c r="I166" s="100" t="s">
        <v>243</v>
      </c>
      <c r="J166" s="99">
        <v>1906.1333333333</v>
      </c>
      <c r="K166" s="99">
        <v>-399.94285714289998</v>
      </c>
      <c r="L166" s="99">
        <v>533.64736842110005</v>
      </c>
      <c r="M166" s="99">
        <v>-1110.2916666666999</v>
      </c>
      <c r="N166" s="99">
        <f t="shared" si="15"/>
        <v>1506.1904761904</v>
      </c>
      <c r="O166" s="99">
        <f t="shared" si="16"/>
        <v>-576.64429824559988</v>
      </c>
    </row>
    <row r="167" spans="1:15">
      <c r="A167" s="98" t="s">
        <v>244</v>
      </c>
      <c r="B167" s="99">
        <v>3116.5833333332998</v>
      </c>
      <c r="C167" s="99">
        <v>2558.0833333332998</v>
      </c>
      <c r="D167" s="99">
        <v>3369.375</v>
      </c>
      <c r="E167" s="99">
        <v>3054.375</v>
      </c>
      <c r="F167" s="99">
        <f t="shared" si="12"/>
        <v>-2558.0833333332998</v>
      </c>
      <c r="G167" s="99">
        <f t="shared" si="13"/>
        <v>-3054.375</v>
      </c>
      <c r="H167" s="93" t="str">
        <f t="shared" si="14"/>
        <v/>
      </c>
      <c r="I167" s="100" t="s">
        <v>244</v>
      </c>
      <c r="J167" s="99">
        <v>2472.1391304347999</v>
      </c>
      <c r="K167" s="99">
        <v>-694.18571428569999</v>
      </c>
      <c r="L167" s="99">
        <v>784.54583333330004</v>
      </c>
      <c r="M167" s="99">
        <v>-1392.0250000000001</v>
      </c>
      <c r="N167" s="99">
        <f t="shared" si="15"/>
        <v>1777.9534161490999</v>
      </c>
      <c r="O167" s="99">
        <f t="shared" si="16"/>
        <v>-607.47916666670005</v>
      </c>
    </row>
    <row r="168" spans="1:15">
      <c r="A168" s="98" t="s">
        <v>245</v>
      </c>
      <c r="B168" s="99">
        <v>3368.3333333332998</v>
      </c>
      <c r="C168" s="99">
        <v>2721.125</v>
      </c>
      <c r="D168" s="99">
        <v>3255</v>
      </c>
      <c r="E168" s="99">
        <v>2812.5</v>
      </c>
      <c r="F168" s="99">
        <f t="shared" si="12"/>
        <v>-2721.125</v>
      </c>
      <c r="G168" s="99">
        <f t="shared" si="13"/>
        <v>-2812.5</v>
      </c>
      <c r="H168" s="93" t="str">
        <f t="shared" si="14"/>
        <v/>
      </c>
      <c r="I168" s="100" t="s">
        <v>245</v>
      </c>
      <c r="J168" s="99">
        <v>3088.3478260870002</v>
      </c>
      <c r="K168" s="99">
        <v>-661.74583333329997</v>
      </c>
      <c r="L168" s="99">
        <v>607.83749999999998</v>
      </c>
      <c r="M168" s="99">
        <v>-1436.6416666667001</v>
      </c>
      <c r="N168" s="99">
        <f t="shared" si="15"/>
        <v>2426.6019927537</v>
      </c>
      <c r="O168" s="99">
        <f t="shared" si="16"/>
        <v>-828.8041666667001</v>
      </c>
    </row>
    <row r="169" spans="1:15">
      <c r="A169" s="98" t="s">
        <v>246</v>
      </c>
      <c r="B169" s="99">
        <v>3235.1666666667002</v>
      </c>
      <c r="C169" s="99">
        <v>3154.375</v>
      </c>
      <c r="D169" s="99">
        <v>3003.75</v>
      </c>
      <c r="E169" s="99">
        <v>2874.375</v>
      </c>
      <c r="F169" s="99">
        <f t="shared" si="12"/>
        <v>-3154.375</v>
      </c>
      <c r="G169" s="99">
        <f t="shared" si="13"/>
        <v>-2874.375</v>
      </c>
      <c r="H169" s="93" t="str">
        <f t="shared" si="14"/>
        <v/>
      </c>
      <c r="I169" s="100" t="s">
        <v>246</v>
      </c>
      <c r="J169" s="99">
        <v>1491.14</v>
      </c>
      <c r="K169" s="99">
        <v>-1586.6736842104999</v>
      </c>
      <c r="L169" s="99">
        <v>590.74347826090002</v>
      </c>
      <c r="M169" s="99">
        <v>-1143.3</v>
      </c>
      <c r="N169" s="99">
        <f t="shared" si="15"/>
        <v>-95.533684210499814</v>
      </c>
      <c r="O169" s="99">
        <f t="shared" si="16"/>
        <v>-552.55652173909994</v>
      </c>
    </row>
    <row r="170" spans="1:15">
      <c r="A170" s="98" t="s">
        <v>247</v>
      </c>
      <c r="B170" s="99">
        <v>3431.7916666667002</v>
      </c>
      <c r="C170" s="99">
        <v>2737.1666666667002</v>
      </c>
      <c r="D170" s="99">
        <v>3243.75</v>
      </c>
      <c r="E170" s="99">
        <v>3588.75</v>
      </c>
      <c r="F170" s="99">
        <f t="shared" si="12"/>
        <v>-2737.1666666667002</v>
      </c>
      <c r="G170" s="99">
        <f t="shared" si="13"/>
        <v>-3588.75</v>
      </c>
      <c r="H170" s="93" t="str">
        <f t="shared" si="14"/>
        <v>M</v>
      </c>
      <c r="I170" s="100" t="s">
        <v>247</v>
      </c>
      <c r="J170" s="99">
        <v>557.07500000000005</v>
      </c>
      <c r="K170" s="99">
        <v>-2146.8958333332998</v>
      </c>
      <c r="L170" s="99">
        <v>961.85</v>
      </c>
      <c r="M170" s="99">
        <v>-883.33333333329995</v>
      </c>
      <c r="N170" s="99">
        <f t="shared" si="15"/>
        <v>-1589.8208333332998</v>
      </c>
      <c r="O170" s="99">
        <f t="shared" si="16"/>
        <v>78.516666666700075</v>
      </c>
    </row>
    <row r="171" spans="1:15">
      <c r="A171" s="98" t="s">
        <v>248</v>
      </c>
      <c r="B171" s="99">
        <v>3373.4583333332998</v>
      </c>
      <c r="C171" s="99">
        <v>2436.25</v>
      </c>
      <c r="D171" s="99">
        <v>3260.625</v>
      </c>
      <c r="E171" s="99">
        <v>3258.75</v>
      </c>
      <c r="F171" s="99">
        <f t="shared" si="12"/>
        <v>-2436.25</v>
      </c>
      <c r="G171" s="99">
        <f t="shared" si="13"/>
        <v>-3258.75</v>
      </c>
      <c r="H171" s="93" t="str">
        <f t="shared" si="14"/>
        <v/>
      </c>
      <c r="I171" s="100" t="s">
        <v>248</v>
      </c>
      <c r="J171" s="99">
        <v>348.25</v>
      </c>
      <c r="K171" s="99">
        <v>-2493.875</v>
      </c>
      <c r="L171" s="99">
        <v>688.30833333329997</v>
      </c>
      <c r="M171" s="99">
        <v>-970.19583333330002</v>
      </c>
      <c r="N171" s="99">
        <f t="shared" si="15"/>
        <v>-2145.625</v>
      </c>
      <c r="O171" s="99">
        <f t="shared" si="16"/>
        <v>-281.88750000000005</v>
      </c>
    </row>
    <row r="172" spans="1:15">
      <c r="A172" s="98" t="s">
        <v>249</v>
      </c>
      <c r="B172" s="99">
        <v>2927.625</v>
      </c>
      <c r="C172" s="99">
        <v>2181.5833333332998</v>
      </c>
      <c r="D172" s="99">
        <v>3015.625</v>
      </c>
      <c r="E172" s="99">
        <v>3294.375</v>
      </c>
      <c r="F172" s="99">
        <f t="shared" si="12"/>
        <v>-2181.5833333332998</v>
      </c>
      <c r="G172" s="99">
        <f t="shared" si="13"/>
        <v>-3294.375</v>
      </c>
      <c r="H172" s="93" t="str">
        <f t="shared" si="14"/>
        <v/>
      </c>
      <c r="I172" s="100" t="s">
        <v>249</v>
      </c>
      <c r="J172" s="99">
        <v>5.5</v>
      </c>
      <c r="K172" s="99">
        <v>-2181.5833333332998</v>
      </c>
      <c r="L172" s="99">
        <v>985.65</v>
      </c>
      <c r="M172" s="99">
        <v>-723.6</v>
      </c>
      <c r="N172" s="99">
        <f t="shared" si="15"/>
        <v>-2176.0833333332998</v>
      </c>
      <c r="O172" s="99">
        <f t="shared" si="16"/>
        <v>262.04999999999995</v>
      </c>
    </row>
    <row r="173" spans="1:15">
      <c r="A173" s="98" t="s">
        <v>250</v>
      </c>
      <c r="B173" s="99">
        <v>3136.625</v>
      </c>
      <c r="C173" s="99">
        <v>2524.4166666667002</v>
      </c>
      <c r="D173" s="99">
        <v>3191.25</v>
      </c>
      <c r="E173" s="99">
        <v>3247.5</v>
      </c>
      <c r="F173" s="99">
        <f t="shared" si="12"/>
        <v>-2524.4166666667002</v>
      </c>
      <c r="G173" s="99">
        <f t="shared" si="13"/>
        <v>-3247.5</v>
      </c>
      <c r="H173" s="93" t="str">
        <f t="shared" si="14"/>
        <v/>
      </c>
      <c r="I173" s="100" t="s">
        <v>250</v>
      </c>
      <c r="J173" s="99">
        <v>263.2642857143</v>
      </c>
      <c r="K173" s="99">
        <v>-2667.25</v>
      </c>
      <c r="L173" s="99">
        <v>1044.6913043478</v>
      </c>
      <c r="M173" s="99">
        <v>-631.89166666669996</v>
      </c>
      <c r="N173" s="99">
        <f t="shared" si="15"/>
        <v>-2403.9857142856999</v>
      </c>
      <c r="O173" s="99">
        <f t="shared" si="16"/>
        <v>412.79963768110008</v>
      </c>
    </row>
    <row r="174" spans="1:15">
      <c r="A174" s="98" t="s">
        <v>251</v>
      </c>
      <c r="B174" s="99">
        <v>3321.9583333332998</v>
      </c>
      <c r="C174" s="99">
        <v>2467.7083333332998</v>
      </c>
      <c r="D174" s="99">
        <v>3106.875</v>
      </c>
      <c r="E174" s="99">
        <v>3105</v>
      </c>
      <c r="F174" s="99">
        <f t="shared" si="12"/>
        <v>-2467.7083333332998</v>
      </c>
      <c r="G174" s="99">
        <f t="shared" si="13"/>
        <v>-3105</v>
      </c>
      <c r="H174" s="93" t="str">
        <f t="shared" si="14"/>
        <v/>
      </c>
      <c r="I174" s="100" t="s">
        <v>251</v>
      </c>
      <c r="J174" s="99">
        <v>347.92307692309998</v>
      </c>
      <c r="K174" s="99">
        <v>-2629.8416666666999</v>
      </c>
      <c r="L174" s="99">
        <v>1218.7416666667</v>
      </c>
      <c r="M174" s="99">
        <v>-774.07500000000005</v>
      </c>
      <c r="N174" s="99">
        <f t="shared" si="15"/>
        <v>-2281.9185897436</v>
      </c>
      <c r="O174" s="99">
        <f t="shared" si="16"/>
        <v>444.66666666669994</v>
      </c>
    </row>
    <row r="175" spans="1:15">
      <c r="A175" s="98" t="s">
        <v>252</v>
      </c>
      <c r="B175" s="99">
        <v>3237.1666666667002</v>
      </c>
      <c r="C175" s="99">
        <v>2582.6666666667002</v>
      </c>
      <c r="D175" s="99">
        <v>3283.125</v>
      </c>
      <c r="E175" s="99">
        <v>3245.625</v>
      </c>
      <c r="F175" s="99">
        <f t="shared" si="12"/>
        <v>-2582.6666666667002</v>
      </c>
      <c r="G175" s="99">
        <f t="shared" si="13"/>
        <v>-3245.625</v>
      </c>
      <c r="H175" s="93" t="str">
        <f t="shared" si="14"/>
        <v/>
      </c>
      <c r="I175" s="100" t="s">
        <v>252</v>
      </c>
      <c r="J175" s="99">
        <v>569.20833333329995</v>
      </c>
      <c r="K175" s="99">
        <v>-2876.7083333332998</v>
      </c>
      <c r="L175" s="99">
        <v>1043.5476190475999</v>
      </c>
      <c r="M175" s="99">
        <v>-1068.0565217390999</v>
      </c>
      <c r="N175" s="99">
        <f t="shared" si="15"/>
        <v>-2307.5</v>
      </c>
      <c r="O175" s="99">
        <f t="shared" si="16"/>
        <v>-24.508902691499998</v>
      </c>
    </row>
    <row r="176" spans="1:15">
      <c r="A176" s="98" t="s">
        <v>253</v>
      </c>
      <c r="B176" s="99">
        <v>3067.6666666667002</v>
      </c>
      <c r="C176" s="99">
        <v>2979.2916666667002</v>
      </c>
      <c r="D176" s="99">
        <v>2878.125</v>
      </c>
      <c r="E176" s="99">
        <v>2981.25</v>
      </c>
      <c r="F176" s="99">
        <f t="shared" si="12"/>
        <v>-2979.2916666667002</v>
      </c>
      <c r="G176" s="99">
        <f t="shared" si="13"/>
        <v>-2981.25</v>
      </c>
      <c r="H176" s="93" t="str">
        <f t="shared" si="14"/>
        <v/>
      </c>
      <c r="I176" s="100" t="s">
        <v>253</v>
      </c>
      <c r="J176" s="99">
        <v>251.7733333333</v>
      </c>
      <c r="K176" s="99">
        <v>-3036.5416666667002</v>
      </c>
      <c r="L176" s="99">
        <v>545.66250000000002</v>
      </c>
      <c r="M176" s="99">
        <v>-1393.45</v>
      </c>
      <c r="N176" s="99">
        <f t="shared" si="15"/>
        <v>-2784.7683333334003</v>
      </c>
      <c r="O176" s="99">
        <f t="shared" si="16"/>
        <v>-847.78750000000002</v>
      </c>
    </row>
    <row r="177" spans="1:15">
      <c r="A177" s="98" t="s">
        <v>254</v>
      </c>
      <c r="B177" s="99">
        <v>3375.875</v>
      </c>
      <c r="C177" s="99">
        <v>2228.75</v>
      </c>
      <c r="D177" s="99">
        <v>3118.125</v>
      </c>
      <c r="E177" s="99">
        <v>3433.125</v>
      </c>
      <c r="F177" s="99">
        <f t="shared" si="12"/>
        <v>-2228.75</v>
      </c>
      <c r="G177" s="99">
        <f t="shared" si="13"/>
        <v>-3433.125</v>
      </c>
      <c r="H177" s="93" t="str">
        <f t="shared" si="14"/>
        <v/>
      </c>
      <c r="I177" s="100" t="s">
        <v>254</v>
      </c>
      <c r="J177" s="99">
        <v>351.6111111111</v>
      </c>
      <c r="K177" s="99">
        <v>-1879.4608695652</v>
      </c>
      <c r="L177" s="99">
        <v>969.8</v>
      </c>
      <c r="M177" s="99">
        <v>-1082.5374999999999</v>
      </c>
      <c r="N177" s="99">
        <f t="shared" si="15"/>
        <v>-1527.8497584541001</v>
      </c>
      <c r="O177" s="99">
        <f t="shared" si="16"/>
        <v>-112.73749999999995</v>
      </c>
    </row>
    <row r="178" spans="1:15">
      <c r="A178" s="98" t="s">
        <v>255</v>
      </c>
      <c r="B178" s="99">
        <v>2860.5833333332998</v>
      </c>
      <c r="C178" s="99">
        <v>2468.8333333332998</v>
      </c>
      <c r="D178" s="99">
        <v>3270</v>
      </c>
      <c r="E178" s="99">
        <v>3667.5</v>
      </c>
      <c r="F178" s="99">
        <f t="shared" si="12"/>
        <v>-2468.8333333332998</v>
      </c>
      <c r="G178" s="99">
        <f t="shared" si="13"/>
        <v>-3667.5</v>
      </c>
      <c r="H178" s="93" t="str">
        <f t="shared" si="14"/>
        <v/>
      </c>
      <c r="I178" s="100" t="s">
        <v>255</v>
      </c>
      <c r="J178" s="99">
        <v>1950.6608695652001</v>
      </c>
      <c r="K178" s="99">
        <v>-788.91764705879996</v>
      </c>
      <c r="L178" s="99">
        <v>1536.45</v>
      </c>
      <c r="M178" s="99">
        <v>-594.28695652169995</v>
      </c>
      <c r="N178" s="99">
        <f t="shared" si="15"/>
        <v>1161.7432225064001</v>
      </c>
      <c r="O178" s="99">
        <f t="shared" si="16"/>
        <v>942.1630434783001</v>
      </c>
    </row>
    <row r="179" spans="1:15">
      <c r="A179" s="98" t="s">
        <v>256</v>
      </c>
      <c r="B179" s="99">
        <v>2803.375</v>
      </c>
      <c r="C179" s="99">
        <v>2421.4166666667002</v>
      </c>
      <c r="D179" s="99">
        <v>3052.5</v>
      </c>
      <c r="E179" s="99">
        <v>3708.75</v>
      </c>
      <c r="F179" s="99">
        <f t="shared" si="12"/>
        <v>-2421.4166666667002</v>
      </c>
      <c r="G179" s="99">
        <f t="shared" si="13"/>
        <v>-3708.75</v>
      </c>
      <c r="H179" s="93" t="str">
        <f t="shared" si="14"/>
        <v/>
      </c>
      <c r="I179" s="100" t="s">
        <v>256</v>
      </c>
      <c r="J179" s="99">
        <v>2395.0875000000001</v>
      </c>
      <c r="K179" s="99">
        <v>-624.11111111109994</v>
      </c>
      <c r="L179" s="99">
        <v>1610.1416666667001</v>
      </c>
      <c r="M179" s="99">
        <v>-284.58695652170002</v>
      </c>
      <c r="N179" s="99">
        <f t="shared" si="15"/>
        <v>1770.9763888889001</v>
      </c>
      <c r="O179" s="99">
        <f t="shared" si="16"/>
        <v>1325.5547101450002</v>
      </c>
    </row>
    <row r="180" spans="1:15">
      <c r="A180" s="98" t="s">
        <v>257</v>
      </c>
      <c r="B180" s="99">
        <v>2924.8333333332998</v>
      </c>
      <c r="C180" s="99">
        <v>2685.6666666667002</v>
      </c>
      <c r="D180" s="99">
        <v>2932.5</v>
      </c>
      <c r="E180" s="99">
        <v>3853.125</v>
      </c>
      <c r="F180" s="99">
        <f t="shared" si="12"/>
        <v>-2685.6666666667002</v>
      </c>
      <c r="G180" s="99">
        <f t="shared" si="13"/>
        <v>-3853.125</v>
      </c>
      <c r="H180" s="93" t="str">
        <f t="shared" si="14"/>
        <v/>
      </c>
      <c r="I180" s="100" t="s">
        <v>257</v>
      </c>
      <c r="J180" s="99">
        <v>2566.0043478261</v>
      </c>
      <c r="K180" s="99">
        <v>-464.88461538460001</v>
      </c>
      <c r="L180" s="99">
        <v>1141.9000000000001</v>
      </c>
      <c r="M180" s="99">
        <v>-434.10869565220003</v>
      </c>
      <c r="N180" s="99">
        <f t="shared" si="15"/>
        <v>2101.1197324414998</v>
      </c>
      <c r="O180" s="99">
        <f t="shared" si="16"/>
        <v>707.79130434780006</v>
      </c>
    </row>
    <row r="181" spans="1:15">
      <c r="A181" s="98" t="s">
        <v>258</v>
      </c>
      <c r="B181" s="99">
        <v>3128.125</v>
      </c>
      <c r="C181" s="99">
        <v>2622.3333333332998</v>
      </c>
      <c r="D181" s="99">
        <v>3183.75</v>
      </c>
      <c r="E181" s="99">
        <v>3691.875</v>
      </c>
      <c r="F181" s="99">
        <f t="shared" si="12"/>
        <v>-2622.3333333332998</v>
      </c>
      <c r="G181" s="99">
        <f t="shared" si="13"/>
        <v>-3691.875</v>
      </c>
      <c r="H181" s="93" t="str">
        <f t="shared" si="14"/>
        <v/>
      </c>
      <c r="I181" s="100" t="s">
        <v>258</v>
      </c>
      <c r="J181" s="99">
        <v>2669.4291666667</v>
      </c>
      <c r="K181" s="99">
        <v>-397.68235294120001</v>
      </c>
      <c r="L181" s="99">
        <v>689.63750000000005</v>
      </c>
      <c r="M181" s="99">
        <v>-581.46249999999998</v>
      </c>
      <c r="N181" s="99">
        <f t="shared" si="15"/>
        <v>2271.7468137255</v>
      </c>
      <c r="O181" s="99">
        <f t="shared" si="16"/>
        <v>108.17500000000007</v>
      </c>
    </row>
    <row r="182" spans="1:15">
      <c r="A182" s="98" t="s">
        <v>259</v>
      </c>
      <c r="B182" s="99">
        <v>3249.0416666667002</v>
      </c>
      <c r="C182" s="99">
        <v>2786</v>
      </c>
      <c r="D182" s="99">
        <v>2970</v>
      </c>
      <c r="E182" s="99">
        <v>3425.625</v>
      </c>
      <c r="F182" s="99">
        <f t="shared" si="12"/>
        <v>-2786</v>
      </c>
      <c r="G182" s="99">
        <f t="shared" si="13"/>
        <v>-3425.625</v>
      </c>
      <c r="H182" s="93" t="str">
        <f t="shared" si="14"/>
        <v/>
      </c>
      <c r="I182" s="100" t="s">
        <v>259</v>
      </c>
      <c r="J182" s="99">
        <v>3088.9478260870001</v>
      </c>
      <c r="K182" s="99">
        <v>-511.37142857139997</v>
      </c>
      <c r="L182" s="99">
        <v>487.80434782610001</v>
      </c>
      <c r="M182" s="99">
        <v>-1639.2041666667001</v>
      </c>
      <c r="N182" s="99">
        <f t="shared" si="15"/>
        <v>2577.5763975156001</v>
      </c>
      <c r="O182" s="99">
        <f t="shared" si="16"/>
        <v>-1151.3998188406001</v>
      </c>
    </row>
    <row r="183" spans="1:15">
      <c r="A183" s="98" t="s">
        <v>260</v>
      </c>
      <c r="B183" s="99">
        <v>3285.9565217391</v>
      </c>
      <c r="C183" s="99">
        <v>3098.4347826087001</v>
      </c>
      <c r="D183" s="99">
        <v>2502.3913043478001</v>
      </c>
      <c r="E183" s="99">
        <v>3308.4782608696</v>
      </c>
      <c r="F183" s="99">
        <f t="shared" si="12"/>
        <v>-3098.4347826087001</v>
      </c>
      <c r="G183" s="99">
        <f t="shared" si="13"/>
        <v>-3308.4782608696</v>
      </c>
      <c r="H183" s="93" t="str">
        <f t="shared" si="14"/>
        <v/>
      </c>
      <c r="I183" s="100" t="s">
        <v>260</v>
      </c>
      <c r="J183" s="99">
        <v>2802.3043478261002</v>
      </c>
      <c r="K183" s="99">
        <v>-508.69523809520001</v>
      </c>
      <c r="L183" s="99">
        <v>341.9956521739</v>
      </c>
      <c r="M183" s="99">
        <v>-1642.2304347826</v>
      </c>
      <c r="N183" s="99">
        <f t="shared" si="15"/>
        <v>2293.6091097308999</v>
      </c>
      <c r="O183" s="99">
        <f t="shared" si="16"/>
        <v>-1300.2347826087</v>
      </c>
    </row>
    <row r="184" spans="1:15">
      <c r="A184" s="98" t="s">
        <v>261</v>
      </c>
      <c r="B184" s="99">
        <v>3251.125</v>
      </c>
      <c r="C184" s="99">
        <v>2683.875</v>
      </c>
      <c r="D184" s="99">
        <v>2557.5</v>
      </c>
      <c r="E184" s="99">
        <v>3871.875</v>
      </c>
      <c r="F184" s="99">
        <f t="shared" si="12"/>
        <v>-2683.875</v>
      </c>
      <c r="G184" s="99">
        <f t="shared" si="13"/>
        <v>-3871.875</v>
      </c>
      <c r="H184" s="93" t="str">
        <f t="shared" si="14"/>
        <v/>
      </c>
      <c r="I184" s="100" t="s">
        <v>261</v>
      </c>
      <c r="J184" s="99">
        <v>1617.8695652173999</v>
      </c>
      <c r="K184" s="99">
        <v>-1171.5227272727</v>
      </c>
      <c r="L184" s="99">
        <v>851.5</v>
      </c>
      <c r="M184" s="99">
        <v>-1564.1958333333</v>
      </c>
      <c r="N184" s="99">
        <f t="shared" si="15"/>
        <v>446.34683794469993</v>
      </c>
      <c r="O184" s="99">
        <f t="shared" si="16"/>
        <v>-712.69583333330002</v>
      </c>
    </row>
    <row r="185" spans="1:15">
      <c r="A185" s="98" t="s">
        <v>262</v>
      </c>
      <c r="B185" s="99">
        <v>3179.9583333332998</v>
      </c>
      <c r="C185" s="99">
        <v>3042.3333333332998</v>
      </c>
      <c r="D185" s="99">
        <v>2544.375</v>
      </c>
      <c r="E185" s="99">
        <v>3935.625</v>
      </c>
      <c r="F185" s="99">
        <f t="shared" si="12"/>
        <v>-3042.3333333332998</v>
      </c>
      <c r="G185" s="99">
        <f t="shared" si="13"/>
        <v>-3935.625</v>
      </c>
      <c r="H185" s="93" t="str">
        <f t="shared" si="14"/>
        <v/>
      </c>
      <c r="I185" s="100" t="s">
        <v>262</v>
      </c>
      <c r="J185" s="99">
        <v>1768.6666666666999</v>
      </c>
      <c r="K185" s="99">
        <v>-1703.8055555556</v>
      </c>
      <c r="L185" s="99">
        <v>764.67826086959997</v>
      </c>
      <c r="M185" s="99">
        <v>-1185.6875</v>
      </c>
      <c r="N185" s="99">
        <f t="shared" si="15"/>
        <v>64.861111111099945</v>
      </c>
      <c r="O185" s="99">
        <f t="shared" si="16"/>
        <v>-421.00923913040003</v>
      </c>
    </row>
    <row r="186" spans="1:15">
      <c r="A186" s="98" t="s">
        <v>263</v>
      </c>
      <c r="B186" s="99">
        <v>3227.7916666667002</v>
      </c>
      <c r="C186" s="99">
        <v>2833.4583333332998</v>
      </c>
      <c r="D186" s="99">
        <v>2636.25</v>
      </c>
      <c r="E186" s="99">
        <v>3740.625</v>
      </c>
      <c r="F186" s="99">
        <f t="shared" si="12"/>
        <v>-2833.4583333332998</v>
      </c>
      <c r="G186" s="99">
        <f t="shared" si="13"/>
        <v>-3740.625</v>
      </c>
      <c r="H186" s="93" t="str">
        <f t="shared" si="14"/>
        <v/>
      </c>
      <c r="I186" s="100" t="s">
        <v>263</v>
      </c>
      <c r="J186" s="99">
        <v>958.18333333329997</v>
      </c>
      <c r="K186" s="99">
        <v>-2105.8411764706002</v>
      </c>
      <c r="L186" s="99">
        <v>966.17391304349997</v>
      </c>
      <c r="M186" s="99">
        <v>-913.73749999999995</v>
      </c>
      <c r="N186" s="99">
        <f t="shared" si="15"/>
        <v>-1147.6578431373002</v>
      </c>
      <c r="O186" s="99">
        <f t="shared" si="16"/>
        <v>52.436413043500011</v>
      </c>
    </row>
    <row r="187" spans="1:15">
      <c r="A187" s="98" t="s">
        <v>264</v>
      </c>
      <c r="B187" s="99">
        <v>3292.8333333332998</v>
      </c>
      <c r="C187" s="99">
        <v>3348.9583333332998</v>
      </c>
      <c r="D187" s="99">
        <v>2778.75</v>
      </c>
      <c r="E187" s="99">
        <v>3196.875</v>
      </c>
      <c r="F187" s="99">
        <f t="shared" si="12"/>
        <v>-3348.9583333332998</v>
      </c>
      <c r="G187" s="99">
        <f t="shared" si="13"/>
        <v>-3196.875</v>
      </c>
      <c r="H187" s="93" t="str">
        <f t="shared" si="14"/>
        <v/>
      </c>
      <c r="I187" s="100" t="s">
        <v>264</v>
      </c>
      <c r="J187" s="99">
        <v>1166.45</v>
      </c>
      <c r="K187" s="99">
        <v>-2152.5263157895001</v>
      </c>
      <c r="L187" s="99">
        <v>351.27499999999998</v>
      </c>
      <c r="M187" s="99">
        <v>-1286.0333333333001</v>
      </c>
      <c r="N187" s="99">
        <f t="shared" si="15"/>
        <v>-986.07631578950009</v>
      </c>
      <c r="O187" s="99">
        <f t="shared" si="16"/>
        <v>-934.75833333330013</v>
      </c>
    </row>
    <row r="188" spans="1:15">
      <c r="A188" s="98" t="s">
        <v>265</v>
      </c>
      <c r="B188" s="99">
        <v>2730.6666666667002</v>
      </c>
      <c r="C188" s="99">
        <v>3504.9166666667002</v>
      </c>
      <c r="D188" s="99">
        <v>2628.75</v>
      </c>
      <c r="E188" s="99">
        <v>3541.875</v>
      </c>
      <c r="F188" s="99">
        <f t="shared" si="12"/>
        <v>-3504.9166666667002</v>
      </c>
      <c r="G188" s="99">
        <f t="shared" si="13"/>
        <v>-3541.875</v>
      </c>
      <c r="H188" s="93" t="str">
        <f t="shared" si="14"/>
        <v/>
      </c>
      <c r="I188" s="100" t="s">
        <v>265</v>
      </c>
      <c r="J188" s="99">
        <v>2795.0374999999999</v>
      </c>
      <c r="K188" s="99">
        <v>-679.352173913</v>
      </c>
      <c r="L188" s="99">
        <v>363.33749999999998</v>
      </c>
      <c r="M188" s="99">
        <v>-2198.9041666666999</v>
      </c>
      <c r="N188" s="99">
        <f t="shared" si="15"/>
        <v>2115.6853260869998</v>
      </c>
      <c r="O188" s="99">
        <f t="shared" si="16"/>
        <v>-1835.5666666666998</v>
      </c>
    </row>
    <row r="189" spans="1:15">
      <c r="A189" s="98" t="s">
        <v>266</v>
      </c>
      <c r="B189" s="99">
        <v>2985</v>
      </c>
      <c r="C189" s="99">
        <v>3005.4166666667002</v>
      </c>
      <c r="D189" s="99">
        <v>2728.125</v>
      </c>
      <c r="E189" s="99">
        <v>3646.6666666667002</v>
      </c>
      <c r="F189" s="99">
        <f t="shared" si="12"/>
        <v>-3005.4166666667002</v>
      </c>
      <c r="G189" s="99">
        <f t="shared" si="13"/>
        <v>-3646.6666666667002</v>
      </c>
      <c r="H189" s="93" t="str">
        <f t="shared" si="14"/>
        <v/>
      </c>
      <c r="I189" s="100" t="s">
        <v>266</v>
      </c>
      <c r="J189" s="99">
        <v>1483.2142857143001</v>
      </c>
      <c r="K189" s="99">
        <v>-828.35500000000002</v>
      </c>
      <c r="L189" s="99">
        <v>312.7291666667</v>
      </c>
      <c r="M189" s="99">
        <v>-2556.9333333333002</v>
      </c>
      <c r="N189" s="99">
        <f t="shared" si="15"/>
        <v>654.85928571430009</v>
      </c>
      <c r="O189" s="99">
        <f t="shared" si="16"/>
        <v>-2244.2041666666</v>
      </c>
    </row>
    <row r="190" spans="1:15">
      <c r="A190" s="98" t="s">
        <v>267</v>
      </c>
      <c r="B190" s="99">
        <v>3117.4583333332998</v>
      </c>
      <c r="C190" s="99">
        <v>3250.4166666667002</v>
      </c>
      <c r="D190" s="99">
        <v>2557.5</v>
      </c>
      <c r="E190" s="99">
        <v>3436.875</v>
      </c>
      <c r="F190" s="99">
        <f t="shared" si="12"/>
        <v>-3250.4166666667002</v>
      </c>
      <c r="G190" s="99">
        <f t="shared" si="13"/>
        <v>-3436.875</v>
      </c>
      <c r="H190" s="93" t="str">
        <f t="shared" si="14"/>
        <v/>
      </c>
      <c r="I190" s="100" t="s">
        <v>267</v>
      </c>
      <c r="J190" s="99">
        <v>1558.0181818182</v>
      </c>
      <c r="K190" s="99">
        <v>-1934.0411764706</v>
      </c>
      <c r="L190" s="99">
        <v>308.50416666669997</v>
      </c>
      <c r="M190" s="99">
        <v>-2512.0291666666999</v>
      </c>
      <c r="N190" s="99">
        <f t="shared" si="15"/>
        <v>-376.02299465240003</v>
      </c>
      <c r="O190" s="99">
        <f t="shared" si="16"/>
        <v>-2203.5250000000001</v>
      </c>
    </row>
    <row r="191" spans="1:15">
      <c r="A191" s="98" t="s">
        <v>268</v>
      </c>
      <c r="B191" s="99">
        <v>2855.0833333332998</v>
      </c>
      <c r="C191" s="99">
        <v>3052.0416666667002</v>
      </c>
      <c r="D191" s="99">
        <v>2619.375</v>
      </c>
      <c r="E191" s="99">
        <v>3562.5</v>
      </c>
      <c r="F191" s="99">
        <f t="shared" si="12"/>
        <v>-3052.0416666667002</v>
      </c>
      <c r="G191" s="99">
        <f t="shared" si="13"/>
        <v>-3562.5</v>
      </c>
      <c r="H191" s="93" t="str">
        <f t="shared" si="14"/>
        <v/>
      </c>
      <c r="I191" s="100" t="s">
        <v>268</v>
      </c>
      <c r="J191" s="99">
        <v>3002.3</v>
      </c>
      <c r="K191" s="99">
        <v>-659.63684210530005</v>
      </c>
      <c r="L191" s="99">
        <v>252.07916666669999</v>
      </c>
      <c r="M191" s="99">
        <v>-1638.95</v>
      </c>
      <c r="N191" s="99">
        <f t="shared" si="15"/>
        <v>2342.6631578946999</v>
      </c>
      <c r="O191" s="99">
        <f t="shared" si="16"/>
        <v>-1386.8708333333</v>
      </c>
    </row>
    <row r="192" spans="1:15">
      <c r="A192" s="98" t="s">
        <v>269</v>
      </c>
      <c r="B192" s="99">
        <v>3069.4583333332998</v>
      </c>
      <c r="C192" s="99">
        <v>2602.2916666667002</v>
      </c>
      <c r="D192" s="99">
        <v>2636.25</v>
      </c>
      <c r="E192" s="99">
        <v>3549.375</v>
      </c>
      <c r="F192" s="99">
        <f t="shared" si="12"/>
        <v>-2602.2916666667002</v>
      </c>
      <c r="G192" s="99">
        <f t="shared" si="13"/>
        <v>-3549.375</v>
      </c>
      <c r="H192" s="93" t="str">
        <f t="shared" si="14"/>
        <v/>
      </c>
      <c r="I192" s="100" t="s">
        <v>269</v>
      </c>
      <c r="J192" s="99">
        <v>745.75714285710001</v>
      </c>
      <c r="K192" s="99">
        <v>-2019.8208333333</v>
      </c>
      <c r="L192" s="99">
        <v>357.12857142860003</v>
      </c>
      <c r="M192" s="99">
        <v>-1666.7708333333001</v>
      </c>
      <c r="N192" s="99">
        <f t="shared" si="15"/>
        <v>-1274.0636904762</v>
      </c>
      <c r="O192" s="99">
        <f t="shared" si="16"/>
        <v>-1309.6422619047</v>
      </c>
    </row>
    <row r="193" spans="1:15">
      <c r="A193" s="98" t="s">
        <v>270</v>
      </c>
      <c r="B193" s="99">
        <v>3466.4166666667002</v>
      </c>
      <c r="C193" s="99">
        <v>2432.7916666667002</v>
      </c>
      <c r="D193" s="99">
        <v>3056.25</v>
      </c>
      <c r="E193" s="99">
        <v>3453.75</v>
      </c>
      <c r="F193" s="99">
        <f t="shared" si="12"/>
        <v>-2432.7916666667002</v>
      </c>
      <c r="G193" s="99">
        <f t="shared" si="13"/>
        <v>-3453.75</v>
      </c>
      <c r="H193" s="93" t="str">
        <f t="shared" si="14"/>
        <v/>
      </c>
      <c r="I193" s="100" t="s">
        <v>270</v>
      </c>
      <c r="J193" s="99">
        <v>570.86249999999995</v>
      </c>
      <c r="K193" s="99">
        <v>-2130.9043478261001</v>
      </c>
      <c r="L193" s="99">
        <v>644.51250000000005</v>
      </c>
      <c r="M193" s="99">
        <v>-851.3</v>
      </c>
      <c r="N193" s="99">
        <f t="shared" si="15"/>
        <v>-1560.0418478261001</v>
      </c>
      <c r="O193" s="99">
        <f t="shared" si="16"/>
        <v>-206.78749999999991</v>
      </c>
    </row>
    <row r="194" spans="1:15">
      <c r="A194" s="98" t="s">
        <v>271</v>
      </c>
      <c r="B194" s="99">
        <v>3007.1666666667002</v>
      </c>
      <c r="C194" s="99">
        <v>2522.875</v>
      </c>
      <c r="D194" s="99">
        <v>2925</v>
      </c>
      <c r="E194" s="99">
        <v>2854.5</v>
      </c>
      <c r="F194" s="99">
        <f t="shared" si="12"/>
        <v>-2522.875</v>
      </c>
      <c r="G194" s="99">
        <f t="shared" si="13"/>
        <v>-2854.5</v>
      </c>
      <c r="H194" s="93" t="str">
        <f t="shared" si="14"/>
        <v/>
      </c>
      <c r="I194" s="100" t="s">
        <v>271</v>
      </c>
      <c r="J194" s="99">
        <v>596.47391304350003</v>
      </c>
      <c r="K194" s="99">
        <v>-1527.1695652174001</v>
      </c>
      <c r="L194" s="99">
        <v>1388.9708333333001</v>
      </c>
      <c r="M194" s="99">
        <v>-597.3545454545</v>
      </c>
      <c r="N194" s="99">
        <f t="shared" si="15"/>
        <v>-930.69565217390004</v>
      </c>
      <c r="O194" s="99">
        <f t="shared" si="16"/>
        <v>791.61628787880011</v>
      </c>
    </row>
    <row r="195" spans="1:15">
      <c r="A195" s="98" t="s">
        <v>272</v>
      </c>
      <c r="B195" s="99">
        <v>3244.375</v>
      </c>
      <c r="C195" s="99">
        <v>2811.1666666667002</v>
      </c>
      <c r="D195" s="99">
        <v>2874.375</v>
      </c>
      <c r="E195" s="99">
        <v>4029.375</v>
      </c>
      <c r="F195" s="99">
        <f t="shared" si="12"/>
        <v>-2811.1666666667002</v>
      </c>
      <c r="G195" s="99">
        <f t="shared" si="13"/>
        <v>-4029.375</v>
      </c>
      <c r="H195" s="93" t="str">
        <f t="shared" si="14"/>
        <v/>
      </c>
      <c r="I195" s="100" t="s">
        <v>272</v>
      </c>
      <c r="J195" s="99">
        <v>878.80869565219996</v>
      </c>
      <c r="K195" s="99">
        <v>-1376.1047619047999</v>
      </c>
      <c r="L195" s="99">
        <v>1356.5291666666999</v>
      </c>
      <c r="M195" s="99">
        <v>-446.49583333330003</v>
      </c>
      <c r="N195" s="99">
        <f t="shared" si="15"/>
        <v>-497.29606625259999</v>
      </c>
      <c r="O195" s="99">
        <f t="shared" si="16"/>
        <v>910.03333333339992</v>
      </c>
    </row>
    <row r="196" spans="1:15">
      <c r="A196" s="98" t="s">
        <v>273</v>
      </c>
      <c r="B196" s="99">
        <v>3017.7083333332998</v>
      </c>
      <c r="C196" s="99">
        <v>2737.2083333332998</v>
      </c>
      <c r="D196" s="99">
        <v>2876.25</v>
      </c>
      <c r="E196" s="99">
        <v>3616.875</v>
      </c>
      <c r="F196" s="99">
        <f t="shared" si="12"/>
        <v>-2737.2083333332998</v>
      </c>
      <c r="G196" s="99">
        <f t="shared" si="13"/>
        <v>-3616.875</v>
      </c>
      <c r="H196" s="93" t="str">
        <f t="shared" si="14"/>
        <v/>
      </c>
      <c r="I196" s="100" t="s">
        <v>273</v>
      </c>
      <c r="J196" s="99">
        <v>2794.4083333333001</v>
      </c>
      <c r="K196" s="99">
        <v>-596.11052631580003</v>
      </c>
      <c r="L196" s="99">
        <v>940.3125</v>
      </c>
      <c r="M196" s="99">
        <v>-517.88333333330002</v>
      </c>
      <c r="N196" s="99">
        <f t="shared" si="15"/>
        <v>2198.2978070175</v>
      </c>
      <c r="O196" s="99">
        <f t="shared" si="16"/>
        <v>422.42916666669998</v>
      </c>
    </row>
    <row r="197" spans="1:15">
      <c r="A197" s="98" t="s">
        <v>274</v>
      </c>
      <c r="B197" s="99">
        <v>3032.8333333332998</v>
      </c>
      <c r="C197" s="99">
        <v>3121.625</v>
      </c>
      <c r="D197" s="99">
        <v>2900.625</v>
      </c>
      <c r="E197" s="99">
        <v>3388.125</v>
      </c>
      <c r="F197" s="99">
        <f t="shared" si="12"/>
        <v>-3121.625</v>
      </c>
      <c r="G197" s="99">
        <f t="shared" si="13"/>
        <v>-3388.125</v>
      </c>
      <c r="H197" s="93" t="str">
        <f t="shared" si="14"/>
        <v/>
      </c>
      <c r="I197" s="100" t="s">
        <v>274</v>
      </c>
      <c r="J197" s="99">
        <v>1192.9000000000001</v>
      </c>
      <c r="K197" s="99">
        <v>-1355.8272727272999</v>
      </c>
      <c r="L197" s="99">
        <v>308.7</v>
      </c>
      <c r="M197" s="99">
        <v>-1980.3</v>
      </c>
      <c r="N197" s="99">
        <f t="shared" si="15"/>
        <v>-162.92727272729985</v>
      </c>
      <c r="O197" s="99">
        <f t="shared" si="16"/>
        <v>-1671.6</v>
      </c>
    </row>
    <row r="198" spans="1:15">
      <c r="A198" s="98" t="s">
        <v>275</v>
      </c>
      <c r="B198" s="99">
        <v>3065.7083333332998</v>
      </c>
      <c r="C198" s="99">
        <v>2665.0833333332998</v>
      </c>
      <c r="D198" s="99">
        <v>2941.875</v>
      </c>
      <c r="E198" s="99">
        <v>3097.5</v>
      </c>
      <c r="F198" s="99">
        <f t="shared" ref="F198:F261" si="17">-C198</f>
        <v>-2665.0833333332998</v>
      </c>
      <c r="G198" s="99">
        <f t="shared" ref="G198:G261" si="18">-E198</f>
        <v>-3097.5</v>
      </c>
      <c r="H198" s="93" t="str">
        <f t="shared" ref="H198:H261" si="19">IF(TEXT(I198,"d")+0=15,UPPER(LEFT(TEXT(I198,"mmm"),1)),"")</f>
        <v/>
      </c>
      <c r="I198" s="100" t="s">
        <v>275</v>
      </c>
      <c r="J198" s="99">
        <v>254.91</v>
      </c>
      <c r="K198" s="99">
        <v>-2641.3416666666999</v>
      </c>
      <c r="L198" s="99">
        <v>1604.6624999999999</v>
      </c>
      <c r="M198" s="99">
        <v>-270.35833333329998</v>
      </c>
      <c r="N198" s="99">
        <f t="shared" si="15"/>
        <v>-2386.4316666667</v>
      </c>
      <c r="O198" s="99">
        <f t="shared" si="16"/>
        <v>1334.3041666667</v>
      </c>
    </row>
    <row r="199" spans="1:15">
      <c r="A199" s="98" t="s">
        <v>276</v>
      </c>
      <c r="B199" s="99">
        <v>3418.2916666667002</v>
      </c>
      <c r="C199" s="99">
        <v>2382.6666666667002</v>
      </c>
      <c r="D199" s="99">
        <v>2653.125</v>
      </c>
      <c r="E199" s="99">
        <v>3780</v>
      </c>
      <c r="F199" s="99">
        <f t="shared" si="17"/>
        <v>-2382.6666666667002</v>
      </c>
      <c r="G199" s="99">
        <f t="shared" si="18"/>
        <v>-3780</v>
      </c>
      <c r="H199" s="93" t="str">
        <f t="shared" si="19"/>
        <v/>
      </c>
      <c r="I199" s="100" t="s">
        <v>276</v>
      </c>
      <c r="J199" s="99">
        <v>548.30499999999995</v>
      </c>
      <c r="K199" s="99">
        <v>-1324.9478260870001</v>
      </c>
      <c r="L199" s="99">
        <v>1649.3125</v>
      </c>
      <c r="M199" s="99">
        <v>-347.68333333330003</v>
      </c>
      <c r="N199" s="99">
        <f t="shared" si="15"/>
        <v>-776.64282608700012</v>
      </c>
      <c r="O199" s="99">
        <f t="shared" si="16"/>
        <v>1301.6291666667</v>
      </c>
    </row>
    <row r="200" spans="1:15">
      <c r="A200" s="98" t="s">
        <v>277</v>
      </c>
      <c r="B200" s="99">
        <v>3056.7916666667002</v>
      </c>
      <c r="C200" s="99">
        <v>2438.7916666667002</v>
      </c>
      <c r="D200" s="99">
        <v>2647.5</v>
      </c>
      <c r="E200" s="99">
        <v>3864.375</v>
      </c>
      <c r="F200" s="99">
        <f t="shared" si="17"/>
        <v>-2438.7916666667002</v>
      </c>
      <c r="G200" s="99">
        <f t="shared" si="18"/>
        <v>-3864.375</v>
      </c>
      <c r="H200" s="93" t="str">
        <f t="shared" si="19"/>
        <v/>
      </c>
      <c r="I200" s="100" t="s">
        <v>277</v>
      </c>
      <c r="J200" s="99">
        <v>1035.0458333332999</v>
      </c>
      <c r="K200" s="99">
        <v>-1526.2608695652</v>
      </c>
      <c r="L200" s="99">
        <v>1674.5958333333001</v>
      </c>
      <c r="M200" s="99">
        <v>-389.685</v>
      </c>
      <c r="N200" s="99">
        <f t="shared" si="15"/>
        <v>-491.21503623190006</v>
      </c>
      <c r="O200" s="99">
        <f t="shared" si="16"/>
        <v>1284.9108333333002</v>
      </c>
    </row>
    <row r="201" spans="1:15">
      <c r="A201" s="98" t="s">
        <v>278</v>
      </c>
      <c r="B201" s="99">
        <v>3079.1666666667002</v>
      </c>
      <c r="C201" s="99">
        <v>1874.5833333333001</v>
      </c>
      <c r="D201" s="99">
        <v>3133.125</v>
      </c>
      <c r="E201" s="99">
        <v>3371.25</v>
      </c>
      <c r="F201" s="99">
        <f t="shared" si="17"/>
        <v>-1874.5833333333001</v>
      </c>
      <c r="G201" s="99">
        <f t="shared" si="18"/>
        <v>-3371.25</v>
      </c>
      <c r="H201" s="93" t="str">
        <f t="shared" si="19"/>
        <v>A</v>
      </c>
      <c r="I201" s="100" t="s">
        <v>278</v>
      </c>
      <c r="J201" s="99">
        <v>1361.2708333333001</v>
      </c>
      <c r="K201" s="99">
        <v>-1968.4291666667</v>
      </c>
      <c r="L201" s="99">
        <v>1715.7041666667001</v>
      </c>
      <c r="M201" s="99">
        <v>-506.25833333330002</v>
      </c>
      <c r="N201" s="99">
        <f t="shared" ref="N201:N264" si="20">IFERROR(J201+0,0)+IFERROR(K201+0,0)</f>
        <v>-607.15833333339992</v>
      </c>
      <c r="O201" s="99">
        <f t="shared" ref="O201:O264" si="21">IFERROR(L201+0,0)+IFERROR(M201+0,0)</f>
        <v>1209.4458333334001</v>
      </c>
    </row>
    <row r="202" spans="1:15">
      <c r="A202" s="98" t="s">
        <v>279</v>
      </c>
      <c r="B202" s="99">
        <v>3179.375</v>
      </c>
      <c r="C202" s="99">
        <v>2471.9166666667002</v>
      </c>
      <c r="D202" s="99">
        <v>3069.375</v>
      </c>
      <c r="E202" s="99">
        <v>3673.125</v>
      </c>
      <c r="F202" s="99">
        <f t="shared" si="17"/>
        <v>-2471.9166666667002</v>
      </c>
      <c r="G202" s="99">
        <f t="shared" si="18"/>
        <v>-3673.125</v>
      </c>
      <c r="H202" s="93" t="str">
        <f t="shared" si="19"/>
        <v/>
      </c>
      <c r="I202" s="100" t="s">
        <v>279</v>
      </c>
      <c r="J202" s="99">
        <v>343.27499999999998</v>
      </c>
      <c r="K202" s="99">
        <v>-1823.7541666667</v>
      </c>
      <c r="L202" s="99">
        <v>907.19130434780004</v>
      </c>
      <c r="M202" s="99">
        <v>-1110.0958333333001</v>
      </c>
      <c r="N202" s="99">
        <f t="shared" si="20"/>
        <v>-1480.4791666667002</v>
      </c>
      <c r="O202" s="99">
        <f t="shared" si="21"/>
        <v>-202.90452898550006</v>
      </c>
    </row>
    <row r="203" spans="1:15">
      <c r="A203" s="98" t="s">
        <v>280</v>
      </c>
      <c r="B203" s="99">
        <v>2552.25</v>
      </c>
      <c r="C203" s="99">
        <v>3173.5833333332998</v>
      </c>
      <c r="D203" s="99">
        <v>3082.5</v>
      </c>
      <c r="E203" s="99">
        <v>3740.625</v>
      </c>
      <c r="F203" s="99">
        <f t="shared" si="17"/>
        <v>-3173.5833333332998</v>
      </c>
      <c r="G203" s="99">
        <f t="shared" si="18"/>
        <v>-3740.625</v>
      </c>
      <c r="H203" s="93" t="str">
        <f t="shared" si="19"/>
        <v/>
      </c>
      <c r="I203" s="100" t="s">
        <v>280</v>
      </c>
      <c r="J203" s="99">
        <v>587.87368421049996</v>
      </c>
      <c r="K203" s="99">
        <v>-1605.9434782609001</v>
      </c>
      <c r="L203" s="99">
        <v>458.57083333330002</v>
      </c>
      <c r="M203" s="99">
        <v>-1472.9208333332999</v>
      </c>
      <c r="N203" s="99">
        <f t="shared" si="20"/>
        <v>-1018.0697940504001</v>
      </c>
      <c r="O203" s="99">
        <f t="shared" si="21"/>
        <v>-1014.3499999999999</v>
      </c>
    </row>
    <row r="204" spans="1:15">
      <c r="A204" s="98" t="s">
        <v>281</v>
      </c>
      <c r="B204" s="99">
        <v>2444.6666666667002</v>
      </c>
      <c r="C204" s="99">
        <v>3327.7916666667002</v>
      </c>
      <c r="D204" s="99">
        <v>2958.75</v>
      </c>
      <c r="E204" s="99">
        <v>3920.625</v>
      </c>
      <c r="F204" s="99">
        <f t="shared" si="17"/>
        <v>-3327.7916666667002</v>
      </c>
      <c r="G204" s="99">
        <f t="shared" si="18"/>
        <v>-3920.625</v>
      </c>
      <c r="H204" s="93" t="str">
        <f t="shared" si="19"/>
        <v/>
      </c>
      <c r="I204" s="100" t="s">
        <v>281</v>
      </c>
      <c r="J204" s="99">
        <v>1482.5739130434999</v>
      </c>
      <c r="K204" s="99">
        <v>-718.92727272729996</v>
      </c>
      <c r="L204" s="99">
        <v>250.63333333329999</v>
      </c>
      <c r="M204" s="99">
        <v>-1866.0250000000001</v>
      </c>
      <c r="N204" s="99">
        <f t="shared" si="20"/>
        <v>763.64664031619998</v>
      </c>
      <c r="O204" s="99">
        <f t="shared" si="21"/>
        <v>-1615.3916666667001</v>
      </c>
    </row>
    <row r="205" spans="1:15">
      <c r="A205" s="98" t="s">
        <v>282</v>
      </c>
      <c r="B205" s="99">
        <v>3144.9583333332998</v>
      </c>
      <c r="C205" s="99">
        <v>2640.625</v>
      </c>
      <c r="D205" s="99">
        <v>3513.75</v>
      </c>
      <c r="E205" s="99">
        <v>3864.375</v>
      </c>
      <c r="F205" s="99">
        <f t="shared" si="17"/>
        <v>-2640.625</v>
      </c>
      <c r="G205" s="99">
        <f t="shared" si="18"/>
        <v>-3864.375</v>
      </c>
      <c r="H205" s="93" t="str">
        <f t="shared" si="19"/>
        <v/>
      </c>
      <c r="I205" s="100" t="s">
        <v>282</v>
      </c>
      <c r="J205" s="99">
        <v>1266.0086956522</v>
      </c>
      <c r="K205" s="99">
        <v>-1536.3</v>
      </c>
      <c r="L205" s="99">
        <v>1575.0086956522</v>
      </c>
      <c r="M205" s="99">
        <v>-797.1</v>
      </c>
      <c r="N205" s="99">
        <f t="shared" si="20"/>
        <v>-270.29130434779995</v>
      </c>
      <c r="O205" s="99">
        <f t="shared" si="21"/>
        <v>777.90869565219998</v>
      </c>
    </row>
    <row r="206" spans="1:15">
      <c r="A206" s="98" t="s">
        <v>283</v>
      </c>
      <c r="B206" s="99">
        <v>3010.2083333332998</v>
      </c>
      <c r="C206" s="99">
        <v>2550.2083333332998</v>
      </c>
      <c r="D206" s="99">
        <v>3506.25</v>
      </c>
      <c r="E206" s="99">
        <v>3763.125</v>
      </c>
      <c r="F206" s="99">
        <f t="shared" si="17"/>
        <v>-2550.2083333332998</v>
      </c>
      <c r="G206" s="99">
        <f t="shared" si="18"/>
        <v>-3763.125</v>
      </c>
      <c r="H206" s="93" t="str">
        <f t="shared" si="19"/>
        <v/>
      </c>
      <c r="I206" s="100" t="s">
        <v>283</v>
      </c>
      <c r="J206" s="99">
        <v>1473.8291666667001</v>
      </c>
      <c r="K206" s="99">
        <v>-1289.0777777778001</v>
      </c>
      <c r="L206" s="99">
        <v>1640.7708333333001</v>
      </c>
      <c r="M206" s="99">
        <v>-523.10952380950005</v>
      </c>
      <c r="N206" s="99">
        <f t="shared" si="20"/>
        <v>184.75138888890001</v>
      </c>
      <c r="O206" s="99">
        <f t="shared" si="21"/>
        <v>1117.6613095237999</v>
      </c>
    </row>
    <row r="207" spans="1:15">
      <c r="A207" s="98" t="s">
        <v>284</v>
      </c>
      <c r="B207" s="99">
        <v>3107.125</v>
      </c>
      <c r="C207" s="99">
        <v>2722.5833333332998</v>
      </c>
      <c r="D207" s="99">
        <v>3446.25</v>
      </c>
      <c r="E207" s="99">
        <v>3937.5</v>
      </c>
      <c r="F207" s="99">
        <f t="shared" si="17"/>
        <v>-2722.5833333332998</v>
      </c>
      <c r="G207" s="99">
        <f t="shared" si="18"/>
        <v>-3937.5</v>
      </c>
      <c r="H207" s="93" t="str">
        <f t="shared" si="19"/>
        <v/>
      </c>
      <c r="I207" s="100" t="s">
        <v>284</v>
      </c>
      <c r="J207" s="99">
        <v>2138.9499999999998</v>
      </c>
      <c r="K207" s="99">
        <v>-642.71500000000003</v>
      </c>
      <c r="L207" s="99">
        <v>1241.8708333333</v>
      </c>
      <c r="M207" s="99">
        <v>-596.77916666670001</v>
      </c>
      <c r="N207" s="99">
        <f t="shared" si="20"/>
        <v>1496.2349999999997</v>
      </c>
      <c r="O207" s="99">
        <f t="shared" si="21"/>
        <v>645.09166666659996</v>
      </c>
    </row>
    <row r="208" spans="1:15">
      <c r="A208" s="98" t="s">
        <v>285</v>
      </c>
      <c r="B208" s="99">
        <v>2923.625</v>
      </c>
      <c r="C208" s="99">
        <v>2627.4166666667002</v>
      </c>
      <c r="D208" s="99">
        <v>3425.625</v>
      </c>
      <c r="E208" s="99">
        <v>4440</v>
      </c>
      <c r="F208" s="99">
        <f t="shared" si="17"/>
        <v>-2627.4166666667002</v>
      </c>
      <c r="G208" s="99">
        <f t="shared" si="18"/>
        <v>-4440</v>
      </c>
      <c r="H208" s="93" t="str">
        <f t="shared" si="19"/>
        <v/>
      </c>
      <c r="I208" s="100" t="s">
        <v>285</v>
      </c>
      <c r="J208" s="99">
        <v>2765.4791666667002</v>
      </c>
      <c r="K208" s="99">
        <v>-750.43636363639996</v>
      </c>
      <c r="L208" s="99">
        <v>890.02083333329995</v>
      </c>
      <c r="M208" s="99">
        <v>-617.75833333330002</v>
      </c>
      <c r="N208" s="99">
        <f t="shared" si="20"/>
        <v>2015.0428030303001</v>
      </c>
      <c r="O208" s="99">
        <f t="shared" si="21"/>
        <v>272.26249999999993</v>
      </c>
    </row>
    <row r="209" spans="1:15">
      <c r="A209" s="98" t="s">
        <v>286</v>
      </c>
      <c r="B209" s="99">
        <v>3090.5833333332998</v>
      </c>
      <c r="C209" s="99">
        <v>2621.9166666667002</v>
      </c>
      <c r="D209" s="99">
        <v>3253.125</v>
      </c>
      <c r="E209" s="99">
        <v>4179.375</v>
      </c>
      <c r="F209" s="99">
        <f t="shared" si="17"/>
        <v>-2621.9166666667002</v>
      </c>
      <c r="G209" s="99">
        <f t="shared" si="18"/>
        <v>-4179.375</v>
      </c>
      <c r="H209" s="93" t="str">
        <f t="shared" si="19"/>
        <v/>
      </c>
      <c r="I209" s="100" t="s">
        <v>286</v>
      </c>
      <c r="J209" s="99">
        <v>2170.5083333333</v>
      </c>
      <c r="K209" s="99">
        <v>-1023.8</v>
      </c>
      <c r="L209" s="99">
        <v>942.38260869570001</v>
      </c>
      <c r="M209" s="99">
        <v>-869.6875</v>
      </c>
      <c r="N209" s="99">
        <f t="shared" si="20"/>
        <v>1146.7083333333001</v>
      </c>
      <c r="O209" s="99">
        <f t="shared" si="21"/>
        <v>72.695108695700014</v>
      </c>
    </row>
    <row r="210" spans="1:15">
      <c r="A210" s="98" t="s">
        <v>287</v>
      </c>
      <c r="B210" s="99">
        <v>2846.0833333332998</v>
      </c>
      <c r="C210" s="99">
        <v>3210.25</v>
      </c>
      <c r="D210" s="99">
        <v>3285</v>
      </c>
      <c r="E210" s="99">
        <v>3980.4166666667002</v>
      </c>
      <c r="F210" s="99">
        <f t="shared" si="17"/>
        <v>-3210.25</v>
      </c>
      <c r="G210" s="99">
        <f t="shared" si="18"/>
        <v>-3980.4166666667002</v>
      </c>
      <c r="H210" s="93" t="str">
        <f t="shared" si="19"/>
        <v/>
      </c>
      <c r="I210" s="100" t="s">
        <v>287</v>
      </c>
      <c r="J210" s="99">
        <v>2359.2458333333002</v>
      </c>
      <c r="K210" s="99">
        <v>-333.64166666670002</v>
      </c>
      <c r="L210" s="99">
        <v>340.43333333330003</v>
      </c>
      <c r="M210" s="99">
        <v>-1819.9666666666999</v>
      </c>
      <c r="N210" s="99">
        <f t="shared" si="20"/>
        <v>2025.6041666666001</v>
      </c>
      <c r="O210" s="99">
        <f t="shared" si="21"/>
        <v>-1479.5333333333999</v>
      </c>
    </row>
    <row r="211" spans="1:15">
      <c r="A211" s="98" t="s">
        <v>288</v>
      </c>
      <c r="B211" s="99">
        <v>2560.75</v>
      </c>
      <c r="C211" s="99">
        <v>3379.7916666667002</v>
      </c>
      <c r="D211" s="99">
        <v>3105</v>
      </c>
      <c r="E211" s="99">
        <v>4185</v>
      </c>
      <c r="F211" s="99">
        <f t="shared" si="17"/>
        <v>-3379.7916666667002</v>
      </c>
      <c r="G211" s="99">
        <f t="shared" si="18"/>
        <v>-4185</v>
      </c>
      <c r="H211" s="93" t="str">
        <f t="shared" si="19"/>
        <v/>
      </c>
      <c r="I211" s="100" t="s">
        <v>288</v>
      </c>
      <c r="J211" s="99">
        <v>2858.3791666666998</v>
      </c>
      <c r="K211" s="99">
        <v>-404.21111111110002</v>
      </c>
      <c r="L211" s="99">
        <v>300.4227272727</v>
      </c>
      <c r="M211" s="99">
        <v>-2158.3416666666999</v>
      </c>
      <c r="N211" s="99">
        <f t="shared" si="20"/>
        <v>2454.1680555555999</v>
      </c>
      <c r="O211" s="99">
        <f t="shared" si="21"/>
        <v>-1857.9189393939998</v>
      </c>
    </row>
    <row r="212" spans="1:15">
      <c r="A212" s="98" t="s">
        <v>289</v>
      </c>
      <c r="B212" s="99">
        <v>3251.25</v>
      </c>
      <c r="C212" s="99">
        <v>2896.0416666667002</v>
      </c>
      <c r="D212" s="99">
        <v>2985</v>
      </c>
      <c r="E212" s="99">
        <v>4387.5</v>
      </c>
      <c r="F212" s="99">
        <f t="shared" si="17"/>
        <v>-2896.0416666667002</v>
      </c>
      <c r="G212" s="99">
        <f t="shared" si="18"/>
        <v>-4387.5</v>
      </c>
      <c r="H212" s="93" t="str">
        <f t="shared" si="19"/>
        <v/>
      </c>
      <c r="I212" s="100" t="s">
        <v>289</v>
      </c>
      <c r="J212" s="99">
        <v>3327.6166666667</v>
      </c>
      <c r="K212" s="99">
        <v>-455.48124999999999</v>
      </c>
      <c r="L212" s="99">
        <v>909.42083333330004</v>
      </c>
      <c r="M212" s="99">
        <v>-967.27083333329995</v>
      </c>
      <c r="N212" s="99">
        <f t="shared" si="20"/>
        <v>2872.1354166667002</v>
      </c>
      <c r="O212" s="99">
        <f t="shared" si="21"/>
        <v>-57.849999999999909</v>
      </c>
    </row>
    <row r="213" spans="1:15">
      <c r="A213" s="98" t="s">
        <v>290</v>
      </c>
      <c r="B213" s="99">
        <v>3432.3333333332998</v>
      </c>
      <c r="C213" s="99">
        <v>2434.75</v>
      </c>
      <c r="D213" s="99">
        <v>3123.75</v>
      </c>
      <c r="E213" s="99">
        <v>4398.75</v>
      </c>
      <c r="F213" s="99">
        <f t="shared" si="17"/>
        <v>-2434.75</v>
      </c>
      <c r="G213" s="99">
        <f t="shared" si="18"/>
        <v>-4398.75</v>
      </c>
      <c r="H213" s="93" t="str">
        <f t="shared" si="19"/>
        <v/>
      </c>
      <c r="I213" s="100" t="s">
        <v>290</v>
      </c>
      <c r="J213" s="99">
        <v>3125.1166666667</v>
      </c>
      <c r="K213" s="99">
        <v>-1248.3842105263</v>
      </c>
      <c r="L213" s="99">
        <v>1212.9608695652</v>
      </c>
      <c r="M213" s="99">
        <v>-601.70416666669996</v>
      </c>
      <c r="N213" s="99">
        <f t="shared" si="20"/>
        <v>1876.7324561404</v>
      </c>
      <c r="O213" s="99">
        <f t="shared" si="21"/>
        <v>611.25670289850007</v>
      </c>
    </row>
    <row r="214" spans="1:15">
      <c r="A214" s="98" t="s">
        <v>291</v>
      </c>
      <c r="B214" s="99">
        <v>3283.375</v>
      </c>
      <c r="C214" s="99">
        <v>2799.5416666667002</v>
      </c>
      <c r="D214" s="99">
        <v>3189.375</v>
      </c>
      <c r="E214" s="99">
        <v>3905.625</v>
      </c>
      <c r="F214" s="99">
        <f t="shared" si="17"/>
        <v>-2799.5416666667002</v>
      </c>
      <c r="G214" s="99">
        <f t="shared" si="18"/>
        <v>-3905.625</v>
      </c>
      <c r="H214" s="93" t="str">
        <f t="shared" si="19"/>
        <v/>
      </c>
      <c r="I214" s="100" t="s">
        <v>291</v>
      </c>
      <c r="J214" s="99">
        <v>2785.9086956522001</v>
      </c>
      <c r="K214" s="99">
        <v>-278.48750000000001</v>
      </c>
      <c r="L214" s="99">
        <v>800.95</v>
      </c>
      <c r="M214" s="99">
        <v>-674.30416666669998</v>
      </c>
      <c r="N214" s="99">
        <f t="shared" si="20"/>
        <v>2507.4211956521999</v>
      </c>
      <c r="O214" s="99">
        <f t="shared" si="21"/>
        <v>126.64583333330006</v>
      </c>
    </row>
    <row r="215" spans="1:15">
      <c r="A215" s="98" t="s">
        <v>292</v>
      </c>
      <c r="B215" s="99">
        <v>3108.7916666667002</v>
      </c>
      <c r="C215" s="99">
        <v>2777.0416666667002</v>
      </c>
      <c r="D215" s="99">
        <v>3298.125</v>
      </c>
      <c r="E215" s="99">
        <v>4003.125</v>
      </c>
      <c r="F215" s="99">
        <f t="shared" si="17"/>
        <v>-2777.0416666667002</v>
      </c>
      <c r="G215" s="99">
        <f t="shared" si="18"/>
        <v>-4003.125</v>
      </c>
      <c r="H215" s="93" t="str">
        <f t="shared" si="19"/>
        <v/>
      </c>
      <c r="I215" s="100" t="s">
        <v>292</v>
      </c>
      <c r="J215" s="99">
        <v>3085.4583333332998</v>
      </c>
      <c r="K215" s="99">
        <v>-652.9947368421</v>
      </c>
      <c r="L215" s="99">
        <v>1207.9000000000001</v>
      </c>
      <c r="M215" s="99">
        <v>-642.72500000000002</v>
      </c>
      <c r="N215" s="99">
        <f t="shared" si="20"/>
        <v>2432.4635964912</v>
      </c>
      <c r="O215" s="99">
        <f t="shared" si="21"/>
        <v>565.17500000000007</v>
      </c>
    </row>
    <row r="216" spans="1:15">
      <c r="A216" s="98" t="s">
        <v>293</v>
      </c>
      <c r="B216" s="99">
        <v>3154.9166666667002</v>
      </c>
      <c r="C216" s="99">
        <v>2772.25</v>
      </c>
      <c r="D216" s="99">
        <v>3215.625</v>
      </c>
      <c r="E216" s="99">
        <v>4200</v>
      </c>
      <c r="F216" s="99">
        <f t="shared" si="17"/>
        <v>-2772.25</v>
      </c>
      <c r="G216" s="99">
        <f t="shared" si="18"/>
        <v>-4200</v>
      </c>
      <c r="H216" s="93" t="str">
        <f t="shared" si="19"/>
        <v/>
      </c>
      <c r="I216" s="100" t="s">
        <v>293</v>
      </c>
      <c r="J216" s="99">
        <v>2845.7</v>
      </c>
      <c r="K216" s="99">
        <v>-796.16956521739996</v>
      </c>
      <c r="L216" s="99">
        <v>680.62857142860003</v>
      </c>
      <c r="M216" s="99">
        <v>-931.96249999999998</v>
      </c>
      <c r="N216" s="99">
        <f t="shared" si="20"/>
        <v>2049.5304347826</v>
      </c>
      <c r="O216" s="99">
        <f t="shared" si="21"/>
        <v>-251.33392857139995</v>
      </c>
    </row>
    <row r="217" spans="1:15">
      <c r="A217" s="98" t="s">
        <v>296</v>
      </c>
      <c r="B217" s="99">
        <v>2413.25</v>
      </c>
      <c r="C217" s="99">
        <v>3395.7916666667002</v>
      </c>
      <c r="D217" s="99">
        <v>3121.875</v>
      </c>
      <c r="E217" s="99">
        <v>4207.5</v>
      </c>
      <c r="F217" s="99">
        <f t="shared" si="17"/>
        <v>-3395.7916666667002</v>
      </c>
      <c r="G217" s="99">
        <f t="shared" si="18"/>
        <v>-4207.5</v>
      </c>
      <c r="H217" s="93" t="str">
        <f t="shared" si="19"/>
        <v/>
      </c>
      <c r="I217" s="100" t="s">
        <v>296</v>
      </c>
      <c r="J217" s="99">
        <v>2026.3208333333</v>
      </c>
      <c r="K217" s="99">
        <v>-717.39130434779997</v>
      </c>
      <c r="L217" s="99">
        <v>266.94090909089999</v>
      </c>
      <c r="M217" s="99">
        <v>-2886.1333333333</v>
      </c>
      <c r="N217" s="99">
        <f t="shared" si="20"/>
        <v>1308.9295289854999</v>
      </c>
      <c r="O217" s="99">
        <f t="shared" si="21"/>
        <v>-2619.1924242424002</v>
      </c>
    </row>
    <row r="218" spans="1:15">
      <c r="A218" s="98" t="s">
        <v>297</v>
      </c>
      <c r="B218" s="99">
        <v>2576</v>
      </c>
      <c r="C218" s="99">
        <v>3503</v>
      </c>
      <c r="D218" s="99">
        <v>3090</v>
      </c>
      <c r="E218" s="99">
        <v>4100.625</v>
      </c>
      <c r="F218" s="99">
        <f t="shared" si="17"/>
        <v>-3503</v>
      </c>
      <c r="G218" s="99">
        <f t="shared" si="18"/>
        <v>-4100.625</v>
      </c>
      <c r="H218" s="93" t="str">
        <f t="shared" si="19"/>
        <v/>
      </c>
      <c r="I218" s="100" t="s">
        <v>297</v>
      </c>
      <c r="J218" s="99">
        <v>2927.0416666667002</v>
      </c>
      <c r="K218" s="99">
        <v>-940.74583333329997</v>
      </c>
      <c r="L218" s="99">
        <v>144.20500000000001</v>
      </c>
      <c r="M218" s="99">
        <v>-3138.2125000000001</v>
      </c>
      <c r="N218" s="99">
        <f t="shared" si="20"/>
        <v>1986.2958333334002</v>
      </c>
      <c r="O218" s="99">
        <f t="shared" si="21"/>
        <v>-2994.0075000000002</v>
      </c>
    </row>
    <row r="219" spans="1:15">
      <c r="A219" s="98" t="s">
        <v>298</v>
      </c>
      <c r="B219" s="99">
        <v>2711.9166666667002</v>
      </c>
      <c r="C219" s="99">
        <v>2310.3333333332998</v>
      </c>
      <c r="D219" s="99">
        <v>3133.125</v>
      </c>
      <c r="E219" s="99">
        <v>4455</v>
      </c>
      <c r="F219" s="99">
        <f t="shared" si="17"/>
        <v>-2310.3333333332998</v>
      </c>
      <c r="G219" s="99">
        <f t="shared" si="18"/>
        <v>-4455</v>
      </c>
      <c r="H219" s="93" t="str">
        <f t="shared" si="19"/>
        <v/>
      </c>
      <c r="I219" s="100" t="s">
        <v>298</v>
      </c>
      <c r="J219" s="99">
        <v>2477.1636363635998</v>
      </c>
      <c r="K219" s="99">
        <v>-484.47777777779999</v>
      </c>
      <c r="L219" s="99">
        <v>958.48636363640003</v>
      </c>
      <c r="M219" s="99">
        <v>-1649.0333333333001</v>
      </c>
      <c r="N219" s="99">
        <f t="shared" si="20"/>
        <v>1992.6858585857999</v>
      </c>
      <c r="O219" s="99">
        <f t="shared" si="21"/>
        <v>-690.54696969690008</v>
      </c>
    </row>
    <row r="220" spans="1:15">
      <c r="A220" s="98" t="s">
        <v>299</v>
      </c>
      <c r="B220" s="99">
        <v>2031.25</v>
      </c>
      <c r="C220" s="99">
        <v>2002.0833333333001</v>
      </c>
      <c r="D220" s="99">
        <v>3101.25</v>
      </c>
      <c r="E220" s="99">
        <v>4636.875</v>
      </c>
      <c r="F220" s="99">
        <f t="shared" si="17"/>
        <v>-2002.0833333333001</v>
      </c>
      <c r="G220" s="99">
        <f t="shared" si="18"/>
        <v>-4636.875</v>
      </c>
      <c r="H220" s="93" t="str">
        <f t="shared" si="19"/>
        <v/>
      </c>
      <c r="I220" s="100" t="s">
        <v>299</v>
      </c>
      <c r="J220" s="99">
        <v>2031.25</v>
      </c>
      <c r="K220" s="99">
        <v>-116.1666666667</v>
      </c>
      <c r="L220" s="99">
        <v>599.74347826090002</v>
      </c>
      <c r="M220" s="99">
        <v>-1131.6166666667</v>
      </c>
      <c r="N220" s="99">
        <f t="shared" si="20"/>
        <v>1915.0833333333001</v>
      </c>
      <c r="O220" s="99">
        <f t="shared" si="21"/>
        <v>-531.87318840579997</v>
      </c>
    </row>
    <row r="221" spans="1:15">
      <c r="A221" s="98" t="s">
        <v>300</v>
      </c>
      <c r="B221" s="99">
        <v>2544.6666666667002</v>
      </c>
      <c r="C221" s="99">
        <v>1970.8333333333001</v>
      </c>
      <c r="D221" s="99">
        <v>3324.375</v>
      </c>
      <c r="E221" s="99">
        <v>4408.125</v>
      </c>
      <c r="F221" s="99">
        <f t="shared" si="17"/>
        <v>-1970.8333333333001</v>
      </c>
      <c r="G221" s="99">
        <f t="shared" si="18"/>
        <v>-4408.125</v>
      </c>
      <c r="H221" s="93" t="str">
        <f t="shared" si="19"/>
        <v/>
      </c>
      <c r="I221" s="100" t="s">
        <v>300</v>
      </c>
      <c r="J221" s="99">
        <v>2679.7624999999998</v>
      </c>
      <c r="K221" s="99">
        <v>-991.38571428570003</v>
      </c>
      <c r="L221" s="99">
        <v>1068.1791666667</v>
      </c>
      <c r="M221" s="99">
        <v>-849.14166666669996</v>
      </c>
      <c r="N221" s="99">
        <f t="shared" si="20"/>
        <v>1688.3767857142998</v>
      </c>
      <c r="O221" s="99">
        <f t="shared" si="21"/>
        <v>219.03750000000002</v>
      </c>
    </row>
    <row r="222" spans="1:15">
      <c r="A222" s="98" t="s">
        <v>301</v>
      </c>
      <c r="B222" s="99">
        <v>2838.2083333332998</v>
      </c>
      <c r="C222" s="99">
        <v>1962.5</v>
      </c>
      <c r="D222" s="99">
        <v>3371.25</v>
      </c>
      <c r="E222" s="99">
        <v>4248.75</v>
      </c>
      <c r="F222" s="99">
        <f t="shared" si="17"/>
        <v>-1962.5</v>
      </c>
      <c r="G222" s="99">
        <f t="shared" si="18"/>
        <v>-4248.75</v>
      </c>
      <c r="H222" s="93" t="str">
        <f t="shared" si="19"/>
        <v/>
      </c>
      <c r="I222" s="100" t="s">
        <v>301</v>
      </c>
      <c r="J222" s="99">
        <v>1651.7263157894999</v>
      </c>
      <c r="K222" s="99">
        <v>-1499.9749999999999</v>
      </c>
      <c r="L222" s="99">
        <v>1024.625</v>
      </c>
      <c r="M222" s="99">
        <v>-888.38333333330002</v>
      </c>
      <c r="N222" s="99">
        <f t="shared" si="20"/>
        <v>151.75131578950004</v>
      </c>
      <c r="O222" s="99">
        <f t="shared" si="21"/>
        <v>136.24166666669998</v>
      </c>
    </row>
    <row r="223" spans="1:15">
      <c r="A223" s="98" t="s">
        <v>302</v>
      </c>
      <c r="B223" s="99">
        <v>2706.7083333332998</v>
      </c>
      <c r="C223" s="99">
        <v>2031.25</v>
      </c>
      <c r="D223" s="99">
        <v>3075</v>
      </c>
      <c r="E223" s="99">
        <v>4050</v>
      </c>
      <c r="F223" s="99">
        <f t="shared" si="17"/>
        <v>-2031.25</v>
      </c>
      <c r="G223" s="99">
        <f t="shared" si="18"/>
        <v>-4050</v>
      </c>
      <c r="H223" s="93" t="str">
        <f t="shared" si="19"/>
        <v/>
      </c>
      <c r="I223" s="100" t="s">
        <v>302</v>
      </c>
      <c r="J223" s="99">
        <v>1967.6521739130001</v>
      </c>
      <c r="K223" s="99">
        <v>-594.680952381</v>
      </c>
      <c r="L223" s="99">
        <v>653.66999999999996</v>
      </c>
      <c r="M223" s="99">
        <v>-1309.0541666667</v>
      </c>
      <c r="N223" s="99">
        <f t="shared" si="20"/>
        <v>1372.9712215320001</v>
      </c>
      <c r="O223" s="99">
        <f t="shared" si="21"/>
        <v>-655.38416666670003</v>
      </c>
    </row>
    <row r="224" spans="1:15">
      <c r="A224" s="98" t="s">
        <v>303</v>
      </c>
      <c r="B224" s="99">
        <v>2490.375</v>
      </c>
      <c r="C224" s="99">
        <v>1785.4166666666999</v>
      </c>
      <c r="D224" s="99">
        <v>3240</v>
      </c>
      <c r="E224" s="99">
        <v>4228.125</v>
      </c>
      <c r="F224" s="99">
        <f t="shared" si="17"/>
        <v>-1785.4166666666999</v>
      </c>
      <c r="G224" s="99">
        <f t="shared" si="18"/>
        <v>-4228.125</v>
      </c>
      <c r="H224" s="93" t="str">
        <f t="shared" si="19"/>
        <v/>
      </c>
      <c r="I224" s="100" t="s">
        <v>303</v>
      </c>
      <c r="J224" s="99">
        <v>1930.3045454546</v>
      </c>
      <c r="K224" s="99">
        <v>-958.81052631579996</v>
      </c>
      <c r="L224" s="99">
        <v>521.03181818179996</v>
      </c>
      <c r="M224" s="99">
        <v>-3125.9583333332998</v>
      </c>
      <c r="N224" s="99">
        <f t="shared" si="20"/>
        <v>971.49401913880001</v>
      </c>
      <c r="O224" s="99">
        <f t="shared" si="21"/>
        <v>-2604.9265151515001</v>
      </c>
    </row>
    <row r="225" spans="1:15">
      <c r="A225" s="98" t="s">
        <v>304</v>
      </c>
      <c r="B225" s="99">
        <v>2612.7916666667002</v>
      </c>
      <c r="C225" s="99">
        <v>1947.3333333333001</v>
      </c>
      <c r="D225" s="99">
        <v>2850</v>
      </c>
      <c r="E225" s="99">
        <v>3910</v>
      </c>
      <c r="F225" s="99">
        <f t="shared" si="17"/>
        <v>-1947.3333333333001</v>
      </c>
      <c r="G225" s="99">
        <f t="shared" si="18"/>
        <v>-3910</v>
      </c>
      <c r="H225" s="93" t="str">
        <f t="shared" si="19"/>
        <v/>
      </c>
      <c r="I225" s="100" t="s">
        <v>304</v>
      </c>
      <c r="J225" s="99">
        <v>1828.7333333332999</v>
      </c>
      <c r="K225" s="99">
        <v>-1304.24</v>
      </c>
      <c r="L225" s="99">
        <v>503.92500000000001</v>
      </c>
      <c r="M225" s="99">
        <v>-2745.9416666666998</v>
      </c>
      <c r="N225" s="99">
        <f t="shared" si="20"/>
        <v>524.49333333329992</v>
      </c>
      <c r="O225" s="99">
        <f t="shared" si="21"/>
        <v>-2242.0166666666996</v>
      </c>
    </row>
    <row r="226" spans="1:15">
      <c r="A226" s="98" t="s">
        <v>305</v>
      </c>
      <c r="B226" s="99">
        <v>2833</v>
      </c>
      <c r="C226" s="99">
        <v>2014.3333333333001</v>
      </c>
      <c r="D226" s="99">
        <v>3191.25</v>
      </c>
      <c r="E226" s="99">
        <v>4035</v>
      </c>
      <c r="F226" s="99">
        <f t="shared" si="17"/>
        <v>-2014.3333333333001</v>
      </c>
      <c r="G226" s="99">
        <f t="shared" si="18"/>
        <v>-4035</v>
      </c>
      <c r="H226" s="93" t="str">
        <f t="shared" si="19"/>
        <v/>
      </c>
      <c r="I226" s="100" t="s">
        <v>305</v>
      </c>
      <c r="J226" s="99">
        <v>1896.9428571429</v>
      </c>
      <c r="K226" s="99">
        <v>-1033.05</v>
      </c>
      <c r="L226" s="99">
        <v>528.15909090909997</v>
      </c>
      <c r="M226" s="99">
        <v>-1291.3499999999999</v>
      </c>
      <c r="N226" s="99">
        <f t="shared" si="20"/>
        <v>863.89285714290008</v>
      </c>
      <c r="O226" s="99">
        <f t="shared" si="21"/>
        <v>-763.19090909089994</v>
      </c>
    </row>
    <row r="227" spans="1:15">
      <c r="A227" s="98" t="s">
        <v>306</v>
      </c>
      <c r="B227" s="99">
        <v>2851.5833333332998</v>
      </c>
      <c r="C227" s="99">
        <v>1722.9166666666999</v>
      </c>
      <c r="D227" s="99">
        <v>2720.625</v>
      </c>
      <c r="E227" s="99">
        <v>4149.375</v>
      </c>
      <c r="F227" s="99">
        <f t="shared" si="17"/>
        <v>-1722.9166666666999</v>
      </c>
      <c r="G227" s="99">
        <f t="shared" si="18"/>
        <v>-4149.375</v>
      </c>
      <c r="H227" s="93" t="str">
        <f t="shared" si="19"/>
        <v/>
      </c>
      <c r="I227" s="100" t="s">
        <v>306</v>
      </c>
      <c r="J227" s="99">
        <v>555.56153846150005</v>
      </c>
      <c r="K227" s="99">
        <v>-1581.1695652174001</v>
      </c>
      <c r="L227" s="99">
        <v>272.75652173909998</v>
      </c>
      <c r="M227" s="99">
        <v>-2400.1708333332999</v>
      </c>
      <c r="N227" s="99">
        <f t="shared" si="20"/>
        <v>-1025.6080267559</v>
      </c>
      <c r="O227" s="99">
        <f t="shared" si="21"/>
        <v>-2127.4143115941997</v>
      </c>
    </row>
    <row r="228" spans="1:15">
      <c r="A228" s="98" t="s">
        <v>307</v>
      </c>
      <c r="B228" s="99">
        <v>2901.75</v>
      </c>
      <c r="C228" s="99">
        <v>2171.25</v>
      </c>
      <c r="D228" s="99">
        <v>3065.625</v>
      </c>
      <c r="E228" s="99">
        <v>3648.75</v>
      </c>
      <c r="F228" s="99">
        <f t="shared" si="17"/>
        <v>-2171.25</v>
      </c>
      <c r="G228" s="99">
        <f t="shared" si="18"/>
        <v>-3648.75</v>
      </c>
      <c r="H228" s="93" t="str">
        <f t="shared" si="19"/>
        <v/>
      </c>
      <c r="I228" s="100" t="s">
        <v>307</v>
      </c>
      <c r="J228" s="99">
        <v>754.22</v>
      </c>
      <c r="K228" s="99">
        <v>-1771.9833333332999</v>
      </c>
      <c r="L228" s="99">
        <v>520.38421052629997</v>
      </c>
      <c r="M228" s="99">
        <v>-1183.9916666667</v>
      </c>
      <c r="N228" s="99">
        <f t="shared" si="20"/>
        <v>-1017.7633333332999</v>
      </c>
      <c r="O228" s="99">
        <f t="shared" si="21"/>
        <v>-663.60745614040002</v>
      </c>
    </row>
    <row r="229" spans="1:15">
      <c r="A229" s="98" t="s">
        <v>308</v>
      </c>
      <c r="B229" s="99">
        <v>3113.6666666667002</v>
      </c>
      <c r="C229" s="99">
        <v>2582.0416666667002</v>
      </c>
      <c r="D229" s="99">
        <v>3075</v>
      </c>
      <c r="E229" s="99">
        <v>3862.5</v>
      </c>
      <c r="F229" s="99">
        <f t="shared" si="17"/>
        <v>-2582.0416666667002</v>
      </c>
      <c r="G229" s="99">
        <f t="shared" si="18"/>
        <v>-3862.5</v>
      </c>
      <c r="H229" s="93" t="str">
        <f t="shared" si="19"/>
        <v/>
      </c>
      <c r="I229" s="100" t="s">
        <v>308</v>
      </c>
      <c r="J229" s="99">
        <v>585.35714285710003</v>
      </c>
      <c r="K229" s="99">
        <v>-1445.9</v>
      </c>
      <c r="L229" s="99">
        <v>708.8125</v>
      </c>
      <c r="M229" s="99">
        <v>-1043.1958333333</v>
      </c>
      <c r="N229" s="99">
        <f t="shared" si="20"/>
        <v>-860.54285714290006</v>
      </c>
      <c r="O229" s="99">
        <f t="shared" si="21"/>
        <v>-334.38333333330002</v>
      </c>
    </row>
    <row r="230" spans="1:15">
      <c r="A230" s="98" t="s">
        <v>309</v>
      </c>
      <c r="B230" s="99">
        <v>2787.0833333332998</v>
      </c>
      <c r="C230" s="99">
        <v>3055.9583333332998</v>
      </c>
      <c r="D230" s="99">
        <v>2529.375</v>
      </c>
      <c r="E230" s="99">
        <v>4198.125</v>
      </c>
      <c r="F230" s="99">
        <f t="shared" si="17"/>
        <v>-3055.9583333332998</v>
      </c>
      <c r="G230" s="99">
        <f t="shared" si="18"/>
        <v>-4198.125</v>
      </c>
      <c r="H230" s="93" t="str">
        <f t="shared" si="19"/>
        <v/>
      </c>
      <c r="I230" s="100" t="s">
        <v>309</v>
      </c>
      <c r="J230" s="99">
        <v>660.64705882349995</v>
      </c>
      <c r="K230" s="99">
        <v>-1170.8652173912999</v>
      </c>
      <c r="L230" s="99">
        <v>255.20454545449999</v>
      </c>
      <c r="M230" s="99">
        <v>-1667.6291666667</v>
      </c>
      <c r="N230" s="99">
        <f t="shared" si="20"/>
        <v>-510.21815856779995</v>
      </c>
      <c r="O230" s="99">
        <f t="shared" si="21"/>
        <v>-1412.4246212122</v>
      </c>
    </row>
    <row r="231" spans="1:15">
      <c r="A231" s="98" t="s">
        <v>310</v>
      </c>
      <c r="B231" s="99">
        <v>3331.625</v>
      </c>
      <c r="C231" s="99">
        <v>2767.125</v>
      </c>
      <c r="D231" s="99">
        <v>2418.75</v>
      </c>
      <c r="E231" s="99">
        <v>3766.875</v>
      </c>
      <c r="F231" s="99">
        <f t="shared" si="17"/>
        <v>-2767.125</v>
      </c>
      <c r="G231" s="99">
        <f t="shared" si="18"/>
        <v>-3766.875</v>
      </c>
      <c r="H231" s="93" t="str">
        <f t="shared" si="19"/>
        <v>M</v>
      </c>
      <c r="I231" s="100" t="s">
        <v>310</v>
      </c>
      <c r="J231" s="99">
        <v>204.3928571429</v>
      </c>
      <c r="K231" s="99">
        <v>-1917.4043478261001</v>
      </c>
      <c r="L231" s="99">
        <v>448.86666666669998</v>
      </c>
      <c r="M231" s="99">
        <v>-2186.9208333332999</v>
      </c>
      <c r="N231" s="99">
        <f t="shared" si="20"/>
        <v>-1713.0114906832</v>
      </c>
      <c r="O231" s="99">
        <f t="shared" si="21"/>
        <v>-1738.0541666665999</v>
      </c>
    </row>
    <row r="232" spans="1:15">
      <c r="A232" s="98" t="s">
        <v>311</v>
      </c>
      <c r="B232" s="99">
        <v>3347</v>
      </c>
      <c r="C232" s="99">
        <v>2920.625</v>
      </c>
      <c r="D232" s="99">
        <v>2611.875</v>
      </c>
      <c r="E232" s="99">
        <v>4272.2916666666997</v>
      </c>
      <c r="F232" s="99">
        <f t="shared" si="17"/>
        <v>-2920.625</v>
      </c>
      <c r="G232" s="99">
        <f t="shared" si="18"/>
        <v>-4272.2916666666997</v>
      </c>
      <c r="H232" s="93" t="str">
        <f t="shared" si="19"/>
        <v/>
      </c>
      <c r="I232" s="100" t="s">
        <v>311</v>
      </c>
      <c r="J232" s="99">
        <v>677.20624999999995</v>
      </c>
      <c r="K232" s="99">
        <v>-2359.6041666667002</v>
      </c>
      <c r="L232" s="99">
        <v>724.2</v>
      </c>
      <c r="M232" s="99">
        <v>-2898.2333333332999</v>
      </c>
      <c r="N232" s="99">
        <f t="shared" si="20"/>
        <v>-1682.3979166667002</v>
      </c>
      <c r="O232" s="99">
        <f t="shared" si="21"/>
        <v>-2174.0333333333001</v>
      </c>
    </row>
    <row r="233" spans="1:15">
      <c r="A233" s="98" t="s">
        <v>312</v>
      </c>
      <c r="B233" s="99">
        <v>3277.8333333332998</v>
      </c>
      <c r="C233" s="99">
        <v>2334.375</v>
      </c>
      <c r="D233" s="99">
        <v>1836.25</v>
      </c>
      <c r="E233" s="99">
        <v>4563.75</v>
      </c>
      <c r="F233" s="99">
        <f t="shared" si="17"/>
        <v>-2334.375</v>
      </c>
      <c r="G233" s="99">
        <f t="shared" si="18"/>
        <v>-4563.75</v>
      </c>
      <c r="H233" s="93" t="str">
        <f t="shared" si="19"/>
        <v/>
      </c>
      <c r="I233" s="100" t="s">
        <v>312</v>
      </c>
      <c r="J233" s="99">
        <v>3084.4749999999999</v>
      </c>
      <c r="K233" s="99">
        <v>-450.2733333333</v>
      </c>
      <c r="L233" s="99">
        <v>522.43333333329997</v>
      </c>
      <c r="M233" s="99">
        <v>-1324.3826086956999</v>
      </c>
      <c r="N233" s="99">
        <f t="shared" si="20"/>
        <v>2634.2016666667</v>
      </c>
      <c r="O233" s="99">
        <f t="shared" si="21"/>
        <v>-801.94927536239993</v>
      </c>
    </row>
    <row r="234" spans="1:15">
      <c r="A234" s="98" t="s">
        <v>313</v>
      </c>
      <c r="B234" s="99">
        <v>3547.3333333332998</v>
      </c>
      <c r="C234" s="99">
        <v>2216.875</v>
      </c>
      <c r="D234" s="99">
        <v>2797.5</v>
      </c>
      <c r="E234" s="99">
        <v>4674.375</v>
      </c>
      <c r="F234" s="99">
        <f t="shared" si="17"/>
        <v>-2216.875</v>
      </c>
      <c r="G234" s="99">
        <f t="shared" si="18"/>
        <v>-4674.375</v>
      </c>
      <c r="H234" s="93" t="str">
        <f t="shared" si="19"/>
        <v/>
      </c>
      <c r="I234" s="100" t="s">
        <v>313</v>
      </c>
      <c r="J234" s="99">
        <v>1582.7727272727</v>
      </c>
      <c r="K234" s="99">
        <v>-1388.5391304348</v>
      </c>
      <c r="L234" s="99">
        <v>622.86249999999995</v>
      </c>
      <c r="M234" s="99">
        <v>-922.22727272730003</v>
      </c>
      <c r="N234" s="99">
        <f t="shared" si="20"/>
        <v>194.2335968379</v>
      </c>
      <c r="O234" s="99">
        <f t="shared" si="21"/>
        <v>-299.36477272730008</v>
      </c>
    </row>
    <row r="235" spans="1:15">
      <c r="A235" s="98" t="s">
        <v>314</v>
      </c>
      <c r="B235" s="99">
        <v>3127.5833333332998</v>
      </c>
      <c r="C235" s="99">
        <v>2536.6666666667002</v>
      </c>
      <c r="D235" s="99">
        <v>2448.75</v>
      </c>
      <c r="E235" s="99">
        <v>4601.25</v>
      </c>
      <c r="F235" s="99">
        <f t="shared" si="17"/>
        <v>-2536.6666666667002</v>
      </c>
      <c r="G235" s="99">
        <f t="shared" si="18"/>
        <v>-4601.25</v>
      </c>
      <c r="H235" s="93" t="str">
        <f t="shared" si="19"/>
        <v/>
      </c>
      <c r="I235" s="100" t="s">
        <v>314</v>
      </c>
      <c r="J235" s="99">
        <v>2280.3041666667</v>
      </c>
      <c r="K235" s="99">
        <v>-443.28636363639998</v>
      </c>
      <c r="L235" s="99">
        <v>460.58181818179997</v>
      </c>
      <c r="M235" s="99">
        <v>-1312.0318181818</v>
      </c>
      <c r="N235" s="99">
        <f t="shared" si="20"/>
        <v>1837.0178030303</v>
      </c>
      <c r="O235" s="99">
        <f t="shared" si="21"/>
        <v>-851.45</v>
      </c>
    </row>
    <row r="236" spans="1:15">
      <c r="A236" s="98" t="s">
        <v>315</v>
      </c>
      <c r="B236" s="99">
        <v>3182.75</v>
      </c>
      <c r="C236" s="99">
        <v>2450.9583333332998</v>
      </c>
      <c r="D236" s="99">
        <v>2016.9166666666999</v>
      </c>
      <c r="E236" s="99">
        <v>4637.0833333333003</v>
      </c>
      <c r="F236" s="99">
        <f t="shared" si="17"/>
        <v>-2450.9583333332998</v>
      </c>
      <c r="G236" s="99">
        <f t="shared" si="18"/>
        <v>-4637.0833333333003</v>
      </c>
      <c r="H236" s="93" t="str">
        <f t="shared" si="19"/>
        <v/>
      </c>
      <c r="I236" s="100" t="s">
        <v>315</v>
      </c>
      <c r="J236" s="99">
        <v>3207.8217391304001</v>
      </c>
      <c r="K236" s="99">
        <v>-306.63125000000002</v>
      </c>
      <c r="L236" s="99">
        <v>673.53750000000002</v>
      </c>
      <c r="M236" s="99">
        <v>-1364.8304347825999</v>
      </c>
      <c r="N236" s="99">
        <f t="shared" si="20"/>
        <v>2901.1904891304002</v>
      </c>
      <c r="O236" s="99">
        <f t="shared" si="21"/>
        <v>-691.2929347825999</v>
      </c>
    </row>
    <row r="237" spans="1:15">
      <c r="A237" s="98" t="s">
        <v>316</v>
      </c>
      <c r="B237" s="99">
        <v>2868.7916666667002</v>
      </c>
      <c r="C237" s="99">
        <v>2589.9166666667002</v>
      </c>
      <c r="D237" s="99">
        <v>1812.2916666666999</v>
      </c>
      <c r="E237" s="99">
        <v>4032.0833333332998</v>
      </c>
      <c r="F237" s="99">
        <f t="shared" si="17"/>
        <v>-2589.9166666667002</v>
      </c>
      <c r="G237" s="99">
        <f t="shared" si="18"/>
        <v>-4032.0833333332998</v>
      </c>
      <c r="H237" s="93" t="str">
        <f t="shared" si="19"/>
        <v/>
      </c>
      <c r="I237" s="100" t="s">
        <v>316</v>
      </c>
      <c r="J237" s="99">
        <v>3014.1333333333</v>
      </c>
      <c r="K237" s="99">
        <v>-258.06923076919998</v>
      </c>
      <c r="L237" s="99">
        <v>472.97500000000002</v>
      </c>
      <c r="M237" s="99">
        <v>-1277.4409090909</v>
      </c>
      <c r="N237" s="99">
        <f t="shared" si="20"/>
        <v>2756.0641025640998</v>
      </c>
      <c r="O237" s="99">
        <f t="shared" si="21"/>
        <v>-804.46590909090003</v>
      </c>
    </row>
    <row r="238" spans="1:15">
      <c r="A238" s="98" t="s">
        <v>317</v>
      </c>
      <c r="B238" s="99">
        <v>2696.25</v>
      </c>
      <c r="C238" s="99">
        <v>3016.5416666667002</v>
      </c>
      <c r="D238" s="99">
        <v>3151.875</v>
      </c>
      <c r="E238" s="99">
        <v>4680</v>
      </c>
      <c r="F238" s="99">
        <f t="shared" si="17"/>
        <v>-3016.5416666667002</v>
      </c>
      <c r="G238" s="99">
        <f t="shared" si="18"/>
        <v>-4680</v>
      </c>
      <c r="H238" s="93" t="str">
        <f t="shared" si="19"/>
        <v/>
      </c>
      <c r="I238" s="100" t="s">
        <v>317</v>
      </c>
      <c r="J238" s="99">
        <v>2953.8333333332998</v>
      </c>
      <c r="K238" s="99">
        <v>-289.36500000000001</v>
      </c>
      <c r="L238" s="99">
        <v>515.48749999999995</v>
      </c>
      <c r="M238" s="99">
        <v>-1665.8208333333</v>
      </c>
      <c r="N238" s="99">
        <f t="shared" si="20"/>
        <v>2664.4683333332996</v>
      </c>
      <c r="O238" s="99">
        <f t="shared" si="21"/>
        <v>-1150.3333333333001</v>
      </c>
    </row>
    <row r="239" spans="1:15">
      <c r="A239" s="98" t="s">
        <v>318</v>
      </c>
      <c r="B239" s="99">
        <v>2758.4583333332998</v>
      </c>
      <c r="C239" s="99">
        <v>3256.4583333332998</v>
      </c>
      <c r="D239" s="99">
        <v>3150</v>
      </c>
      <c r="E239" s="99">
        <v>4422.7083333333003</v>
      </c>
      <c r="F239" s="99">
        <f t="shared" si="17"/>
        <v>-3256.4583333332998</v>
      </c>
      <c r="G239" s="99">
        <f t="shared" si="18"/>
        <v>-4422.7083333333003</v>
      </c>
      <c r="H239" s="93" t="str">
        <f t="shared" si="19"/>
        <v/>
      </c>
      <c r="I239" s="100" t="s">
        <v>318</v>
      </c>
      <c r="J239" s="99">
        <v>2929.2708333332998</v>
      </c>
      <c r="K239" s="99">
        <v>-344.48461538459998</v>
      </c>
      <c r="L239" s="99">
        <v>261.91363636360001</v>
      </c>
      <c r="M239" s="99">
        <v>-1304.1500000000001</v>
      </c>
      <c r="N239" s="99">
        <f t="shared" si="20"/>
        <v>2584.7862179486997</v>
      </c>
      <c r="O239" s="99">
        <f t="shared" si="21"/>
        <v>-1042.2363636364</v>
      </c>
    </row>
    <row r="240" spans="1:15">
      <c r="A240" s="98" t="s">
        <v>319</v>
      </c>
      <c r="B240" s="99">
        <v>2820.0833333332998</v>
      </c>
      <c r="C240" s="99">
        <v>2452.0833333332998</v>
      </c>
      <c r="D240" s="99">
        <v>2521.875</v>
      </c>
      <c r="E240" s="99">
        <v>4441.875</v>
      </c>
      <c r="F240" s="99">
        <f t="shared" si="17"/>
        <v>-2452.0833333332998</v>
      </c>
      <c r="G240" s="99">
        <f t="shared" si="18"/>
        <v>-4441.875</v>
      </c>
      <c r="H240" s="93" t="str">
        <f t="shared" si="19"/>
        <v/>
      </c>
      <c r="I240" s="100" t="s">
        <v>319</v>
      </c>
      <c r="J240" s="99">
        <v>3279.625</v>
      </c>
      <c r="K240" s="99">
        <v>-552.69500000000005</v>
      </c>
      <c r="L240" s="99">
        <v>503.19473684209999</v>
      </c>
      <c r="M240" s="99">
        <v>-2133.8391304348002</v>
      </c>
      <c r="N240" s="99">
        <f t="shared" si="20"/>
        <v>2726.93</v>
      </c>
      <c r="O240" s="99">
        <f t="shared" si="21"/>
        <v>-1630.6443935927002</v>
      </c>
    </row>
    <row r="241" spans="1:15">
      <c r="A241" s="98" t="s">
        <v>320</v>
      </c>
      <c r="B241" s="99">
        <v>2874.7916666667002</v>
      </c>
      <c r="C241" s="99">
        <v>2511.0833333332998</v>
      </c>
      <c r="D241" s="99">
        <v>2488.3333333332998</v>
      </c>
      <c r="E241" s="99">
        <v>4522.5</v>
      </c>
      <c r="F241" s="99">
        <f t="shared" si="17"/>
        <v>-2511.0833333332998</v>
      </c>
      <c r="G241" s="99">
        <f t="shared" si="18"/>
        <v>-4522.5</v>
      </c>
      <c r="H241" s="93" t="str">
        <f t="shared" si="19"/>
        <v/>
      </c>
      <c r="I241" s="100" t="s">
        <v>320</v>
      </c>
      <c r="J241" s="99">
        <v>2882.7208333333001</v>
      </c>
      <c r="K241" s="99">
        <v>-1003.6529411765</v>
      </c>
      <c r="L241" s="99">
        <v>838.30833333329997</v>
      </c>
      <c r="M241" s="99">
        <v>-1242.5608695651999</v>
      </c>
      <c r="N241" s="99">
        <f t="shared" si="20"/>
        <v>1879.0678921568001</v>
      </c>
      <c r="O241" s="99">
        <f t="shared" si="21"/>
        <v>-404.25253623189997</v>
      </c>
    </row>
    <row r="242" spans="1:15">
      <c r="A242" s="98" t="s">
        <v>321</v>
      </c>
      <c r="B242" s="99">
        <v>3131.5416666667002</v>
      </c>
      <c r="C242" s="99">
        <v>2059.125</v>
      </c>
      <c r="D242" s="99">
        <v>2032.7083333333001</v>
      </c>
      <c r="E242" s="99">
        <v>4766.25</v>
      </c>
      <c r="F242" s="99">
        <f t="shared" si="17"/>
        <v>-2059.125</v>
      </c>
      <c r="G242" s="99">
        <f t="shared" si="18"/>
        <v>-4766.25</v>
      </c>
      <c r="H242" s="93" t="str">
        <f t="shared" si="19"/>
        <v/>
      </c>
      <c r="I242" s="100" t="s">
        <v>321</v>
      </c>
      <c r="J242" s="99">
        <v>3227.2125000000001</v>
      </c>
      <c r="K242" s="99">
        <v>-274.74545454550002</v>
      </c>
      <c r="L242" s="99">
        <v>523.29999999999995</v>
      </c>
      <c r="M242" s="99">
        <v>-1139.4826086957</v>
      </c>
      <c r="N242" s="99">
        <f t="shared" si="20"/>
        <v>2952.4670454545003</v>
      </c>
      <c r="O242" s="99">
        <f t="shared" si="21"/>
        <v>-616.18260869570008</v>
      </c>
    </row>
    <row r="243" spans="1:15">
      <c r="A243" s="98" t="s">
        <v>322</v>
      </c>
      <c r="B243" s="99">
        <v>3205.375</v>
      </c>
      <c r="C243" s="99">
        <v>2136.25</v>
      </c>
      <c r="D243" s="99">
        <v>2126.25</v>
      </c>
      <c r="E243" s="99">
        <v>4753.125</v>
      </c>
      <c r="F243" s="99">
        <f t="shared" si="17"/>
        <v>-2136.25</v>
      </c>
      <c r="G243" s="99">
        <f t="shared" si="18"/>
        <v>-4753.125</v>
      </c>
      <c r="H243" s="93" t="str">
        <f t="shared" si="19"/>
        <v/>
      </c>
      <c r="I243" s="100" t="s">
        <v>322</v>
      </c>
      <c r="J243" s="99">
        <v>3379.625</v>
      </c>
      <c r="K243" s="99">
        <v>-259.66874999999999</v>
      </c>
      <c r="L243" s="99">
        <v>1061.075</v>
      </c>
      <c r="M243" s="99">
        <v>-1038.5999999999999</v>
      </c>
      <c r="N243" s="99">
        <f t="shared" si="20"/>
        <v>3119.9562500000002</v>
      </c>
      <c r="O243" s="99">
        <f t="shared" si="21"/>
        <v>22.475000000000136</v>
      </c>
    </row>
    <row r="244" spans="1:15">
      <c r="A244" s="98" t="s">
        <v>323</v>
      </c>
      <c r="B244" s="99">
        <v>3253.375</v>
      </c>
      <c r="C244" s="99">
        <v>2224.125</v>
      </c>
      <c r="D244" s="99">
        <v>2332.5</v>
      </c>
      <c r="E244" s="99">
        <v>4578.75</v>
      </c>
      <c r="F244" s="99">
        <f t="shared" si="17"/>
        <v>-2224.125</v>
      </c>
      <c r="G244" s="99">
        <f t="shared" si="18"/>
        <v>-4578.75</v>
      </c>
      <c r="H244" s="93" t="str">
        <f t="shared" si="19"/>
        <v/>
      </c>
      <c r="I244" s="100" t="s">
        <v>323</v>
      </c>
      <c r="J244" s="99">
        <v>3324.0416666667002</v>
      </c>
      <c r="K244" s="99">
        <v>-187.7923076923</v>
      </c>
      <c r="L244" s="99">
        <v>475.31666666669997</v>
      </c>
      <c r="M244" s="99">
        <v>-935.99166666669998</v>
      </c>
      <c r="N244" s="99">
        <f t="shared" si="20"/>
        <v>3136.2493589744004</v>
      </c>
      <c r="O244" s="99">
        <f t="shared" si="21"/>
        <v>-460.67500000000001</v>
      </c>
    </row>
    <row r="245" spans="1:15">
      <c r="A245" s="98" t="s">
        <v>324</v>
      </c>
      <c r="B245" s="99">
        <v>3057.0416666667002</v>
      </c>
      <c r="C245" s="99">
        <v>2870.9583333332998</v>
      </c>
      <c r="D245" s="99">
        <v>2836.875</v>
      </c>
      <c r="E245" s="99">
        <v>4636.875</v>
      </c>
      <c r="F245" s="99">
        <f t="shared" si="17"/>
        <v>-2870.9583333332998</v>
      </c>
      <c r="G245" s="99">
        <f t="shared" si="18"/>
        <v>-4636.875</v>
      </c>
      <c r="H245" s="93" t="str">
        <f t="shared" si="19"/>
        <v/>
      </c>
      <c r="I245" s="100" t="s">
        <v>324</v>
      </c>
      <c r="J245" s="99">
        <v>3217.75</v>
      </c>
      <c r="K245" s="99">
        <v>-234.32608695650001</v>
      </c>
      <c r="L245" s="99">
        <v>406.78333333329999</v>
      </c>
      <c r="M245" s="99">
        <v>-1738.5166666667001</v>
      </c>
      <c r="N245" s="99">
        <f t="shared" si="20"/>
        <v>2983.4239130434999</v>
      </c>
      <c r="O245" s="99">
        <f t="shared" si="21"/>
        <v>-1331.7333333334</v>
      </c>
    </row>
    <row r="246" spans="1:15">
      <c r="A246" s="98" t="s">
        <v>325</v>
      </c>
      <c r="B246" s="99">
        <v>2876.0416666667002</v>
      </c>
      <c r="C246" s="99">
        <v>3146.3333333332998</v>
      </c>
      <c r="D246" s="99">
        <v>2998.125</v>
      </c>
      <c r="E246" s="99">
        <v>4548.75</v>
      </c>
      <c r="F246" s="99">
        <f t="shared" si="17"/>
        <v>-3146.3333333332998</v>
      </c>
      <c r="G246" s="99">
        <f t="shared" si="18"/>
        <v>-4548.75</v>
      </c>
      <c r="H246" s="93" t="str">
        <f t="shared" si="19"/>
        <v/>
      </c>
      <c r="I246" s="100" t="s">
        <v>325</v>
      </c>
      <c r="J246" s="99">
        <v>3162.8416666666999</v>
      </c>
      <c r="K246" s="99">
        <v>-444.02499999999998</v>
      </c>
      <c r="L246" s="99">
        <v>253.32380952380001</v>
      </c>
      <c r="M246" s="99">
        <v>-2019.7541666667</v>
      </c>
      <c r="N246" s="99">
        <f t="shared" si="20"/>
        <v>2718.8166666666998</v>
      </c>
      <c r="O246" s="99">
        <f t="shared" si="21"/>
        <v>-1766.4303571429</v>
      </c>
    </row>
    <row r="247" spans="1:15">
      <c r="A247" s="98" t="s">
        <v>326</v>
      </c>
      <c r="B247" s="99">
        <v>3076.7083333332998</v>
      </c>
      <c r="C247" s="99">
        <v>2437.5</v>
      </c>
      <c r="D247" s="99">
        <v>1860</v>
      </c>
      <c r="E247" s="99">
        <v>3875.625</v>
      </c>
      <c r="F247" s="99">
        <f t="shared" si="17"/>
        <v>-2437.5</v>
      </c>
      <c r="G247" s="99">
        <f t="shared" si="18"/>
        <v>-3875.625</v>
      </c>
      <c r="H247" s="93" t="str">
        <f t="shared" si="19"/>
        <v/>
      </c>
      <c r="I247" s="100" t="s">
        <v>326</v>
      </c>
      <c r="J247" s="99">
        <v>3300.875</v>
      </c>
      <c r="K247" s="99">
        <v>-384.23124999999999</v>
      </c>
      <c r="L247" s="99">
        <v>274.8565217391</v>
      </c>
      <c r="M247" s="99">
        <v>-1298.0130434783</v>
      </c>
      <c r="N247" s="99">
        <f t="shared" si="20"/>
        <v>2916.6437500000002</v>
      </c>
      <c r="O247" s="99">
        <f t="shared" si="21"/>
        <v>-1023.1565217392</v>
      </c>
    </row>
    <row r="248" spans="1:15">
      <c r="A248" s="98" t="s">
        <v>328</v>
      </c>
      <c r="B248" s="99">
        <v>2714.4166666667002</v>
      </c>
      <c r="C248" s="99">
        <v>1890.6666666666999</v>
      </c>
      <c r="D248" s="99">
        <v>2173.125</v>
      </c>
      <c r="E248" s="99">
        <v>4548.75</v>
      </c>
      <c r="F248" s="99">
        <f t="shared" si="17"/>
        <v>-1890.6666666666999</v>
      </c>
      <c r="G248" s="99">
        <f t="shared" si="18"/>
        <v>-4548.75</v>
      </c>
      <c r="H248" s="93" t="str">
        <f t="shared" si="19"/>
        <v/>
      </c>
      <c r="I248" s="100" t="s">
        <v>328</v>
      </c>
      <c r="J248" s="99">
        <v>3205.4416666666998</v>
      </c>
      <c r="K248" s="99">
        <v>-655.71666666670001</v>
      </c>
      <c r="L248" s="99">
        <v>398.76111111109998</v>
      </c>
      <c r="M248" s="99">
        <v>-1341.4541666667001</v>
      </c>
      <c r="N248" s="99">
        <f t="shared" si="20"/>
        <v>2549.7249999999999</v>
      </c>
      <c r="O248" s="99">
        <f t="shared" si="21"/>
        <v>-942.69305555560004</v>
      </c>
    </row>
    <row r="249" spans="1:15">
      <c r="A249" s="98" t="s">
        <v>329</v>
      </c>
      <c r="B249" s="99">
        <v>2675.25</v>
      </c>
      <c r="C249" s="99">
        <v>1952.0416666666999</v>
      </c>
      <c r="D249" s="99">
        <v>2501.25</v>
      </c>
      <c r="E249" s="99">
        <v>4869.375</v>
      </c>
      <c r="F249" s="99">
        <f t="shared" si="17"/>
        <v>-1952.0416666666999</v>
      </c>
      <c r="G249" s="99">
        <f t="shared" si="18"/>
        <v>-4869.375</v>
      </c>
      <c r="H249" s="93" t="str">
        <f t="shared" si="19"/>
        <v/>
      </c>
      <c r="I249" s="100" t="s">
        <v>329</v>
      </c>
      <c r="J249" s="99">
        <v>3072.9541666667001</v>
      </c>
      <c r="K249" s="99">
        <v>-447.45454545450002</v>
      </c>
      <c r="L249" s="99">
        <v>387.40416666670001</v>
      </c>
      <c r="M249" s="99">
        <v>-1328.1791666667</v>
      </c>
      <c r="N249" s="99">
        <f t="shared" si="20"/>
        <v>2625.4996212122001</v>
      </c>
      <c r="O249" s="99">
        <f t="shared" si="21"/>
        <v>-940.77499999999998</v>
      </c>
    </row>
    <row r="250" spans="1:15">
      <c r="A250" s="98" t="s">
        <v>330</v>
      </c>
      <c r="B250" s="99">
        <v>2712.625</v>
      </c>
      <c r="C250" s="99">
        <v>2473.3333333332998</v>
      </c>
      <c r="D250" s="99">
        <v>2709.375</v>
      </c>
      <c r="E250" s="99">
        <v>4443.75</v>
      </c>
      <c r="F250" s="99">
        <f t="shared" si="17"/>
        <v>-2473.3333333332998</v>
      </c>
      <c r="G250" s="99">
        <f t="shared" si="18"/>
        <v>-4443.75</v>
      </c>
      <c r="H250" s="93" t="str">
        <f t="shared" si="19"/>
        <v/>
      </c>
      <c r="I250" s="100" t="s">
        <v>330</v>
      </c>
      <c r="J250" s="99">
        <v>2781.7125000000001</v>
      </c>
      <c r="K250" s="99">
        <v>-515.98888888889996</v>
      </c>
      <c r="L250" s="99">
        <v>718.28333333329999</v>
      </c>
      <c r="M250" s="99">
        <v>-990.97083333329999</v>
      </c>
      <c r="N250" s="99">
        <f t="shared" si="20"/>
        <v>2265.7236111111001</v>
      </c>
      <c r="O250" s="99">
        <f t="shared" si="21"/>
        <v>-272.6875</v>
      </c>
    </row>
    <row r="251" spans="1:15">
      <c r="A251" s="98" t="s">
        <v>331</v>
      </c>
      <c r="B251" s="99">
        <v>2762.5416666667002</v>
      </c>
      <c r="C251" s="99">
        <v>2608.9166666667002</v>
      </c>
      <c r="D251" s="99">
        <v>2754.375</v>
      </c>
      <c r="E251" s="99">
        <v>4389.375</v>
      </c>
      <c r="F251" s="99">
        <f t="shared" si="17"/>
        <v>-2608.9166666667002</v>
      </c>
      <c r="G251" s="99">
        <f t="shared" si="18"/>
        <v>-4389.375</v>
      </c>
      <c r="H251" s="93" t="str">
        <f t="shared" si="19"/>
        <v/>
      </c>
      <c r="I251" s="100" t="s">
        <v>331</v>
      </c>
      <c r="J251" s="99">
        <v>2591.2958333332999</v>
      </c>
      <c r="K251" s="99">
        <v>-560.50588235290002</v>
      </c>
      <c r="L251" s="99">
        <v>868.98749999999995</v>
      </c>
      <c r="M251" s="99">
        <v>-550.91250000000002</v>
      </c>
      <c r="N251" s="99">
        <f t="shared" si="20"/>
        <v>2030.7899509803999</v>
      </c>
      <c r="O251" s="99">
        <f t="shared" si="21"/>
        <v>318.07499999999993</v>
      </c>
    </row>
    <row r="252" spans="1:15">
      <c r="A252" s="98" t="s">
        <v>332</v>
      </c>
      <c r="B252" s="99">
        <v>2652</v>
      </c>
      <c r="C252" s="99">
        <v>2984.5833333332998</v>
      </c>
      <c r="D252" s="99">
        <v>2602.5</v>
      </c>
      <c r="E252" s="99">
        <v>3988.125</v>
      </c>
      <c r="F252" s="99">
        <f t="shared" si="17"/>
        <v>-2984.5833333332998</v>
      </c>
      <c r="G252" s="99">
        <f t="shared" si="18"/>
        <v>-3988.125</v>
      </c>
      <c r="H252" s="93" t="str">
        <f t="shared" si="19"/>
        <v/>
      </c>
      <c r="I252" s="100" t="s">
        <v>332</v>
      </c>
      <c r="J252" s="99">
        <v>2675.5833333332998</v>
      </c>
      <c r="K252" s="99">
        <v>-495.7916666667</v>
      </c>
      <c r="L252" s="99">
        <v>458.28750000000002</v>
      </c>
      <c r="M252" s="99">
        <v>-539.90416666670001</v>
      </c>
      <c r="N252" s="99">
        <f t="shared" si="20"/>
        <v>2179.7916666665997</v>
      </c>
      <c r="O252" s="99">
        <f t="shared" si="21"/>
        <v>-81.616666666699984</v>
      </c>
    </row>
    <row r="253" spans="1:15">
      <c r="A253" s="98" t="s">
        <v>333</v>
      </c>
      <c r="B253" s="99">
        <v>2806.7916666667002</v>
      </c>
      <c r="C253" s="99">
        <v>2803.3333333332998</v>
      </c>
      <c r="D253" s="99">
        <v>2943.75</v>
      </c>
      <c r="E253" s="99">
        <v>4250.625</v>
      </c>
      <c r="F253" s="99">
        <f t="shared" si="17"/>
        <v>-2803.3333333332998</v>
      </c>
      <c r="G253" s="99">
        <f t="shared" si="18"/>
        <v>-4250.625</v>
      </c>
      <c r="H253" s="93" t="str">
        <f t="shared" si="19"/>
        <v/>
      </c>
      <c r="I253" s="100" t="s">
        <v>333</v>
      </c>
      <c r="J253" s="99">
        <v>2699.55</v>
      </c>
      <c r="K253" s="99">
        <v>-392.42777777779997</v>
      </c>
      <c r="L253" s="99">
        <v>229.84545454549999</v>
      </c>
      <c r="M253" s="99">
        <v>-2764.375</v>
      </c>
      <c r="N253" s="99">
        <f t="shared" si="20"/>
        <v>2307.1222222222004</v>
      </c>
      <c r="O253" s="99">
        <f t="shared" si="21"/>
        <v>-2534.5295454544998</v>
      </c>
    </row>
    <row r="254" spans="1:15">
      <c r="A254" s="98" t="s">
        <v>334</v>
      </c>
      <c r="B254" s="99">
        <v>3151.1666666667002</v>
      </c>
      <c r="C254" s="99">
        <v>2401.4583333332998</v>
      </c>
      <c r="D254" s="99">
        <v>2304.9166666667002</v>
      </c>
      <c r="E254" s="99">
        <v>4167.5</v>
      </c>
      <c r="F254" s="99">
        <f t="shared" si="17"/>
        <v>-2401.4583333332998</v>
      </c>
      <c r="G254" s="99">
        <f t="shared" si="18"/>
        <v>-4167.5</v>
      </c>
      <c r="H254" s="93" t="str">
        <f t="shared" si="19"/>
        <v/>
      </c>
      <c r="I254" s="100" t="s">
        <v>334</v>
      </c>
      <c r="J254" s="99">
        <v>2430.7608695652002</v>
      </c>
      <c r="K254" s="99">
        <v>-450.1</v>
      </c>
      <c r="L254" s="99">
        <v>622.88636363640001</v>
      </c>
      <c r="M254" s="99">
        <v>-1418.8666666667</v>
      </c>
      <c r="N254" s="99">
        <f t="shared" si="20"/>
        <v>1980.6608695652003</v>
      </c>
      <c r="O254" s="99">
        <f t="shared" si="21"/>
        <v>-795.98030303029998</v>
      </c>
    </row>
    <row r="255" spans="1:15">
      <c r="A255" s="98" t="s">
        <v>335</v>
      </c>
      <c r="B255" s="99">
        <v>3341.7916666667002</v>
      </c>
      <c r="C255" s="99">
        <v>1976.4166666666999</v>
      </c>
      <c r="D255" s="99">
        <v>2317.5</v>
      </c>
      <c r="E255" s="99">
        <v>4303.125</v>
      </c>
      <c r="F255" s="99">
        <f t="shared" si="17"/>
        <v>-1976.4166666666999</v>
      </c>
      <c r="G255" s="99">
        <f t="shared" si="18"/>
        <v>-4303.125</v>
      </c>
      <c r="H255" s="93" t="str">
        <f t="shared" si="19"/>
        <v/>
      </c>
      <c r="I255" s="100" t="s">
        <v>335</v>
      </c>
      <c r="J255" s="99">
        <v>2905.0124999999998</v>
      </c>
      <c r="K255" s="99">
        <v>-228.5142857143</v>
      </c>
      <c r="L255" s="99">
        <v>718.62083333329997</v>
      </c>
      <c r="M255" s="99">
        <v>-706.95833333329995</v>
      </c>
      <c r="N255" s="99">
        <f t="shared" si="20"/>
        <v>2676.4982142856998</v>
      </c>
      <c r="O255" s="99">
        <f t="shared" si="21"/>
        <v>11.662500000000023</v>
      </c>
    </row>
    <row r="256" spans="1:15">
      <c r="A256" s="98" t="s">
        <v>336</v>
      </c>
      <c r="B256" s="99">
        <v>3295.0833333332998</v>
      </c>
      <c r="C256" s="99">
        <v>2154.25</v>
      </c>
      <c r="D256" s="99">
        <v>2636.25</v>
      </c>
      <c r="E256" s="99">
        <v>4481.25</v>
      </c>
      <c r="F256" s="99">
        <f t="shared" si="17"/>
        <v>-2154.25</v>
      </c>
      <c r="G256" s="99">
        <f t="shared" si="18"/>
        <v>-4481.25</v>
      </c>
      <c r="H256" s="93" t="str">
        <f t="shared" si="19"/>
        <v/>
      </c>
      <c r="I256" s="100" t="s">
        <v>336</v>
      </c>
      <c r="J256" s="99">
        <v>2817.1916666666998</v>
      </c>
      <c r="K256" s="99">
        <v>-310.17826086960002</v>
      </c>
      <c r="L256" s="99">
        <v>819.64166666669996</v>
      </c>
      <c r="M256" s="99">
        <v>-748.27499999999998</v>
      </c>
      <c r="N256" s="99">
        <f t="shared" si="20"/>
        <v>2507.0134057970999</v>
      </c>
      <c r="O256" s="99">
        <f t="shared" si="21"/>
        <v>71.366666666699984</v>
      </c>
    </row>
    <row r="257" spans="1:15">
      <c r="A257" s="98" t="s">
        <v>337</v>
      </c>
      <c r="B257" s="99">
        <v>3415.5416666667002</v>
      </c>
      <c r="C257" s="99">
        <v>2148.4583333332998</v>
      </c>
      <c r="D257" s="99">
        <v>2900.625</v>
      </c>
      <c r="E257" s="99">
        <v>4155</v>
      </c>
      <c r="F257" s="99">
        <f t="shared" si="17"/>
        <v>-2148.4583333332998</v>
      </c>
      <c r="G257" s="99">
        <f t="shared" si="18"/>
        <v>-4155</v>
      </c>
      <c r="H257" s="93" t="str">
        <f t="shared" si="19"/>
        <v/>
      </c>
      <c r="I257" s="100" t="s">
        <v>337</v>
      </c>
      <c r="J257" s="99">
        <v>2827.6458333332998</v>
      </c>
      <c r="K257" s="99">
        <v>-599.98333333330004</v>
      </c>
      <c r="L257" s="99">
        <v>1027.8818181818001</v>
      </c>
      <c r="M257" s="99">
        <v>-437.6875</v>
      </c>
      <c r="N257" s="99">
        <f t="shared" si="20"/>
        <v>2227.6624999999999</v>
      </c>
      <c r="O257" s="99">
        <f t="shared" si="21"/>
        <v>590.1943181818001</v>
      </c>
    </row>
    <row r="258" spans="1:15">
      <c r="A258" s="98" t="s">
        <v>338</v>
      </c>
      <c r="B258" s="99">
        <v>3386.4583333332998</v>
      </c>
      <c r="C258" s="99">
        <v>2191.625</v>
      </c>
      <c r="D258" s="99">
        <v>2354.375</v>
      </c>
      <c r="E258" s="99">
        <v>4488.75</v>
      </c>
      <c r="F258" s="99">
        <f t="shared" si="17"/>
        <v>-2191.625</v>
      </c>
      <c r="G258" s="99">
        <f t="shared" si="18"/>
        <v>-4488.75</v>
      </c>
      <c r="H258" s="93" t="str">
        <f t="shared" si="19"/>
        <v/>
      </c>
      <c r="I258" s="100" t="s">
        <v>338</v>
      </c>
      <c r="J258" s="99">
        <v>2912.0166666667001</v>
      </c>
      <c r="K258" s="99">
        <v>-678.97391304350003</v>
      </c>
      <c r="L258" s="99">
        <v>684.11666666669998</v>
      </c>
      <c r="M258" s="99">
        <v>-827.85</v>
      </c>
      <c r="N258" s="99">
        <f t="shared" si="20"/>
        <v>2233.0427536232</v>
      </c>
      <c r="O258" s="99">
        <f t="shared" si="21"/>
        <v>-143.73333333330004</v>
      </c>
    </row>
    <row r="259" spans="1:15">
      <c r="A259" s="98" t="s">
        <v>339</v>
      </c>
      <c r="B259" s="99">
        <v>3315.8333333332998</v>
      </c>
      <c r="C259" s="99">
        <v>2538.3333333332998</v>
      </c>
      <c r="D259" s="99">
        <v>3395.625</v>
      </c>
      <c r="E259" s="99">
        <v>4059.375</v>
      </c>
      <c r="F259" s="99">
        <f t="shared" si="17"/>
        <v>-2538.3333333332998</v>
      </c>
      <c r="G259" s="99">
        <f t="shared" si="18"/>
        <v>-4059.375</v>
      </c>
      <c r="H259" s="93" t="str">
        <f t="shared" si="19"/>
        <v/>
      </c>
      <c r="I259" s="100" t="s">
        <v>339</v>
      </c>
      <c r="J259" s="99">
        <v>3371.5833333332998</v>
      </c>
      <c r="K259" s="99">
        <v>-223.46666666670001</v>
      </c>
      <c r="L259" s="99">
        <v>484.69583333330002</v>
      </c>
      <c r="M259" s="99">
        <v>-1516.65</v>
      </c>
      <c r="N259" s="99">
        <f t="shared" si="20"/>
        <v>3148.1166666665999</v>
      </c>
      <c r="O259" s="99">
        <f t="shared" si="21"/>
        <v>-1031.9541666667001</v>
      </c>
    </row>
    <row r="260" spans="1:15">
      <c r="A260" s="98" t="s">
        <v>340</v>
      </c>
      <c r="B260" s="99">
        <v>3059.75</v>
      </c>
      <c r="C260" s="99">
        <v>2627.4166666667002</v>
      </c>
      <c r="D260" s="99">
        <v>2919.375</v>
      </c>
      <c r="E260" s="99">
        <v>3729.375</v>
      </c>
      <c r="F260" s="99">
        <f t="shared" si="17"/>
        <v>-2627.4166666667002</v>
      </c>
      <c r="G260" s="99">
        <f t="shared" si="18"/>
        <v>-3729.375</v>
      </c>
      <c r="H260" s="93" t="str">
        <f t="shared" si="19"/>
        <v/>
      </c>
      <c r="I260" s="100" t="s">
        <v>340</v>
      </c>
      <c r="J260" s="99">
        <v>3273.8208333333</v>
      </c>
      <c r="K260" s="99">
        <v>-543.05333333329997</v>
      </c>
      <c r="L260" s="99">
        <v>420.04761904759999</v>
      </c>
      <c r="M260" s="99">
        <v>-2060.2666666667001</v>
      </c>
      <c r="N260" s="99">
        <f t="shared" si="20"/>
        <v>2730.7674999999999</v>
      </c>
      <c r="O260" s="99">
        <f t="shared" si="21"/>
        <v>-1640.2190476191001</v>
      </c>
    </row>
    <row r="261" spans="1:15">
      <c r="A261" s="98" t="s">
        <v>341</v>
      </c>
      <c r="B261" s="99">
        <v>2619.0416666667002</v>
      </c>
      <c r="C261" s="99">
        <v>2445.9583333332998</v>
      </c>
      <c r="D261" s="99">
        <v>1612.5</v>
      </c>
      <c r="E261" s="99">
        <v>2879.5833333332998</v>
      </c>
      <c r="F261" s="99">
        <f t="shared" si="17"/>
        <v>-2445.9583333332998</v>
      </c>
      <c r="G261" s="99">
        <f t="shared" si="18"/>
        <v>-2879.5833333332998</v>
      </c>
      <c r="H261" s="93" t="str">
        <f t="shared" si="19"/>
        <v/>
      </c>
      <c r="I261" s="100" t="s">
        <v>341</v>
      </c>
      <c r="J261" s="99">
        <v>2469.6041666667002</v>
      </c>
      <c r="K261" s="99">
        <v>-689.8</v>
      </c>
      <c r="L261" s="99">
        <v>984.08695652170002</v>
      </c>
      <c r="M261" s="99">
        <v>-568.41250000000002</v>
      </c>
      <c r="N261" s="99">
        <f t="shared" si="20"/>
        <v>1779.8041666667002</v>
      </c>
      <c r="O261" s="99">
        <f t="shared" si="21"/>
        <v>415.67445652169999</v>
      </c>
    </row>
    <row r="262" spans="1:15">
      <c r="A262" s="98" t="s">
        <v>342</v>
      </c>
      <c r="B262" s="99">
        <v>2434.5416666667002</v>
      </c>
      <c r="C262" s="99">
        <v>2258.7083333332998</v>
      </c>
      <c r="D262" s="99">
        <v>1777.7083333333001</v>
      </c>
      <c r="E262" s="99">
        <v>3564.375</v>
      </c>
      <c r="F262" s="99">
        <f t="shared" ref="F262:F325" si="22">-C262</f>
        <v>-2258.7083333332998</v>
      </c>
      <c r="G262" s="99">
        <f t="shared" ref="G262:G325" si="23">-E262</f>
        <v>-3564.375</v>
      </c>
      <c r="H262" s="93" t="str">
        <f t="shared" ref="H262:H325" si="24">IF(TEXT(I262,"d")+0=15,UPPER(LEFT(TEXT(I262,"mmm"),1)),"")</f>
        <v>J</v>
      </c>
      <c r="I262" s="100" t="s">
        <v>342</v>
      </c>
      <c r="J262" s="99">
        <v>1986.4625000000001</v>
      </c>
      <c r="K262" s="99">
        <v>-653.99</v>
      </c>
      <c r="L262" s="99">
        <v>1208.0125</v>
      </c>
      <c r="M262" s="99">
        <v>-428.55</v>
      </c>
      <c r="N262" s="99">
        <f t="shared" si="20"/>
        <v>1332.4725000000001</v>
      </c>
      <c r="O262" s="99">
        <f t="shared" si="21"/>
        <v>779.46250000000009</v>
      </c>
    </row>
    <row r="263" spans="1:15">
      <c r="A263" s="98" t="s">
        <v>343</v>
      </c>
      <c r="B263" s="99">
        <v>2336.9583333332998</v>
      </c>
      <c r="C263" s="99">
        <v>1043.75</v>
      </c>
      <c r="D263" s="99">
        <v>2624.875</v>
      </c>
      <c r="E263" s="99">
        <v>4719.375</v>
      </c>
      <c r="F263" s="99">
        <f t="shared" si="22"/>
        <v>-1043.75</v>
      </c>
      <c r="G263" s="99">
        <f t="shared" si="23"/>
        <v>-4719.375</v>
      </c>
      <c r="H263" s="93" t="str">
        <f t="shared" si="24"/>
        <v/>
      </c>
      <c r="I263" s="100" t="s">
        <v>343</v>
      </c>
      <c r="J263" s="99">
        <v>1918.7208333333001</v>
      </c>
      <c r="K263" s="99">
        <v>-551.44545454549996</v>
      </c>
      <c r="L263" s="99">
        <v>1399.8416666666999</v>
      </c>
      <c r="M263" s="99">
        <v>-844.98749999999995</v>
      </c>
      <c r="N263" s="99">
        <f t="shared" si="20"/>
        <v>1367.2753787878</v>
      </c>
      <c r="O263" s="99">
        <f t="shared" si="21"/>
        <v>554.85416666669994</v>
      </c>
    </row>
    <row r="264" spans="1:15">
      <c r="A264" s="98" t="s">
        <v>344</v>
      </c>
      <c r="B264" s="99">
        <v>2291.5</v>
      </c>
      <c r="C264" s="99">
        <v>2066.6666666667002</v>
      </c>
      <c r="D264" s="99">
        <v>2883.75</v>
      </c>
      <c r="E264" s="99">
        <v>4711.875</v>
      </c>
      <c r="F264" s="99">
        <f t="shared" si="22"/>
        <v>-2066.6666666667002</v>
      </c>
      <c r="G264" s="99">
        <f t="shared" si="23"/>
        <v>-4711.875</v>
      </c>
      <c r="H264" s="93" t="str">
        <f t="shared" si="24"/>
        <v/>
      </c>
      <c r="I264" s="100" t="s">
        <v>344</v>
      </c>
      <c r="J264" s="99">
        <v>1834.5416666666999</v>
      </c>
      <c r="K264" s="99">
        <v>-838.34</v>
      </c>
      <c r="L264" s="99">
        <v>814.25</v>
      </c>
      <c r="M264" s="99">
        <v>-643.90833333329999</v>
      </c>
      <c r="N264" s="99">
        <f t="shared" si="20"/>
        <v>996.20166666669991</v>
      </c>
      <c r="O264" s="99">
        <f t="shared" si="21"/>
        <v>170.34166666670001</v>
      </c>
    </row>
    <row r="265" spans="1:15">
      <c r="A265" s="98" t="s">
        <v>345</v>
      </c>
      <c r="B265" s="99">
        <v>2591.375</v>
      </c>
      <c r="C265" s="99">
        <v>2432.4166666667002</v>
      </c>
      <c r="D265" s="99">
        <v>3101.25</v>
      </c>
      <c r="E265" s="99">
        <v>4216.875</v>
      </c>
      <c r="F265" s="99">
        <f t="shared" si="22"/>
        <v>-2432.4166666667002</v>
      </c>
      <c r="G265" s="99">
        <f t="shared" si="23"/>
        <v>-4216.875</v>
      </c>
      <c r="H265" s="93" t="str">
        <f t="shared" si="24"/>
        <v/>
      </c>
      <c r="I265" s="100" t="s">
        <v>345</v>
      </c>
      <c r="J265" s="99">
        <v>2207.6333333333</v>
      </c>
      <c r="K265" s="99">
        <v>-412.66250000000002</v>
      </c>
      <c r="L265" s="99">
        <v>740.89166666669996</v>
      </c>
      <c r="M265" s="99">
        <v>-626.45000000000005</v>
      </c>
      <c r="N265" s="99">
        <f t="shared" ref="N265:N328" si="25">IFERROR(J265+0,0)+IFERROR(K265+0,0)</f>
        <v>1794.9708333333001</v>
      </c>
      <c r="O265" s="99">
        <f t="shared" ref="O265:O328" si="26">IFERROR(L265+0,0)+IFERROR(M265+0,0)</f>
        <v>114.44166666669992</v>
      </c>
    </row>
    <row r="266" spans="1:15">
      <c r="A266" s="98" t="s">
        <v>346</v>
      </c>
      <c r="B266" s="99">
        <v>3198.1666666667002</v>
      </c>
      <c r="C266" s="99">
        <v>2666.2083333332998</v>
      </c>
      <c r="D266" s="99">
        <v>3193.125</v>
      </c>
      <c r="E266" s="99">
        <v>4616.25</v>
      </c>
      <c r="F266" s="99">
        <f t="shared" si="22"/>
        <v>-2666.2083333332998</v>
      </c>
      <c r="G266" s="99">
        <f t="shared" si="23"/>
        <v>-4616.25</v>
      </c>
      <c r="H266" s="93" t="str">
        <f t="shared" si="24"/>
        <v/>
      </c>
      <c r="I266" s="100" t="s">
        <v>346</v>
      </c>
      <c r="J266" s="99">
        <v>2941.2208333333001</v>
      </c>
      <c r="K266" s="99">
        <v>-422.57894736840001</v>
      </c>
      <c r="L266" s="99">
        <v>482.54583333329998</v>
      </c>
      <c r="M266" s="99">
        <v>-953.19166666670003</v>
      </c>
      <c r="N266" s="99">
        <f t="shared" si="25"/>
        <v>2518.6418859649002</v>
      </c>
      <c r="O266" s="99">
        <f t="shared" si="26"/>
        <v>-470.64583333340005</v>
      </c>
    </row>
    <row r="267" spans="1:15">
      <c r="A267" s="98" t="s">
        <v>347</v>
      </c>
      <c r="B267" s="99">
        <v>2894.8333333332998</v>
      </c>
      <c r="C267" s="99">
        <v>2404.875</v>
      </c>
      <c r="D267" s="99">
        <v>2137.5</v>
      </c>
      <c r="E267" s="99">
        <v>4083.75</v>
      </c>
      <c r="F267" s="99">
        <f t="shared" si="22"/>
        <v>-2404.875</v>
      </c>
      <c r="G267" s="99">
        <f t="shared" si="23"/>
        <v>-4083.75</v>
      </c>
      <c r="H267" s="93" t="str">
        <f t="shared" si="24"/>
        <v/>
      </c>
      <c r="I267" s="100" t="s">
        <v>347</v>
      </c>
      <c r="J267" s="99">
        <v>2049.5666666666998</v>
      </c>
      <c r="K267" s="99">
        <v>-965.39285714289997</v>
      </c>
      <c r="L267" s="99">
        <v>320.32499999999999</v>
      </c>
      <c r="M267" s="99">
        <v>-1967.95</v>
      </c>
      <c r="N267" s="99">
        <f t="shared" si="25"/>
        <v>1084.1738095237997</v>
      </c>
      <c r="O267" s="99">
        <f t="shared" si="26"/>
        <v>-1647.625</v>
      </c>
    </row>
    <row r="268" spans="1:15">
      <c r="A268" s="98" t="s">
        <v>348</v>
      </c>
      <c r="B268" s="99">
        <v>2582.2083333332998</v>
      </c>
      <c r="C268" s="99">
        <v>1743.5416666666999</v>
      </c>
      <c r="D268" s="99">
        <v>3221.25</v>
      </c>
      <c r="E268" s="99">
        <v>3922.5</v>
      </c>
      <c r="F268" s="99">
        <f t="shared" si="22"/>
        <v>-1743.5416666666999</v>
      </c>
      <c r="G268" s="99">
        <f t="shared" si="23"/>
        <v>-3922.5</v>
      </c>
      <c r="H268" s="93" t="str">
        <f t="shared" si="24"/>
        <v/>
      </c>
      <c r="I268" s="100" t="s">
        <v>348</v>
      </c>
      <c r="J268" s="99">
        <v>2275.2624999999998</v>
      </c>
      <c r="K268" s="99">
        <v>-570.86842105259996</v>
      </c>
      <c r="L268" s="99">
        <v>721.77916666670001</v>
      </c>
      <c r="M268" s="99">
        <v>-1020.7208333333</v>
      </c>
      <c r="N268" s="99">
        <f t="shared" si="25"/>
        <v>1704.3940789474</v>
      </c>
      <c r="O268" s="99">
        <f t="shared" si="26"/>
        <v>-298.94166666659999</v>
      </c>
    </row>
    <row r="269" spans="1:15">
      <c r="A269" s="98" t="s">
        <v>349</v>
      </c>
      <c r="B269" s="99">
        <v>2566.3333333332998</v>
      </c>
      <c r="C269" s="99">
        <v>2434.875</v>
      </c>
      <c r="D269" s="99">
        <v>3238.125</v>
      </c>
      <c r="E269" s="99">
        <v>4143.75</v>
      </c>
      <c r="F269" s="99">
        <f t="shared" si="22"/>
        <v>-2434.875</v>
      </c>
      <c r="G269" s="99">
        <f t="shared" si="23"/>
        <v>-4143.75</v>
      </c>
      <c r="H269" s="93" t="str">
        <f t="shared" si="24"/>
        <v/>
      </c>
      <c r="I269" s="100" t="s">
        <v>349</v>
      </c>
      <c r="J269" s="99">
        <v>2134.9166666667002</v>
      </c>
      <c r="K269" s="99">
        <v>-812.20833333329995</v>
      </c>
      <c r="L269" s="99">
        <v>846.14166666669996</v>
      </c>
      <c r="M269" s="99">
        <v>-393.26666666670002</v>
      </c>
      <c r="N269" s="99">
        <f t="shared" si="25"/>
        <v>1322.7083333334003</v>
      </c>
      <c r="O269" s="99">
        <f t="shared" si="26"/>
        <v>452.87499999999994</v>
      </c>
    </row>
    <row r="270" spans="1:15">
      <c r="A270" s="98" t="s">
        <v>350</v>
      </c>
      <c r="B270" s="99">
        <v>2811.4583333332998</v>
      </c>
      <c r="C270" s="99">
        <v>1757.7083333333001</v>
      </c>
      <c r="D270" s="99">
        <v>3146.25</v>
      </c>
      <c r="E270" s="99">
        <v>4149.375</v>
      </c>
      <c r="F270" s="99">
        <f t="shared" si="22"/>
        <v>-1757.7083333333001</v>
      </c>
      <c r="G270" s="99">
        <f t="shared" si="23"/>
        <v>-4149.375</v>
      </c>
      <c r="H270" s="93" t="str">
        <f t="shared" si="24"/>
        <v/>
      </c>
      <c r="I270" s="100" t="s">
        <v>350</v>
      </c>
      <c r="J270" s="99">
        <v>2002.2291666666999</v>
      </c>
      <c r="K270" s="99">
        <v>-1306.4722222221999</v>
      </c>
      <c r="L270" s="99">
        <v>597.02916666670001</v>
      </c>
      <c r="M270" s="99">
        <v>-768.08749999999998</v>
      </c>
      <c r="N270" s="99">
        <f t="shared" si="25"/>
        <v>695.75694444450005</v>
      </c>
      <c r="O270" s="99">
        <f t="shared" si="26"/>
        <v>-171.05833333329997</v>
      </c>
    </row>
    <row r="271" spans="1:15">
      <c r="A271" s="98" t="s">
        <v>351</v>
      </c>
      <c r="B271" s="99">
        <v>2808</v>
      </c>
      <c r="C271" s="99">
        <v>1938.1666666666999</v>
      </c>
      <c r="D271" s="99">
        <v>2629.5833333332998</v>
      </c>
      <c r="E271" s="99">
        <v>4181.25</v>
      </c>
      <c r="F271" s="99">
        <f t="shared" si="22"/>
        <v>-1938.1666666666999</v>
      </c>
      <c r="G271" s="99">
        <f t="shared" si="23"/>
        <v>-4181.25</v>
      </c>
      <c r="H271" s="93" t="str">
        <f t="shared" si="24"/>
        <v/>
      </c>
      <c r="I271" s="100" t="s">
        <v>351</v>
      </c>
      <c r="J271" s="99">
        <v>1217.1095238094999</v>
      </c>
      <c r="K271" s="99">
        <v>-850.26956521739999</v>
      </c>
      <c r="L271" s="99">
        <v>499.05</v>
      </c>
      <c r="M271" s="99">
        <v>-805.57916666669996</v>
      </c>
      <c r="N271" s="99">
        <f t="shared" si="25"/>
        <v>366.83995859209995</v>
      </c>
      <c r="O271" s="99">
        <f t="shared" si="26"/>
        <v>-306.52916666669995</v>
      </c>
    </row>
    <row r="272" spans="1:15">
      <c r="A272" s="98" t="s">
        <v>352</v>
      </c>
      <c r="B272" s="99">
        <v>3272.0833333332998</v>
      </c>
      <c r="C272" s="99">
        <v>2618.5416666667002</v>
      </c>
      <c r="D272" s="99">
        <v>2756.25</v>
      </c>
      <c r="E272" s="99">
        <v>4383.75</v>
      </c>
      <c r="F272" s="99">
        <f t="shared" si="22"/>
        <v>-2618.5416666667002</v>
      </c>
      <c r="G272" s="99">
        <f t="shared" si="23"/>
        <v>-4383.75</v>
      </c>
      <c r="H272" s="93" t="str">
        <f t="shared" si="24"/>
        <v/>
      </c>
      <c r="I272" s="100" t="s">
        <v>352</v>
      </c>
      <c r="J272" s="99">
        <v>1957.6458333333001</v>
      </c>
      <c r="K272" s="99">
        <v>-555.16</v>
      </c>
      <c r="L272" s="99">
        <v>384.40416666670001</v>
      </c>
      <c r="M272" s="99">
        <v>-1415.5083333333</v>
      </c>
      <c r="N272" s="99">
        <f t="shared" si="25"/>
        <v>1402.4858333333</v>
      </c>
      <c r="O272" s="99">
        <f t="shared" si="26"/>
        <v>-1031.1041666666001</v>
      </c>
    </row>
    <row r="273" spans="1:15">
      <c r="A273" s="98" t="s">
        <v>353</v>
      </c>
      <c r="B273" s="99">
        <v>2447.2083333332998</v>
      </c>
      <c r="C273" s="99">
        <v>2437.3333333332998</v>
      </c>
      <c r="D273" s="99">
        <v>2791.875</v>
      </c>
      <c r="E273" s="99">
        <v>4475.625</v>
      </c>
      <c r="F273" s="99">
        <f t="shared" si="22"/>
        <v>-2437.3333333332998</v>
      </c>
      <c r="G273" s="99">
        <f t="shared" si="23"/>
        <v>-4475.625</v>
      </c>
      <c r="H273" s="93" t="str">
        <f t="shared" si="24"/>
        <v/>
      </c>
      <c r="I273" s="100" t="s">
        <v>353</v>
      </c>
      <c r="J273" s="99">
        <v>2567.4416666666998</v>
      </c>
      <c r="K273" s="99">
        <v>-735.30909090909995</v>
      </c>
      <c r="L273" s="99">
        <v>222.41249999999999</v>
      </c>
      <c r="M273" s="99">
        <v>-1925.4458333333</v>
      </c>
      <c r="N273" s="99">
        <f t="shared" si="25"/>
        <v>1832.1325757575999</v>
      </c>
      <c r="O273" s="99">
        <f t="shared" si="26"/>
        <v>-1703.0333333333001</v>
      </c>
    </row>
    <row r="274" spans="1:15">
      <c r="A274" s="98" t="s">
        <v>354</v>
      </c>
      <c r="B274" s="99">
        <v>2633.2083333332998</v>
      </c>
      <c r="C274" s="99">
        <v>2826.6666666667002</v>
      </c>
      <c r="D274" s="99">
        <v>3005.625</v>
      </c>
      <c r="E274" s="99">
        <v>4110</v>
      </c>
      <c r="F274" s="99">
        <f t="shared" si="22"/>
        <v>-2826.6666666667002</v>
      </c>
      <c r="G274" s="99">
        <f t="shared" si="23"/>
        <v>-4110</v>
      </c>
      <c r="H274" s="93" t="str">
        <f t="shared" si="24"/>
        <v/>
      </c>
      <c r="I274" s="100" t="s">
        <v>354</v>
      </c>
      <c r="J274" s="99">
        <v>2273.5380952381001</v>
      </c>
      <c r="K274" s="99">
        <v>-1055.8958333333001</v>
      </c>
      <c r="L274" s="99">
        <v>410.99523809520002</v>
      </c>
      <c r="M274" s="99">
        <v>-2260.1208333333002</v>
      </c>
      <c r="N274" s="99">
        <f t="shared" si="25"/>
        <v>1217.6422619048001</v>
      </c>
      <c r="O274" s="99">
        <f t="shared" si="26"/>
        <v>-1849.1255952381002</v>
      </c>
    </row>
    <row r="275" spans="1:15">
      <c r="A275" s="98" t="s">
        <v>355</v>
      </c>
      <c r="B275" s="99">
        <v>2202.0833333332998</v>
      </c>
      <c r="C275" s="99">
        <v>1575</v>
      </c>
      <c r="D275" s="99">
        <v>2943.75</v>
      </c>
      <c r="E275" s="99">
        <v>4190.625</v>
      </c>
      <c r="F275" s="99">
        <f t="shared" si="22"/>
        <v>-1575</v>
      </c>
      <c r="G275" s="99">
        <f t="shared" si="23"/>
        <v>-4190.625</v>
      </c>
      <c r="H275" s="93" t="str">
        <f t="shared" si="24"/>
        <v/>
      </c>
      <c r="I275" s="100" t="s">
        <v>355</v>
      </c>
      <c r="J275" s="99">
        <v>1356.3181818181999</v>
      </c>
      <c r="K275" s="99">
        <v>-1217.8421052632</v>
      </c>
      <c r="L275" s="99">
        <v>780.03913043479997</v>
      </c>
      <c r="M275" s="99">
        <v>-896.39166666669996</v>
      </c>
      <c r="N275" s="99">
        <f t="shared" si="25"/>
        <v>138.47607655499996</v>
      </c>
      <c r="O275" s="99">
        <f t="shared" si="26"/>
        <v>-116.35253623189999</v>
      </c>
    </row>
    <row r="276" spans="1:15">
      <c r="A276" s="98" t="s">
        <v>356</v>
      </c>
      <c r="B276" s="99">
        <v>3237.5833333332998</v>
      </c>
      <c r="C276" s="99">
        <v>2574.625</v>
      </c>
      <c r="D276" s="99">
        <v>2761.875</v>
      </c>
      <c r="E276" s="99">
        <v>4417.5</v>
      </c>
      <c r="F276" s="99">
        <f t="shared" si="22"/>
        <v>-2574.625</v>
      </c>
      <c r="G276" s="99">
        <f t="shared" si="23"/>
        <v>-4417.5</v>
      </c>
      <c r="H276" s="93" t="str">
        <f t="shared" si="24"/>
        <v/>
      </c>
      <c r="I276" s="100" t="s">
        <v>356</v>
      </c>
      <c r="J276" s="99">
        <v>1992.9208333332999</v>
      </c>
      <c r="K276" s="99">
        <v>-1340.7428571429</v>
      </c>
      <c r="L276" s="99">
        <v>765.08</v>
      </c>
      <c r="M276" s="99">
        <v>-641.24166666669998</v>
      </c>
      <c r="N276" s="99">
        <f t="shared" si="25"/>
        <v>652.17797619039993</v>
      </c>
      <c r="O276" s="99">
        <f t="shared" si="26"/>
        <v>123.83833333330006</v>
      </c>
    </row>
    <row r="277" spans="1:15">
      <c r="A277" s="98" t="s">
        <v>357</v>
      </c>
      <c r="B277" s="99">
        <v>3201.0416666667002</v>
      </c>
      <c r="C277" s="99">
        <v>2230.5416666667002</v>
      </c>
      <c r="D277" s="99">
        <v>2566.875</v>
      </c>
      <c r="E277" s="99">
        <v>4494.375</v>
      </c>
      <c r="F277" s="99">
        <f t="shared" si="22"/>
        <v>-2230.5416666667002</v>
      </c>
      <c r="G277" s="99">
        <f t="shared" si="23"/>
        <v>-4494.375</v>
      </c>
      <c r="H277" s="93" t="str">
        <f t="shared" si="24"/>
        <v/>
      </c>
      <c r="I277" s="100" t="s">
        <v>357</v>
      </c>
      <c r="J277" s="99">
        <v>1912.9208333332999</v>
      </c>
      <c r="K277" s="99">
        <v>-1061.71</v>
      </c>
      <c r="L277" s="99">
        <v>930.69</v>
      </c>
      <c r="M277" s="99">
        <v>-883.40833333329999</v>
      </c>
      <c r="N277" s="99">
        <f t="shared" si="25"/>
        <v>851.21083333329989</v>
      </c>
      <c r="O277" s="99">
        <f t="shared" si="26"/>
        <v>47.281666666700062</v>
      </c>
    </row>
    <row r="278" spans="1:15">
      <c r="A278" s="98" t="s">
        <v>361</v>
      </c>
      <c r="B278" s="99">
        <v>3248.625</v>
      </c>
      <c r="C278" s="99">
        <v>2416.4166666667002</v>
      </c>
      <c r="D278" s="99">
        <v>2602.5</v>
      </c>
      <c r="E278" s="99">
        <v>4453.125</v>
      </c>
      <c r="F278" s="99">
        <f t="shared" si="22"/>
        <v>-2416.4166666667002</v>
      </c>
      <c r="G278" s="99">
        <f t="shared" si="23"/>
        <v>-4453.125</v>
      </c>
      <c r="H278" s="93" t="str">
        <f t="shared" si="24"/>
        <v/>
      </c>
      <c r="I278" s="100" t="s">
        <v>361</v>
      </c>
      <c r="J278" s="99">
        <v>1716.4583333333001</v>
      </c>
      <c r="K278" s="99">
        <v>-1130.675</v>
      </c>
      <c r="L278" s="99">
        <v>914.63333333330002</v>
      </c>
      <c r="M278" s="99">
        <v>-1328.2458333333</v>
      </c>
      <c r="N278" s="99">
        <f t="shared" si="25"/>
        <v>585.78333333330011</v>
      </c>
      <c r="O278" s="99">
        <f t="shared" si="26"/>
        <v>-413.61249999999995</v>
      </c>
    </row>
    <row r="279" spans="1:15">
      <c r="A279" s="98" t="s">
        <v>362</v>
      </c>
      <c r="B279" s="99">
        <v>3327.5833333332998</v>
      </c>
      <c r="C279" s="99">
        <v>2395.0833333332998</v>
      </c>
      <c r="D279" s="99">
        <v>2561.25</v>
      </c>
      <c r="E279" s="99">
        <v>4380</v>
      </c>
      <c r="F279" s="99">
        <f t="shared" si="22"/>
        <v>-2395.0833333332998</v>
      </c>
      <c r="G279" s="99">
        <f t="shared" si="23"/>
        <v>-4380</v>
      </c>
      <c r="H279" s="93" t="str">
        <f t="shared" si="24"/>
        <v/>
      </c>
      <c r="I279" s="100" t="s">
        <v>362</v>
      </c>
      <c r="J279" s="99">
        <v>2085.4681818181998</v>
      </c>
      <c r="K279" s="99">
        <v>-1319.4</v>
      </c>
      <c r="L279" s="99">
        <v>504.76363636360003</v>
      </c>
      <c r="M279" s="99">
        <v>-1310.2208333333001</v>
      </c>
      <c r="N279" s="99">
        <f t="shared" si="25"/>
        <v>766.06818181819972</v>
      </c>
      <c r="O279" s="99">
        <f t="shared" si="26"/>
        <v>-805.45719696970014</v>
      </c>
    </row>
    <row r="280" spans="1:15">
      <c r="A280" s="98" t="s">
        <v>363</v>
      </c>
      <c r="B280" s="99">
        <v>2740.9583333332998</v>
      </c>
      <c r="C280" s="99">
        <v>1910.4166666666999</v>
      </c>
      <c r="D280" s="99">
        <v>2763.75</v>
      </c>
      <c r="E280" s="99">
        <v>4098.75</v>
      </c>
      <c r="F280" s="99">
        <f t="shared" si="22"/>
        <v>-1910.4166666666999</v>
      </c>
      <c r="G280" s="99">
        <f t="shared" si="23"/>
        <v>-4098.75</v>
      </c>
      <c r="H280" s="93" t="str">
        <f t="shared" si="24"/>
        <v/>
      </c>
      <c r="I280" s="100" t="s">
        <v>363</v>
      </c>
      <c r="J280" s="99">
        <v>2239.6041666667002</v>
      </c>
      <c r="K280" s="99">
        <v>-842.94</v>
      </c>
      <c r="L280" s="99">
        <v>683.02916666670001</v>
      </c>
      <c r="M280" s="99">
        <v>-1934.925</v>
      </c>
      <c r="N280" s="99">
        <f t="shared" si="25"/>
        <v>1396.6641666667001</v>
      </c>
      <c r="O280" s="99">
        <f t="shared" si="26"/>
        <v>-1251.8958333332998</v>
      </c>
    </row>
    <row r="281" spans="1:15">
      <c r="A281" s="98" t="s">
        <v>364</v>
      </c>
      <c r="B281" s="99">
        <v>3160.0833333332998</v>
      </c>
      <c r="C281" s="99">
        <v>2937.9166666667002</v>
      </c>
      <c r="D281" s="99">
        <v>2769.375</v>
      </c>
      <c r="E281" s="99">
        <v>4436.25</v>
      </c>
      <c r="F281" s="99">
        <f t="shared" si="22"/>
        <v>-2937.9166666667002</v>
      </c>
      <c r="G281" s="99">
        <f t="shared" si="23"/>
        <v>-4436.25</v>
      </c>
      <c r="H281" s="93" t="str">
        <f t="shared" si="24"/>
        <v/>
      </c>
      <c r="I281" s="100" t="s">
        <v>364</v>
      </c>
      <c r="J281" s="99">
        <v>1589.4958333333</v>
      </c>
      <c r="K281" s="99">
        <v>-1340.3333333333001</v>
      </c>
      <c r="L281" s="99">
        <v>300.64999999999998</v>
      </c>
      <c r="M281" s="99">
        <v>-2211.2666666667001</v>
      </c>
      <c r="N281" s="99">
        <f t="shared" si="25"/>
        <v>249.16249999999991</v>
      </c>
      <c r="O281" s="99">
        <f t="shared" si="26"/>
        <v>-1910.6166666667</v>
      </c>
    </row>
    <row r="282" spans="1:15">
      <c r="A282" s="98" t="s">
        <v>365</v>
      </c>
      <c r="B282" s="99">
        <v>3339</v>
      </c>
      <c r="C282" s="99">
        <v>2237.8333333332998</v>
      </c>
      <c r="D282" s="99">
        <v>2887.5</v>
      </c>
      <c r="E282" s="99">
        <v>4333.125</v>
      </c>
      <c r="F282" s="99">
        <f t="shared" si="22"/>
        <v>-2237.8333333332998</v>
      </c>
      <c r="G282" s="99">
        <f t="shared" si="23"/>
        <v>-4333.125</v>
      </c>
      <c r="H282" s="93" t="str">
        <f t="shared" si="24"/>
        <v/>
      </c>
      <c r="I282" s="100" t="s">
        <v>365</v>
      </c>
      <c r="J282" s="99">
        <v>1467.2708333333001</v>
      </c>
      <c r="K282" s="99">
        <v>-1421.2</v>
      </c>
      <c r="L282" s="99">
        <v>269.86666666669998</v>
      </c>
      <c r="M282" s="99">
        <v>-1518.5250000000001</v>
      </c>
      <c r="N282" s="99">
        <f t="shared" si="25"/>
        <v>46.070833333300016</v>
      </c>
      <c r="O282" s="99">
        <f t="shared" si="26"/>
        <v>-1248.6583333333001</v>
      </c>
    </row>
    <row r="283" spans="1:15">
      <c r="A283" s="98" t="s">
        <v>366</v>
      </c>
      <c r="B283" s="99">
        <v>2697.2083333332998</v>
      </c>
      <c r="C283" s="99">
        <v>1712.5</v>
      </c>
      <c r="D283" s="99">
        <v>2159.625</v>
      </c>
      <c r="E283" s="99">
        <v>2520.8333333332998</v>
      </c>
      <c r="F283" s="99">
        <f t="shared" si="22"/>
        <v>-1712.5</v>
      </c>
      <c r="G283" s="99">
        <f t="shared" si="23"/>
        <v>-2520.8333333332998</v>
      </c>
      <c r="H283" s="93" t="str">
        <f t="shared" si="24"/>
        <v/>
      </c>
      <c r="I283" s="100" t="s">
        <v>366</v>
      </c>
      <c r="J283" s="99">
        <v>2448.8708333333002</v>
      </c>
      <c r="K283" s="99">
        <v>-830.63333333330002</v>
      </c>
      <c r="L283" s="99">
        <v>657.96666666670001</v>
      </c>
      <c r="M283" s="99">
        <v>-1825.7208333333001</v>
      </c>
      <c r="N283" s="99">
        <f t="shared" si="25"/>
        <v>1618.2375000000002</v>
      </c>
      <c r="O283" s="99">
        <f t="shared" si="26"/>
        <v>-1167.7541666666002</v>
      </c>
    </row>
    <row r="284" spans="1:15">
      <c r="A284" s="98" t="s">
        <v>367</v>
      </c>
      <c r="B284" s="99">
        <v>3342.9166666667002</v>
      </c>
      <c r="C284" s="99">
        <v>2305.0833333332998</v>
      </c>
      <c r="D284" s="99">
        <v>2846.25</v>
      </c>
      <c r="E284" s="99">
        <v>4423.125</v>
      </c>
      <c r="F284" s="99">
        <f t="shared" si="22"/>
        <v>-2305.0833333332998</v>
      </c>
      <c r="G284" s="99">
        <f t="shared" si="23"/>
        <v>-4423.125</v>
      </c>
      <c r="H284" s="93" t="str">
        <f t="shared" si="24"/>
        <v/>
      </c>
      <c r="I284" s="100" t="s">
        <v>367</v>
      </c>
      <c r="J284" s="99">
        <v>1474.2045454546001</v>
      </c>
      <c r="K284" s="99">
        <v>-1689.9615384614999</v>
      </c>
      <c r="L284" s="99">
        <v>939.03333333329999</v>
      </c>
      <c r="M284" s="99">
        <v>-760.42499999999995</v>
      </c>
      <c r="N284" s="99">
        <f t="shared" si="25"/>
        <v>-215.75699300689985</v>
      </c>
      <c r="O284" s="99">
        <f t="shared" si="26"/>
        <v>178.60833333330004</v>
      </c>
    </row>
    <row r="285" spans="1:15">
      <c r="A285" s="98" t="s">
        <v>368</v>
      </c>
      <c r="B285" s="99">
        <v>3218</v>
      </c>
      <c r="C285" s="99">
        <v>2421.5833333332998</v>
      </c>
      <c r="D285" s="99">
        <v>2730</v>
      </c>
      <c r="E285" s="99">
        <v>4323.75</v>
      </c>
      <c r="F285" s="99">
        <f t="shared" si="22"/>
        <v>-2421.5833333332998</v>
      </c>
      <c r="G285" s="99">
        <f t="shared" si="23"/>
        <v>-4323.75</v>
      </c>
      <c r="H285" s="93" t="str">
        <f t="shared" si="24"/>
        <v/>
      </c>
      <c r="I285" s="100" t="s">
        <v>368</v>
      </c>
      <c r="J285" s="99">
        <v>1118.6227272727001</v>
      </c>
      <c r="K285" s="99">
        <v>-1340.5619047619</v>
      </c>
      <c r="L285" s="99">
        <v>790.20909090910004</v>
      </c>
      <c r="M285" s="99">
        <v>-624.48333333330004</v>
      </c>
      <c r="N285" s="99">
        <f t="shared" si="25"/>
        <v>-221.93917748919989</v>
      </c>
      <c r="O285" s="99">
        <f t="shared" si="26"/>
        <v>165.7257575758</v>
      </c>
    </row>
    <row r="286" spans="1:15">
      <c r="A286" s="98" t="s">
        <v>369</v>
      </c>
      <c r="B286" s="99">
        <v>3194.3333333332998</v>
      </c>
      <c r="C286" s="99">
        <v>2530.3333333332998</v>
      </c>
      <c r="D286" s="99">
        <v>2491.875</v>
      </c>
      <c r="E286" s="99">
        <v>4438.125</v>
      </c>
      <c r="F286" s="99">
        <f t="shared" si="22"/>
        <v>-2530.3333333332998</v>
      </c>
      <c r="G286" s="99">
        <f t="shared" si="23"/>
        <v>-4438.125</v>
      </c>
      <c r="H286" s="93" t="str">
        <f t="shared" si="24"/>
        <v/>
      </c>
      <c r="I286" s="100" t="s">
        <v>369</v>
      </c>
      <c r="J286" s="99">
        <v>2494.25</v>
      </c>
      <c r="K286" s="99">
        <v>-476.97368421049998</v>
      </c>
      <c r="L286" s="99">
        <v>325.03043478260003</v>
      </c>
      <c r="M286" s="99">
        <v>-1242.4666666666999</v>
      </c>
      <c r="N286" s="99">
        <f t="shared" si="25"/>
        <v>2017.2763157895001</v>
      </c>
      <c r="O286" s="99">
        <f t="shared" si="26"/>
        <v>-917.43623188409993</v>
      </c>
    </row>
    <row r="287" spans="1:15">
      <c r="A287" s="98" t="s">
        <v>370</v>
      </c>
      <c r="B287" s="99">
        <v>2706.4583333332998</v>
      </c>
      <c r="C287" s="99">
        <v>2869.0833333332998</v>
      </c>
      <c r="D287" s="99">
        <v>3123.75</v>
      </c>
      <c r="E287" s="99">
        <v>4711.875</v>
      </c>
      <c r="F287" s="99">
        <f t="shared" si="22"/>
        <v>-2869.0833333332998</v>
      </c>
      <c r="G287" s="99">
        <f t="shared" si="23"/>
        <v>-4711.875</v>
      </c>
      <c r="H287" s="93" t="str">
        <f t="shared" si="24"/>
        <v/>
      </c>
      <c r="I287" s="100" t="s">
        <v>370</v>
      </c>
      <c r="J287" s="99">
        <v>2391.0250000000001</v>
      </c>
      <c r="K287" s="99">
        <v>-426.66874999999999</v>
      </c>
      <c r="L287" s="99">
        <v>360.48750000000001</v>
      </c>
      <c r="M287" s="99">
        <v>-1154.1583333333001</v>
      </c>
      <c r="N287" s="99">
        <f t="shared" si="25"/>
        <v>1964.35625</v>
      </c>
      <c r="O287" s="99">
        <f t="shared" si="26"/>
        <v>-793.67083333330015</v>
      </c>
    </row>
    <row r="288" spans="1:15">
      <c r="A288" s="98" t="s">
        <v>371</v>
      </c>
      <c r="B288" s="99">
        <v>2673</v>
      </c>
      <c r="C288" s="99">
        <v>3096.5</v>
      </c>
      <c r="D288" s="99">
        <v>3183.75</v>
      </c>
      <c r="E288" s="99">
        <v>4440</v>
      </c>
      <c r="F288" s="99">
        <f t="shared" si="22"/>
        <v>-3096.5</v>
      </c>
      <c r="G288" s="99">
        <f t="shared" si="23"/>
        <v>-4440</v>
      </c>
      <c r="H288" s="93" t="str">
        <f t="shared" si="24"/>
        <v/>
      </c>
      <c r="I288" s="100" t="s">
        <v>371</v>
      </c>
      <c r="J288" s="99">
        <v>2406.0250000000001</v>
      </c>
      <c r="K288" s="99">
        <v>-502.78750000000002</v>
      </c>
      <c r="L288" s="99">
        <v>646.03181818179996</v>
      </c>
      <c r="M288" s="99">
        <v>-1564.8541666666999</v>
      </c>
      <c r="N288" s="99">
        <f t="shared" si="25"/>
        <v>1903.2375000000002</v>
      </c>
      <c r="O288" s="99">
        <f t="shared" si="26"/>
        <v>-918.82234848489998</v>
      </c>
    </row>
    <row r="289" spans="1:15">
      <c r="A289" s="98" t="s">
        <v>372</v>
      </c>
      <c r="B289" s="99">
        <v>3156.5</v>
      </c>
      <c r="C289" s="99">
        <v>2212.0833333332998</v>
      </c>
      <c r="D289" s="99">
        <v>2761.875</v>
      </c>
      <c r="E289" s="99">
        <v>4387.5</v>
      </c>
      <c r="F289" s="99">
        <f t="shared" si="22"/>
        <v>-2212.0833333332998</v>
      </c>
      <c r="G289" s="99">
        <f t="shared" si="23"/>
        <v>-4387.5</v>
      </c>
      <c r="H289" s="93" t="str">
        <f t="shared" si="24"/>
        <v/>
      </c>
      <c r="I289" s="100" t="s">
        <v>372</v>
      </c>
      <c r="J289" s="99">
        <v>1033.4888888889</v>
      </c>
      <c r="K289" s="99">
        <v>-1370.5636363635999</v>
      </c>
      <c r="L289" s="99">
        <v>802.61666666669998</v>
      </c>
      <c r="M289" s="99">
        <v>-1060.4000000000001</v>
      </c>
      <c r="N289" s="99">
        <f t="shared" si="25"/>
        <v>-337.07474747469996</v>
      </c>
      <c r="O289" s="99">
        <f t="shared" si="26"/>
        <v>-257.78333333330011</v>
      </c>
    </row>
    <row r="290" spans="1:15">
      <c r="A290" s="98" t="s">
        <v>373</v>
      </c>
      <c r="B290" s="99">
        <v>2884.9583333332998</v>
      </c>
      <c r="C290" s="99">
        <v>2401.7083333332998</v>
      </c>
      <c r="D290" s="99">
        <v>2908.125</v>
      </c>
      <c r="E290" s="99">
        <v>4496.25</v>
      </c>
      <c r="F290" s="99">
        <f t="shared" si="22"/>
        <v>-2401.7083333332998</v>
      </c>
      <c r="G290" s="99">
        <f t="shared" si="23"/>
        <v>-4496.25</v>
      </c>
      <c r="H290" s="93" t="str">
        <f t="shared" si="24"/>
        <v/>
      </c>
      <c r="I290" s="100" t="s">
        <v>373</v>
      </c>
      <c r="J290" s="99">
        <v>1555.65</v>
      </c>
      <c r="K290" s="99">
        <v>-1109.180952381</v>
      </c>
      <c r="L290" s="99">
        <v>587.60833333330004</v>
      </c>
      <c r="M290" s="99">
        <v>-814.91666666670005</v>
      </c>
      <c r="N290" s="99">
        <f t="shared" si="25"/>
        <v>446.46904761900009</v>
      </c>
      <c r="O290" s="99">
        <f t="shared" si="26"/>
        <v>-227.30833333340001</v>
      </c>
    </row>
    <row r="291" spans="1:15">
      <c r="A291" s="98" t="s">
        <v>374</v>
      </c>
      <c r="B291" s="99">
        <v>2692.2916666667002</v>
      </c>
      <c r="C291" s="99">
        <v>2450.8333333332998</v>
      </c>
      <c r="D291" s="99">
        <v>2861.25</v>
      </c>
      <c r="E291" s="99">
        <v>4627.5</v>
      </c>
      <c r="F291" s="99">
        <f t="shared" si="22"/>
        <v>-2450.8333333332998</v>
      </c>
      <c r="G291" s="99">
        <f t="shared" si="23"/>
        <v>-4627.5</v>
      </c>
      <c r="H291" s="93" t="str">
        <f t="shared" si="24"/>
        <v/>
      </c>
      <c r="I291" s="100" t="s">
        <v>374</v>
      </c>
      <c r="J291" s="99">
        <v>2818.4875000000002</v>
      </c>
      <c r="K291" s="99">
        <v>-502.84</v>
      </c>
      <c r="L291" s="99">
        <v>439.6875</v>
      </c>
      <c r="M291" s="99">
        <v>-2129.7782608696002</v>
      </c>
      <c r="N291" s="99">
        <f t="shared" si="25"/>
        <v>2315.6475</v>
      </c>
      <c r="O291" s="99">
        <f t="shared" si="26"/>
        <v>-1690.0907608696002</v>
      </c>
    </row>
    <row r="292" spans="1:15">
      <c r="A292" s="98" t="s">
        <v>375</v>
      </c>
      <c r="B292" s="99">
        <v>3152.125</v>
      </c>
      <c r="C292" s="99">
        <v>2539.5</v>
      </c>
      <c r="D292" s="99">
        <v>2615.625</v>
      </c>
      <c r="E292" s="99">
        <v>4421.25</v>
      </c>
      <c r="F292" s="99">
        <f t="shared" si="22"/>
        <v>-2539.5</v>
      </c>
      <c r="G292" s="99">
        <f t="shared" si="23"/>
        <v>-4421.25</v>
      </c>
      <c r="H292" s="93" t="str">
        <f t="shared" si="24"/>
        <v>J</v>
      </c>
      <c r="I292" s="100" t="s">
        <v>375</v>
      </c>
      <c r="J292" s="99">
        <v>2779.6416666667001</v>
      </c>
      <c r="K292" s="99">
        <v>-1356.3722222222</v>
      </c>
      <c r="L292" s="99">
        <v>465.28695652170001</v>
      </c>
      <c r="M292" s="99">
        <v>-1633.4875</v>
      </c>
      <c r="N292" s="99">
        <f t="shared" si="25"/>
        <v>1423.2694444445001</v>
      </c>
      <c r="O292" s="99">
        <f t="shared" si="26"/>
        <v>-1168.2005434783</v>
      </c>
    </row>
    <row r="293" spans="1:15">
      <c r="A293" s="98" t="s">
        <v>376</v>
      </c>
      <c r="B293" s="99">
        <v>3244.0416666667002</v>
      </c>
      <c r="C293" s="99">
        <v>2473.2083333332998</v>
      </c>
      <c r="D293" s="99">
        <v>2636.25</v>
      </c>
      <c r="E293" s="99">
        <v>4479.375</v>
      </c>
      <c r="F293" s="99">
        <f t="shared" si="22"/>
        <v>-2473.2083333332998</v>
      </c>
      <c r="G293" s="99">
        <f t="shared" si="23"/>
        <v>-4479.375</v>
      </c>
      <c r="H293" s="93" t="str">
        <f t="shared" si="24"/>
        <v/>
      </c>
      <c r="I293" s="100" t="s">
        <v>376</v>
      </c>
      <c r="J293" s="99">
        <v>2584.7583333333</v>
      </c>
      <c r="K293" s="99">
        <v>-607.31818181819995</v>
      </c>
      <c r="L293" s="99">
        <v>524.65454545449995</v>
      </c>
      <c r="M293" s="99">
        <v>-1917.4565217391</v>
      </c>
      <c r="N293" s="99">
        <f t="shared" si="25"/>
        <v>1977.4401515151001</v>
      </c>
      <c r="O293" s="99">
        <f t="shared" si="26"/>
        <v>-1392.8019762846002</v>
      </c>
    </row>
    <row r="294" spans="1:15">
      <c r="A294" s="98" t="s">
        <v>377</v>
      </c>
      <c r="B294" s="99">
        <v>2930.4583333332998</v>
      </c>
      <c r="C294" s="99">
        <v>2581.2916666667002</v>
      </c>
      <c r="D294" s="99">
        <v>2925</v>
      </c>
      <c r="E294" s="99">
        <v>4541.25</v>
      </c>
      <c r="F294" s="99">
        <f t="shared" si="22"/>
        <v>-2581.2916666667002</v>
      </c>
      <c r="G294" s="99">
        <f t="shared" si="23"/>
        <v>-4541.25</v>
      </c>
      <c r="H294" s="93" t="str">
        <f t="shared" si="24"/>
        <v/>
      </c>
      <c r="I294" s="100" t="s">
        <v>377</v>
      </c>
      <c r="J294" s="99">
        <v>3174.1624999999999</v>
      </c>
      <c r="K294" s="99">
        <v>-395.11904761900001</v>
      </c>
      <c r="L294" s="99">
        <v>329.52499999999998</v>
      </c>
      <c r="M294" s="99">
        <v>-1411.8708333333</v>
      </c>
      <c r="N294" s="99">
        <f t="shared" si="25"/>
        <v>2779.043452381</v>
      </c>
      <c r="O294" s="99">
        <f t="shared" si="26"/>
        <v>-1082.3458333333001</v>
      </c>
    </row>
    <row r="295" spans="1:15">
      <c r="A295" s="98" t="s">
        <v>378</v>
      </c>
      <c r="B295" s="99">
        <v>2559.8333333332998</v>
      </c>
      <c r="C295" s="99">
        <v>2848.7083333332998</v>
      </c>
      <c r="D295" s="99">
        <v>3172.9166666667002</v>
      </c>
      <c r="E295" s="99">
        <v>4194.5833333333003</v>
      </c>
      <c r="F295" s="99">
        <f t="shared" si="22"/>
        <v>-2848.7083333332998</v>
      </c>
      <c r="G295" s="99">
        <f t="shared" si="23"/>
        <v>-4194.5833333333003</v>
      </c>
      <c r="H295" s="93" t="str">
        <f t="shared" si="24"/>
        <v/>
      </c>
      <c r="I295" s="100" t="s">
        <v>378</v>
      </c>
      <c r="J295" s="99">
        <v>2836.9375</v>
      </c>
      <c r="K295" s="99">
        <v>-579.48125000000005</v>
      </c>
      <c r="L295" s="99">
        <v>91.668750000000003</v>
      </c>
      <c r="M295" s="99">
        <v>-2317.6</v>
      </c>
      <c r="N295" s="99">
        <f t="shared" si="25"/>
        <v>2257.4562500000002</v>
      </c>
      <c r="O295" s="99">
        <f t="shared" si="26"/>
        <v>-2225.9312500000001</v>
      </c>
    </row>
    <row r="296" spans="1:15">
      <c r="A296" s="98" t="s">
        <v>379</v>
      </c>
      <c r="B296" s="99">
        <v>3037.5833333332998</v>
      </c>
      <c r="C296" s="99">
        <v>1901.4166666666999</v>
      </c>
      <c r="D296" s="99">
        <v>2752.5</v>
      </c>
      <c r="E296" s="99">
        <v>4794.375</v>
      </c>
      <c r="F296" s="99">
        <f t="shared" si="22"/>
        <v>-1901.4166666666999</v>
      </c>
      <c r="G296" s="99">
        <f t="shared" si="23"/>
        <v>-4794.375</v>
      </c>
      <c r="H296" s="93" t="str">
        <f t="shared" si="24"/>
        <v/>
      </c>
      <c r="I296" s="100" t="s">
        <v>379</v>
      </c>
      <c r="J296" s="99">
        <v>2614.7833333333001</v>
      </c>
      <c r="K296" s="99">
        <v>-357.5619047619</v>
      </c>
      <c r="L296" s="99">
        <v>1036.3</v>
      </c>
      <c r="M296" s="99">
        <v>-967.18333333329997</v>
      </c>
      <c r="N296" s="99">
        <f t="shared" si="25"/>
        <v>2257.2214285713999</v>
      </c>
      <c r="O296" s="99">
        <f t="shared" si="26"/>
        <v>69.116666666699984</v>
      </c>
    </row>
    <row r="297" spans="1:15">
      <c r="A297" s="98" t="s">
        <v>380</v>
      </c>
      <c r="B297" s="99">
        <v>2375</v>
      </c>
      <c r="C297" s="99">
        <v>1787.5</v>
      </c>
      <c r="D297" s="99">
        <v>2024.2083333333001</v>
      </c>
      <c r="E297" s="99">
        <v>2912.0833333332998</v>
      </c>
      <c r="F297" s="99">
        <f t="shared" si="22"/>
        <v>-1787.5</v>
      </c>
      <c r="G297" s="99">
        <f t="shared" si="23"/>
        <v>-2912.0833333332998</v>
      </c>
      <c r="H297" s="93" t="str">
        <f t="shared" si="24"/>
        <v/>
      </c>
      <c r="I297" s="100" t="s">
        <v>380</v>
      </c>
      <c r="J297" s="99">
        <v>2273.8666666667</v>
      </c>
      <c r="K297" s="99">
        <v>-400.24285714289999</v>
      </c>
      <c r="L297" s="99">
        <v>1149.9916666667</v>
      </c>
      <c r="M297" s="99">
        <v>-517.76250000000005</v>
      </c>
      <c r="N297" s="99">
        <f t="shared" si="25"/>
        <v>1873.6238095238</v>
      </c>
      <c r="O297" s="99">
        <f t="shared" si="26"/>
        <v>632.22916666669994</v>
      </c>
    </row>
    <row r="298" spans="1:15">
      <c r="A298" s="98" t="s">
        <v>381</v>
      </c>
      <c r="B298" s="99">
        <v>2608.75</v>
      </c>
      <c r="C298" s="99">
        <v>1537.5</v>
      </c>
      <c r="D298" s="99">
        <v>2810.625</v>
      </c>
      <c r="E298" s="99">
        <v>4661.25</v>
      </c>
      <c r="F298" s="99">
        <f t="shared" si="22"/>
        <v>-1537.5</v>
      </c>
      <c r="G298" s="99">
        <f t="shared" si="23"/>
        <v>-4661.25</v>
      </c>
      <c r="H298" s="93" t="str">
        <f t="shared" si="24"/>
        <v/>
      </c>
      <c r="I298" s="100" t="s">
        <v>381</v>
      </c>
      <c r="J298" s="99">
        <v>2792.5458333332999</v>
      </c>
      <c r="K298" s="99">
        <v>-611.27142857139995</v>
      </c>
      <c r="L298" s="99">
        <v>983.22727272730003</v>
      </c>
      <c r="M298" s="99">
        <v>-945.58749999999998</v>
      </c>
      <c r="N298" s="99">
        <f t="shared" si="25"/>
        <v>2181.2744047618999</v>
      </c>
      <c r="O298" s="99">
        <f t="shared" si="26"/>
        <v>37.639772727300056</v>
      </c>
    </row>
    <row r="299" spans="1:15">
      <c r="A299" s="98" t="s">
        <v>382</v>
      </c>
      <c r="B299" s="99">
        <v>2790.6666666667002</v>
      </c>
      <c r="C299" s="99">
        <v>2487.4583333332998</v>
      </c>
      <c r="D299" s="99">
        <v>2859.375</v>
      </c>
      <c r="E299" s="99">
        <v>4710</v>
      </c>
      <c r="F299" s="99">
        <f t="shared" si="22"/>
        <v>-2487.4583333332998</v>
      </c>
      <c r="G299" s="99">
        <f t="shared" si="23"/>
        <v>-4710</v>
      </c>
      <c r="H299" s="93" t="str">
        <f t="shared" si="24"/>
        <v/>
      </c>
      <c r="I299" s="100" t="s">
        <v>382</v>
      </c>
      <c r="J299" s="99">
        <v>2684.4</v>
      </c>
      <c r="K299" s="99">
        <v>-487.12307692309997</v>
      </c>
      <c r="L299" s="99">
        <v>459.39166666670002</v>
      </c>
      <c r="M299" s="99">
        <v>-622.47083333329999</v>
      </c>
      <c r="N299" s="99">
        <f t="shared" si="25"/>
        <v>2197.2769230768999</v>
      </c>
      <c r="O299" s="99">
        <f t="shared" si="26"/>
        <v>-163.07916666659997</v>
      </c>
    </row>
    <row r="300" spans="1:15">
      <c r="A300" s="98" t="s">
        <v>383</v>
      </c>
      <c r="B300" s="99">
        <v>2656.5416666667002</v>
      </c>
      <c r="C300" s="99">
        <v>2277.1666666667002</v>
      </c>
      <c r="D300" s="99">
        <v>3043.125</v>
      </c>
      <c r="E300" s="99">
        <v>4486.875</v>
      </c>
      <c r="F300" s="99">
        <f t="shared" si="22"/>
        <v>-2277.1666666667002</v>
      </c>
      <c r="G300" s="99">
        <f t="shared" si="23"/>
        <v>-4486.875</v>
      </c>
      <c r="H300" s="93" t="str">
        <f t="shared" si="24"/>
        <v/>
      </c>
      <c r="I300" s="100" t="s">
        <v>383</v>
      </c>
      <c r="J300" s="99">
        <v>2526.8249999999998</v>
      </c>
      <c r="K300" s="99">
        <v>-343.08749999999998</v>
      </c>
      <c r="L300" s="99">
        <v>329.27916666670001</v>
      </c>
      <c r="M300" s="99">
        <v>-1055.4375</v>
      </c>
      <c r="N300" s="99">
        <f t="shared" si="25"/>
        <v>2183.7374999999997</v>
      </c>
      <c r="O300" s="99">
        <f t="shared" si="26"/>
        <v>-726.15833333329999</v>
      </c>
    </row>
    <row r="301" spans="1:15">
      <c r="A301" s="98" t="s">
        <v>384</v>
      </c>
      <c r="B301" s="99">
        <v>1950.8333333333001</v>
      </c>
      <c r="C301" s="99">
        <v>2138.2083333332998</v>
      </c>
      <c r="D301" s="99">
        <v>3418.125</v>
      </c>
      <c r="E301" s="99">
        <v>4485</v>
      </c>
      <c r="F301" s="99">
        <f t="shared" si="22"/>
        <v>-2138.2083333332998</v>
      </c>
      <c r="G301" s="99">
        <f t="shared" si="23"/>
        <v>-4485</v>
      </c>
      <c r="H301" s="93" t="str">
        <f t="shared" si="24"/>
        <v/>
      </c>
      <c r="I301" s="100" t="s">
        <v>384</v>
      </c>
      <c r="J301" s="99">
        <v>2447.9</v>
      </c>
      <c r="K301" s="99">
        <v>-712.98749999999995</v>
      </c>
      <c r="L301" s="99">
        <v>623.26666666669996</v>
      </c>
      <c r="M301" s="99">
        <v>-1194.1500000000001</v>
      </c>
      <c r="N301" s="99">
        <f t="shared" si="25"/>
        <v>1734.9125000000001</v>
      </c>
      <c r="O301" s="99">
        <f t="shared" si="26"/>
        <v>-570.88333333330013</v>
      </c>
    </row>
    <row r="302" spans="1:15">
      <c r="A302" s="98" t="s">
        <v>385</v>
      </c>
      <c r="B302" s="99">
        <v>1725</v>
      </c>
      <c r="C302" s="99">
        <v>2133.3333333332998</v>
      </c>
      <c r="D302" s="99">
        <v>2977.5</v>
      </c>
      <c r="E302" s="99">
        <v>4623.75</v>
      </c>
      <c r="F302" s="99">
        <f t="shared" si="22"/>
        <v>-2133.3333333332998</v>
      </c>
      <c r="G302" s="99">
        <f t="shared" si="23"/>
        <v>-4623.75</v>
      </c>
      <c r="H302" s="93" t="str">
        <f t="shared" si="24"/>
        <v/>
      </c>
      <c r="I302" s="100" t="s">
        <v>385</v>
      </c>
      <c r="J302" s="99">
        <v>2556.7375000000002</v>
      </c>
      <c r="K302" s="99">
        <v>-868.23749999999995</v>
      </c>
      <c r="L302" s="99">
        <v>392.36521739130001</v>
      </c>
      <c r="M302" s="99">
        <v>-1398.2791666666999</v>
      </c>
      <c r="N302" s="99">
        <f t="shared" si="25"/>
        <v>1688.5000000000002</v>
      </c>
      <c r="O302" s="99">
        <f t="shared" si="26"/>
        <v>-1005.9139492753999</v>
      </c>
    </row>
    <row r="303" spans="1:15">
      <c r="A303" s="98" t="s">
        <v>386</v>
      </c>
      <c r="B303" s="99">
        <v>2500</v>
      </c>
      <c r="C303" s="99">
        <v>2600</v>
      </c>
      <c r="D303" s="99">
        <v>3028.125</v>
      </c>
      <c r="E303" s="99">
        <v>4498.125</v>
      </c>
      <c r="F303" s="99">
        <f t="shared" si="22"/>
        <v>-2600</v>
      </c>
      <c r="G303" s="99">
        <f t="shared" si="23"/>
        <v>-4498.125</v>
      </c>
      <c r="H303" s="93" t="str">
        <f t="shared" si="24"/>
        <v/>
      </c>
      <c r="I303" s="100" t="s">
        <v>386</v>
      </c>
      <c r="J303" s="99">
        <v>2298.3874999999998</v>
      </c>
      <c r="K303" s="99">
        <v>-350.35714285709997</v>
      </c>
      <c r="L303" s="99">
        <v>773.32727272730006</v>
      </c>
      <c r="M303" s="99">
        <v>-785.79583333330004</v>
      </c>
      <c r="N303" s="99">
        <f t="shared" si="25"/>
        <v>1948.0303571428999</v>
      </c>
      <c r="O303" s="99">
        <f t="shared" si="26"/>
        <v>-12.468560605999983</v>
      </c>
    </row>
    <row r="304" spans="1:15">
      <c r="A304" s="98" t="s">
        <v>387</v>
      </c>
      <c r="B304" s="99">
        <v>2493.5</v>
      </c>
      <c r="C304" s="99">
        <v>1964.5833333333001</v>
      </c>
      <c r="D304" s="99">
        <v>2820</v>
      </c>
      <c r="E304" s="99">
        <v>4565.625</v>
      </c>
      <c r="F304" s="99">
        <f t="shared" si="22"/>
        <v>-1964.5833333333001</v>
      </c>
      <c r="G304" s="99">
        <f t="shared" si="23"/>
        <v>-4565.625</v>
      </c>
      <c r="H304" s="93" t="str">
        <f t="shared" si="24"/>
        <v/>
      </c>
      <c r="I304" s="100" t="s">
        <v>387</v>
      </c>
      <c r="J304" s="99">
        <v>2378.7583333333</v>
      </c>
      <c r="K304" s="99">
        <v>-606.79375000000005</v>
      </c>
      <c r="L304" s="99">
        <v>800.93333333329997</v>
      </c>
      <c r="M304" s="99">
        <v>-743.79583333330004</v>
      </c>
      <c r="N304" s="99">
        <f t="shared" si="25"/>
        <v>1771.9645833333</v>
      </c>
      <c r="O304" s="99">
        <f t="shared" si="26"/>
        <v>57.137499999999932</v>
      </c>
    </row>
    <row r="305" spans="1:15">
      <c r="A305" s="98" t="s">
        <v>388</v>
      </c>
      <c r="B305" s="99">
        <v>2311.125</v>
      </c>
      <c r="C305" s="99">
        <v>2662.5416666667002</v>
      </c>
      <c r="D305" s="99">
        <v>2863.125</v>
      </c>
      <c r="E305" s="99">
        <v>4200</v>
      </c>
      <c r="F305" s="99">
        <f t="shared" si="22"/>
        <v>-2662.5416666667002</v>
      </c>
      <c r="G305" s="99">
        <f t="shared" si="23"/>
        <v>-4200</v>
      </c>
      <c r="H305" s="93" t="str">
        <f t="shared" si="24"/>
        <v/>
      </c>
      <c r="I305" s="100" t="s">
        <v>388</v>
      </c>
      <c r="J305" s="99">
        <v>2393.1125000000002</v>
      </c>
      <c r="K305" s="99">
        <v>-472.65</v>
      </c>
      <c r="L305" s="99">
        <v>378.34166666670001</v>
      </c>
      <c r="M305" s="99">
        <v>-954.2</v>
      </c>
      <c r="N305" s="99">
        <f t="shared" si="25"/>
        <v>1920.4625000000001</v>
      </c>
      <c r="O305" s="99">
        <f t="shared" si="26"/>
        <v>-575.85833333330004</v>
      </c>
    </row>
    <row r="306" spans="1:15">
      <c r="A306" s="98" t="s">
        <v>389</v>
      </c>
      <c r="B306" s="99">
        <v>2848.5</v>
      </c>
      <c r="C306" s="99">
        <v>2386.3333333332998</v>
      </c>
      <c r="D306" s="99">
        <v>2761.875</v>
      </c>
      <c r="E306" s="99">
        <v>4381.875</v>
      </c>
      <c r="F306" s="99">
        <f t="shared" si="22"/>
        <v>-2386.3333333332998</v>
      </c>
      <c r="G306" s="99">
        <f t="shared" si="23"/>
        <v>-4381.875</v>
      </c>
      <c r="H306" s="93" t="str">
        <f t="shared" si="24"/>
        <v/>
      </c>
      <c r="I306" s="100" t="s">
        <v>389</v>
      </c>
      <c r="J306" s="99">
        <v>2987.6958333333</v>
      </c>
      <c r="K306" s="99">
        <v>-233.45333333330001</v>
      </c>
      <c r="L306" s="99">
        <v>405.65217391300001</v>
      </c>
      <c r="M306" s="99">
        <v>-1040.4666666666999</v>
      </c>
      <c r="N306" s="99">
        <f t="shared" si="25"/>
        <v>2754.2424999999998</v>
      </c>
      <c r="O306" s="99">
        <f t="shared" si="26"/>
        <v>-634.81449275369982</v>
      </c>
    </row>
    <row r="307" spans="1:15">
      <c r="A307" s="98" t="s">
        <v>390</v>
      </c>
      <c r="B307" s="99">
        <v>2541.5</v>
      </c>
      <c r="C307" s="99">
        <v>2790.625</v>
      </c>
      <c r="D307" s="99">
        <v>2994.375</v>
      </c>
      <c r="E307" s="99">
        <v>4500</v>
      </c>
      <c r="F307" s="99">
        <f t="shared" si="22"/>
        <v>-2790.625</v>
      </c>
      <c r="G307" s="99">
        <f t="shared" si="23"/>
        <v>-4500</v>
      </c>
      <c r="H307" s="93" t="str">
        <f t="shared" si="24"/>
        <v/>
      </c>
      <c r="I307" s="100" t="s">
        <v>390</v>
      </c>
      <c r="J307" s="99">
        <v>2808.5</v>
      </c>
      <c r="K307" s="99">
        <v>-527.34545454550005</v>
      </c>
      <c r="L307" s="99">
        <v>420.82916666670002</v>
      </c>
      <c r="M307" s="99">
        <v>-1109.5833333333001</v>
      </c>
      <c r="N307" s="99">
        <f t="shared" si="25"/>
        <v>2281.1545454544998</v>
      </c>
      <c r="O307" s="99">
        <f t="shared" si="26"/>
        <v>-688.75416666659999</v>
      </c>
    </row>
    <row r="308" spans="1:15">
      <c r="A308" s="98" t="s">
        <v>359</v>
      </c>
      <c r="B308" s="99">
        <v>2586.0833333332998</v>
      </c>
      <c r="C308" s="99">
        <v>1829.5416666666999</v>
      </c>
      <c r="D308" s="99">
        <v>2857.5</v>
      </c>
      <c r="E308" s="99">
        <v>4715.625</v>
      </c>
      <c r="F308" s="99">
        <f t="shared" si="22"/>
        <v>-1829.5416666666999</v>
      </c>
      <c r="G308" s="99">
        <f t="shared" si="23"/>
        <v>-4715.625</v>
      </c>
      <c r="H308" s="93" t="str">
        <f t="shared" si="24"/>
        <v/>
      </c>
      <c r="I308" s="100" t="s">
        <v>359</v>
      </c>
      <c r="J308" s="99">
        <v>2701.4916666667</v>
      </c>
      <c r="K308" s="99">
        <v>-513.51538461539997</v>
      </c>
      <c r="L308" s="99">
        <v>439.88749999999999</v>
      </c>
      <c r="M308" s="99">
        <v>-1771.4625000000001</v>
      </c>
      <c r="N308" s="99">
        <f t="shared" si="25"/>
        <v>2187.9762820513001</v>
      </c>
      <c r="O308" s="99">
        <f t="shared" si="26"/>
        <v>-1331.575</v>
      </c>
    </row>
    <row r="309" spans="1:15">
      <c r="A309" s="98" t="s">
        <v>393</v>
      </c>
      <c r="B309" s="99">
        <v>2229.1666666667002</v>
      </c>
      <c r="C309" s="99">
        <v>1813.75</v>
      </c>
      <c r="D309" s="99">
        <v>2850</v>
      </c>
      <c r="E309" s="99">
        <v>4423.125</v>
      </c>
      <c r="F309" s="99">
        <f t="shared" si="22"/>
        <v>-1813.75</v>
      </c>
      <c r="G309" s="99">
        <f t="shared" si="23"/>
        <v>-4423.125</v>
      </c>
      <c r="H309" s="93" t="str">
        <f t="shared" si="24"/>
        <v/>
      </c>
      <c r="I309" s="100" t="s">
        <v>393</v>
      </c>
      <c r="J309" s="99">
        <v>2982.7083333332998</v>
      </c>
      <c r="K309" s="99">
        <v>-760.83749999999998</v>
      </c>
      <c r="L309" s="99">
        <v>327.71363636360002</v>
      </c>
      <c r="M309" s="99">
        <v>-2351.9</v>
      </c>
      <c r="N309" s="99">
        <f t="shared" si="25"/>
        <v>2221.8708333332997</v>
      </c>
      <c r="O309" s="99">
        <f t="shared" si="26"/>
        <v>-2024.1863636364001</v>
      </c>
    </row>
    <row r="310" spans="1:15">
      <c r="A310" s="98" t="s">
        <v>394</v>
      </c>
      <c r="B310" s="99">
        <v>3118.4583333332998</v>
      </c>
      <c r="C310" s="99">
        <v>2430.875</v>
      </c>
      <c r="D310" s="99">
        <v>2617.5</v>
      </c>
      <c r="E310" s="99">
        <v>4466.25</v>
      </c>
      <c r="F310" s="99">
        <f t="shared" si="22"/>
        <v>-2430.875</v>
      </c>
      <c r="G310" s="99">
        <f t="shared" si="23"/>
        <v>-4466.25</v>
      </c>
      <c r="H310" s="93" t="str">
        <f t="shared" si="24"/>
        <v/>
      </c>
      <c r="I310" s="100" t="s">
        <v>394</v>
      </c>
      <c r="J310" s="99">
        <v>3124.3416666666999</v>
      </c>
      <c r="K310" s="99">
        <v>-272.28181818180002</v>
      </c>
      <c r="L310" s="99">
        <v>484.03333333329999</v>
      </c>
      <c r="M310" s="99">
        <v>-1427.4583333333001</v>
      </c>
      <c r="N310" s="99">
        <f t="shared" si="25"/>
        <v>2852.0598484848997</v>
      </c>
      <c r="O310" s="99">
        <f t="shared" si="26"/>
        <v>-943.42500000000007</v>
      </c>
    </row>
    <row r="311" spans="1:15">
      <c r="A311" s="98" t="s">
        <v>395</v>
      </c>
      <c r="B311" s="99">
        <v>2560.5</v>
      </c>
      <c r="C311" s="99">
        <v>2453.3333333332998</v>
      </c>
      <c r="D311" s="99">
        <v>2681.25</v>
      </c>
      <c r="E311" s="99">
        <v>4346.25</v>
      </c>
      <c r="F311" s="99">
        <f t="shared" si="22"/>
        <v>-2453.3333333332998</v>
      </c>
      <c r="G311" s="99">
        <f t="shared" si="23"/>
        <v>-4346.25</v>
      </c>
      <c r="H311" s="93" t="str">
        <f t="shared" si="24"/>
        <v/>
      </c>
      <c r="I311" s="100" t="s">
        <v>395</v>
      </c>
      <c r="J311" s="99">
        <v>2226.0666666666998</v>
      </c>
      <c r="K311" s="99">
        <v>-336.37692307690003</v>
      </c>
      <c r="L311" s="99">
        <v>840.4</v>
      </c>
      <c r="M311" s="99">
        <v>-1121.6541666666999</v>
      </c>
      <c r="N311" s="99">
        <f t="shared" si="25"/>
        <v>1889.6897435897997</v>
      </c>
      <c r="O311" s="99">
        <f t="shared" si="26"/>
        <v>-281.25416666669992</v>
      </c>
    </row>
    <row r="312" spans="1:15">
      <c r="A312" s="98" t="s">
        <v>396</v>
      </c>
      <c r="B312" s="99">
        <v>1300</v>
      </c>
      <c r="C312" s="99">
        <v>1800</v>
      </c>
      <c r="D312" s="99">
        <v>2650</v>
      </c>
      <c r="E312" s="99">
        <v>2650</v>
      </c>
      <c r="F312" s="99">
        <f t="shared" si="22"/>
        <v>-1800</v>
      </c>
      <c r="G312" s="99">
        <f t="shared" si="23"/>
        <v>-2650</v>
      </c>
      <c r="H312" s="93" t="str">
        <f t="shared" si="24"/>
        <v/>
      </c>
      <c r="I312" s="100" t="s">
        <v>396</v>
      </c>
      <c r="J312" s="99">
        <v>1183.0130434783</v>
      </c>
      <c r="K312" s="99">
        <v>-376.14285714290003</v>
      </c>
      <c r="L312" s="99">
        <v>556.1</v>
      </c>
      <c r="M312" s="99">
        <v>-917.70833333329995</v>
      </c>
      <c r="N312" s="99">
        <f t="shared" si="25"/>
        <v>806.87018633539992</v>
      </c>
      <c r="O312" s="99">
        <f t="shared" si="26"/>
        <v>-361.60833333329992</v>
      </c>
    </row>
    <row r="313" spans="1:15">
      <c r="A313" s="98" t="s">
        <v>397</v>
      </c>
      <c r="B313" s="99">
        <v>3293.2083333332998</v>
      </c>
      <c r="C313" s="99">
        <v>2107.3333333332998</v>
      </c>
      <c r="D313" s="99">
        <v>2876.25</v>
      </c>
      <c r="E313" s="99">
        <v>4267.5</v>
      </c>
      <c r="F313" s="99">
        <f t="shared" si="22"/>
        <v>-2107.3333333332998</v>
      </c>
      <c r="G313" s="99">
        <f t="shared" si="23"/>
        <v>-4267.5</v>
      </c>
      <c r="H313" s="93" t="str">
        <f t="shared" si="24"/>
        <v/>
      </c>
      <c r="I313" s="100" t="s">
        <v>397</v>
      </c>
      <c r="J313" s="99">
        <v>3083.7958333332999</v>
      </c>
      <c r="K313" s="99">
        <v>-356.7266666667</v>
      </c>
      <c r="L313" s="99">
        <v>475.8125</v>
      </c>
      <c r="M313" s="99">
        <v>-1175.5374999999999</v>
      </c>
      <c r="N313" s="99">
        <f t="shared" si="25"/>
        <v>2727.0691666665998</v>
      </c>
      <c r="O313" s="99">
        <f t="shared" si="26"/>
        <v>-699.72499999999991</v>
      </c>
    </row>
    <row r="314" spans="1:15">
      <c r="A314" s="98" t="s">
        <v>398</v>
      </c>
      <c r="B314" s="99">
        <v>2732.3333333332998</v>
      </c>
      <c r="C314" s="99">
        <v>2531.6666666667002</v>
      </c>
      <c r="D314" s="99">
        <v>2733.3333333332998</v>
      </c>
      <c r="E314" s="99">
        <v>4333.125</v>
      </c>
      <c r="F314" s="99">
        <f t="shared" si="22"/>
        <v>-2531.6666666667002</v>
      </c>
      <c r="G314" s="99">
        <f t="shared" si="23"/>
        <v>-4333.125</v>
      </c>
      <c r="H314" s="93" t="str">
        <f t="shared" si="24"/>
        <v/>
      </c>
      <c r="I314" s="100" t="s">
        <v>398</v>
      </c>
      <c r="J314" s="99">
        <v>3187.875</v>
      </c>
      <c r="K314" s="99">
        <v>-456.4375</v>
      </c>
      <c r="L314" s="99">
        <v>339.49583333330003</v>
      </c>
      <c r="M314" s="99">
        <v>-1601.1875</v>
      </c>
      <c r="N314" s="99">
        <f t="shared" si="25"/>
        <v>2731.4375</v>
      </c>
      <c r="O314" s="99">
        <f t="shared" si="26"/>
        <v>-1261.6916666667</v>
      </c>
    </row>
    <row r="315" spans="1:15">
      <c r="A315" s="98" t="s">
        <v>399</v>
      </c>
      <c r="B315" s="99">
        <v>2958.2083333332998</v>
      </c>
      <c r="C315" s="99">
        <v>1899.6666666666999</v>
      </c>
      <c r="D315" s="99">
        <v>2735.625</v>
      </c>
      <c r="E315" s="99">
        <v>4098.75</v>
      </c>
      <c r="F315" s="99">
        <f t="shared" si="22"/>
        <v>-1899.6666666666999</v>
      </c>
      <c r="G315" s="99">
        <f t="shared" si="23"/>
        <v>-4098.75</v>
      </c>
      <c r="H315" s="93" t="str">
        <f t="shared" si="24"/>
        <v/>
      </c>
      <c r="I315" s="100" t="s">
        <v>399</v>
      </c>
      <c r="J315" s="99">
        <v>3137.0833333332998</v>
      </c>
      <c r="K315" s="99">
        <v>-193.18636363639999</v>
      </c>
      <c r="L315" s="99">
        <v>332.68260869570003</v>
      </c>
      <c r="M315" s="99">
        <v>-2280.0958333333001</v>
      </c>
      <c r="N315" s="99">
        <f t="shared" si="25"/>
        <v>2943.8969696968998</v>
      </c>
      <c r="O315" s="99">
        <f t="shared" si="26"/>
        <v>-1947.4132246376</v>
      </c>
    </row>
    <row r="316" spans="1:15">
      <c r="A316" s="98" t="s">
        <v>400</v>
      </c>
      <c r="B316" s="99">
        <v>2400</v>
      </c>
      <c r="C316" s="99">
        <v>1885.4166666666999</v>
      </c>
      <c r="D316" s="99">
        <v>3479.1666666667002</v>
      </c>
      <c r="E316" s="99">
        <v>3041.6666666667002</v>
      </c>
      <c r="F316" s="99">
        <f t="shared" si="22"/>
        <v>-1885.4166666666999</v>
      </c>
      <c r="G316" s="99">
        <f t="shared" si="23"/>
        <v>-3041.6666666667002</v>
      </c>
      <c r="H316" s="93" t="str">
        <f t="shared" si="24"/>
        <v/>
      </c>
      <c r="I316" s="100" t="s">
        <v>400</v>
      </c>
      <c r="J316" s="99">
        <v>2400</v>
      </c>
      <c r="K316" s="99">
        <v>-3.25</v>
      </c>
      <c r="L316" s="99">
        <v>199.17500000000001</v>
      </c>
      <c r="M316" s="99">
        <v>-1846.9083333333001</v>
      </c>
      <c r="N316" s="99">
        <f t="shared" si="25"/>
        <v>2396.75</v>
      </c>
      <c r="O316" s="99">
        <f t="shared" si="26"/>
        <v>-1647.7333333333002</v>
      </c>
    </row>
    <row r="317" spans="1:15">
      <c r="A317" s="98" t="s">
        <v>401</v>
      </c>
      <c r="B317" s="99">
        <v>2949.7916666667002</v>
      </c>
      <c r="C317" s="99">
        <v>2809.0416666667002</v>
      </c>
      <c r="D317" s="99">
        <v>2805</v>
      </c>
      <c r="E317" s="99">
        <v>3984.375</v>
      </c>
      <c r="F317" s="99">
        <f t="shared" si="22"/>
        <v>-2809.0416666667002</v>
      </c>
      <c r="G317" s="99">
        <f t="shared" si="23"/>
        <v>-3984.375</v>
      </c>
      <c r="H317" s="93" t="str">
        <f t="shared" si="24"/>
        <v/>
      </c>
      <c r="I317" s="100" t="s">
        <v>401</v>
      </c>
      <c r="J317" s="99">
        <v>3123.4166666667002</v>
      </c>
      <c r="K317" s="99">
        <v>-304.21249999999998</v>
      </c>
      <c r="L317" s="99">
        <v>356.08571428570002</v>
      </c>
      <c r="M317" s="99">
        <v>-1556.6166666667</v>
      </c>
      <c r="N317" s="99">
        <f t="shared" si="25"/>
        <v>2819.2041666667001</v>
      </c>
      <c r="O317" s="99">
        <f t="shared" si="26"/>
        <v>-1200.5309523809999</v>
      </c>
    </row>
    <row r="318" spans="1:15">
      <c r="A318" s="98" t="s">
        <v>402</v>
      </c>
      <c r="B318" s="99">
        <v>2072.2916666667002</v>
      </c>
      <c r="C318" s="99">
        <v>2500</v>
      </c>
      <c r="D318" s="99">
        <v>2846.25</v>
      </c>
      <c r="E318" s="99">
        <v>4065</v>
      </c>
      <c r="F318" s="99">
        <f t="shared" si="22"/>
        <v>-2500</v>
      </c>
      <c r="G318" s="99">
        <f t="shared" si="23"/>
        <v>-4065</v>
      </c>
      <c r="H318" s="93" t="str">
        <f t="shared" si="24"/>
        <v/>
      </c>
      <c r="I318" s="100" t="s">
        <v>402</v>
      </c>
      <c r="J318" s="99">
        <v>1845.2708333333001</v>
      </c>
      <c r="K318" s="99">
        <v>-338.42500000000001</v>
      </c>
      <c r="L318" s="99">
        <v>930.59583333329999</v>
      </c>
      <c r="M318" s="99">
        <v>-1038.9666666666999</v>
      </c>
      <c r="N318" s="99">
        <f t="shared" si="25"/>
        <v>1506.8458333333001</v>
      </c>
      <c r="O318" s="99">
        <f t="shared" si="26"/>
        <v>-108.3708333333999</v>
      </c>
    </row>
    <row r="319" spans="1:15">
      <c r="A319" s="98" t="s">
        <v>403</v>
      </c>
      <c r="B319" s="99">
        <v>3083.9583333332998</v>
      </c>
      <c r="C319" s="99">
        <v>2440.1666666667002</v>
      </c>
      <c r="D319" s="99">
        <v>2941.875</v>
      </c>
      <c r="E319" s="99">
        <v>4177.5</v>
      </c>
      <c r="F319" s="99">
        <f t="shared" si="22"/>
        <v>-2440.1666666667002</v>
      </c>
      <c r="G319" s="99">
        <f t="shared" si="23"/>
        <v>-4177.5</v>
      </c>
      <c r="H319" s="93" t="str">
        <f t="shared" si="24"/>
        <v/>
      </c>
      <c r="I319" s="100" t="s">
        <v>403</v>
      </c>
      <c r="J319" s="99">
        <v>2854.5208333332998</v>
      </c>
      <c r="K319" s="99">
        <v>-564.72</v>
      </c>
      <c r="L319" s="99">
        <v>852.93913043479995</v>
      </c>
      <c r="M319" s="99">
        <v>-845.71249999999998</v>
      </c>
      <c r="N319" s="99">
        <f t="shared" si="25"/>
        <v>2289.8008333333</v>
      </c>
      <c r="O319" s="99">
        <f t="shared" si="26"/>
        <v>7.2266304347999721</v>
      </c>
    </row>
    <row r="320" spans="1:15">
      <c r="A320" s="98" t="s">
        <v>404</v>
      </c>
      <c r="B320" s="99">
        <v>2921.2083333332998</v>
      </c>
      <c r="C320" s="99">
        <v>2632.6666666667002</v>
      </c>
      <c r="D320" s="99">
        <v>2985</v>
      </c>
      <c r="E320" s="99">
        <v>4183.125</v>
      </c>
      <c r="F320" s="99">
        <f t="shared" si="22"/>
        <v>-2632.6666666667002</v>
      </c>
      <c r="G320" s="99">
        <f t="shared" si="23"/>
        <v>-4183.125</v>
      </c>
      <c r="H320" s="93" t="str">
        <f t="shared" si="24"/>
        <v/>
      </c>
      <c r="I320" s="100" t="s">
        <v>404</v>
      </c>
      <c r="J320" s="99">
        <v>2832.2958333332999</v>
      </c>
      <c r="K320" s="99">
        <v>-631.99</v>
      </c>
      <c r="L320" s="99">
        <v>910.95294117649996</v>
      </c>
      <c r="M320" s="99">
        <v>-1012.6291666667</v>
      </c>
      <c r="N320" s="99">
        <f t="shared" si="25"/>
        <v>2200.3058333333001</v>
      </c>
      <c r="O320" s="99">
        <f t="shared" si="26"/>
        <v>-101.67622549020007</v>
      </c>
    </row>
    <row r="321" spans="1:15">
      <c r="A321" s="98" t="s">
        <v>405</v>
      </c>
      <c r="B321" s="99">
        <v>3017.6666666667002</v>
      </c>
      <c r="C321" s="99">
        <v>2556.5416666667002</v>
      </c>
      <c r="D321" s="99">
        <v>2606.25</v>
      </c>
      <c r="E321" s="99">
        <v>4265.625</v>
      </c>
      <c r="F321" s="99">
        <f t="shared" si="22"/>
        <v>-2556.5416666667002</v>
      </c>
      <c r="G321" s="99">
        <f t="shared" si="23"/>
        <v>-4265.625</v>
      </c>
      <c r="H321" s="93" t="str">
        <f t="shared" si="24"/>
        <v/>
      </c>
      <c r="I321" s="100" t="s">
        <v>405</v>
      </c>
      <c r="J321" s="99">
        <v>3370.8708333333002</v>
      </c>
      <c r="K321" s="99">
        <v>-405.59523809519999</v>
      </c>
      <c r="L321" s="99">
        <v>307.3958333333</v>
      </c>
      <c r="M321" s="99">
        <v>-1059.2791666666999</v>
      </c>
      <c r="N321" s="99">
        <f t="shared" si="25"/>
        <v>2965.2755952381003</v>
      </c>
      <c r="O321" s="99">
        <f t="shared" si="26"/>
        <v>-751.88333333339983</v>
      </c>
    </row>
    <row r="322" spans="1:15">
      <c r="A322" s="98" t="s">
        <v>406</v>
      </c>
      <c r="B322" s="99">
        <v>2833.8333333332998</v>
      </c>
      <c r="C322" s="99">
        <v>1646.0833333333001</v>
      </c>
      <c r="D322" s="99">
        <v>2921.25</v>
      </c>
      <c r="E322" s="99">
        <v>4481.25</v>
      </c>
      <c r="F322" s="99">
        <f t="shared" si="22"/>
        <v>-1646.0833333333001</v>
      </c>
      <c r="G322" s="99">
        <f t="shared" si="23"/>
        <v>-4481.25</v>
      </c>
      <c r="H322" s="93" t="str">
        <f t="shared" si="24"/>
        <v/>
      </c>
      <c r="I322" s="100" t="s">
        <v>406</v>
      </c>
      <c r="J322" s="99">
        <v>3256.4166666667002</v>
      </c>
      <c r="K322" s="99">
        <v>-439.34090909090003</v>
      </c>
      <c r="L322" s="99">
        <v>169.1666666667</v>
      </c>
      <c r="M322" s="99">
        <v>-1555.3208333333</v>
      </c>
      <c r="N322" s="99">
        <f t="shared" si="25"/>
        <v>2817.0757575758003</v>
      </c>
      <c r="O322" s="99">
        <f t="shared" si="26"/>
        <v>-1386.1541666666001</v>
      </c>
    </row>
    <row r="323" spans="1:15">
      <c r="A323" s="98" t="s">
        <v>407</v>
      </c>
      <c r="B323" s="99">
        <v>2807.8333333332998</v>
      </c>
      <c r="C323" s="99">
        <v>1750</v>
      </c>
      <c r="D323" s="99">
        <v>2938.125</v>
      </c>
      <c r="E323" s="99">
        <v>4273.125</v>
      </c>
      <c r="F323" s="99">
        <f t="shared" si="22"/>
        <v>-1750</v>
      </c>
      <c r="G323" s="99">
        <f t="shared" si="23"/>
        <v>-4273.125</v>
      </c>
      <c r="H323" s="93" t="str">
        <f t="shared" si="24"/>
        <v>A</v>
      </c>
      <c r="I323" s="100" t="s">
        <v>407</v>
      </c>
      <c r="J323" s="99">
        <v>2950.0833333332998</v>
      </c>
      <c r="K323" s="99">
        <v>-244.07142857139999</v>
      </c>
      <c r="L323" s="99">
        <v>179.93913043480001</v>
      </c>
      <c r="M323" s="99">
        <v>-1971.3666666667</v>
      </c>
      <c r="N323" s="99">
        <f t="shared" si="25"/>
        <v>2706.0119047619</v>
      </c>
      <c r="O323" s="99">
        <f t="shared" si="26"/>
        <v>-1791.4275362318999</v>
      </c>
    </row>
    <row r="324" spans="1:15">
      <c r="A324" s="98" t="s">
        <v>408</v>
      </c>
      <c r="B324" s="99">
        <v>2510.4166666667002</v>
      </c>
      <c r="C324" s="99">
        <v>2496.7916666667002</v>
      </c>
      <c r="D324" s="99">
        <v>2435</v>
      </c>
      <c r="E324" s="99">
        <v>4091.25</v>
      </c>
      <c r="F324" s="99">
        <f t="shared" si="22"/>
        <v>-2496.7916666667002</v>
      </c>
      <c r="G324" s="99">
        <f t="shared" si="23"/>
        <v>-4091.25</v>
      </c>
      <c r="H324" s="93" t="str">
        <f t="shared" si="24"/>
        <v/>
      </c>
      <c r="I324" s="100" t="s">
        <v>408</v>
      </c>
      <c r="J324" s="99">
        <v>2769.875</v>
      </c>
      <c r="K324" s="99">
        <v>-371.68823529410002</v>
      </c>
      <c r="L324" s="99">
        <v>429.75416666669997</v>
      </c>
      <c r="M324" s="99">
        <v>-3077.7874999999999</v>
      </c>
      <c r="N324" s="99">
        <f t="shared" si="25"/>
        <v>2398.1867647058998</v>
      </c>
      <c r="O324" s="99">
        <f t="shared" si="26"/>
        <v>-2648.0333333333001</v>
      </c>
    </row>
    <row r="325" spans="1:15">
      <c r="A325" s="98" t="s">
        <v>409</v>
      </c>
      <c r="B325" s="99">
        <v>2220.8333333332998</v>
      </c>
      <c r="C325" s="99">
        <v>2618.625</v>
      </c>
      <c r="D325" s="99">
        <v>2716.875</v>
      </c>
      <c r="E325" s="99">
        <v>3618.75</v>
      </c>
      <c r="F325" s="99">
        <f t="shared" si="22"/>
        <v>-2618.625</v>
      </c>
      <c r="G325" s="99">
        <f t="shared" si="23"/>
        <v>-3618.75</v>
      </c>
      <c r="H325" s="93" t="str">
        <f t="shared" si="24"/>
        <v/>
      </c>
      <c r="I325" s="100" t="s">
        <v>409</v>
      </c>
      <c r="J325" s="99">
        <v>2708.7874999999999</v>
      </c>
      <c r="K325" s="99">
        <v>-584.55999999999995</v>
      </c>
      <c r="L325" s="99">
        <v>247.44</v>
      </c>
      <c r="M325" s="99">
        <v>-2903.4375</v>
      </c>
      <c r="N325" s="99">
        <f t="shared" si="25"/>
        <v>2124.2275</v>
      </c>
      <c r="O325" s="99">
        <f t="shared" si="26"/>
        <v>-2655.9974999999999</v>
      </c>
    </row>
    <row r="326" spans="1:15">
      <c r="A326" s="98" t="s">
        <v>410</v>
      </c>
      <c r="B326" s="99">
        <v>2512.5</v>
      </c>
      <c r="C326" s="99">
        <v>2867.0416666667002</v>
      </c>
      <c r="D326" s="99">
        <v>2767.5</v>
      </c>
      <c r="E326" s="99">
        <v>3264.375</v>
      </c>
      <c r="F326" s="99">
        <f t="shared" ref="F326:F389" si="27">-C326</f>
        <v>-2867.0416666667002</v>
      </c>
      <c r="G326" s="99">
        <f t="shared" ref="G326:G389" si="28">-E326</f>
        <v>-3264.375</v>
      </c>
      <c r="H326" s="93" t="str">
        <f t="shared" ref="H326:H389" si="29">IF(TEXT(I326,"d")+0=15,UPPER(LEFT(TEXT(I326,"mmm"),1)),"")</f>
        <v/>
      </c>
      <c r="I326" s="100" t="s">
        <v>410</v>
      </c>
      <c r="J326" s="99">
        <v>3036.9958333333002</v>
      </c>
      <c r="K326" s="99">
        <v>-524.95000000000005</v>
      </c>
      <c r="L326" s="99">
        <v>479.16111111110001</v>
      </c>
      <c r="M326" s="99">
        <v>-2848.5749999999998</v>
      </c>
      <c r="N326" s="99">
        <f t="shared" si="25"/>
        <v>2512.0458333332999</v>
      </c>
      <c r="O326" s="99">
        <f t="shared" si="26"/>
        <v>-2369.4138888888997</v>
      </c>
    </row>
    <row r="327" spans="1:15">
      <c r="A327" s="98" t="s">
        <v>411</v>
      </c>
      <c r="B327" s="99">
        <v>2756.375</v>
      </c>
      <c r="C327" s="99">
        <v>2870.75</v>
      </c>
      <c r="D327" s="99">
        <v>2476.875</v>
      </c>
      <c r="E327" s="99">
        <v>3474.375</v>
      </c>
      <c r="F327" s="99">
        <f t="shared" si="27"/>
        <v>-2870.75</v>
      </c>
      <c r="G327" s="99">
        <f t="shared" si="28"/>
        <v>-3474.375</v>
      </c>
      <c r="H327" s="93" t="str">
        <f t="shared" si="29"/>
        <v/>
      </c>
      <c r="I327" s="100" t="s">
        <v>411</v>
      </c>
      <c r="J327" s="99">
        <v>3192.0541666667</v>
      </c>
      <c r="K327" s="99">
        <v>-550.33157894739998</v>
      </c>
      <c r="L327" s="99">
        <v>294.24166666669998</v>
      </c>
      <c r="M327" s="99">
        <v>-1598.7083333333001</v>
      </c>
      <c r="N327" s="99">
        <f t="shared" si="25"/>
        <v>2641.7225877193</v>
      </c>
      <c r="O327" s="99">
        <f t="shared" si="26"/>
        <v>-1304.4666666666001</v>
      </c>
    </row>
    <row r="328" spans="1:15">
      <c r="A328" s="98" t="s">
        <v>412</v>
      </c>
      <c r="B328" s="99">
        <v>2821.5416666667002</v>
      </c>
      <c r="C328" s="99">
        <v>2876.6666666667002</v>
      </c>
      <c r="D328" s="99">
        <v>2349.375</v>
      </c>
      <c r="E328" s="99">
        <v>3798.75</v>
      </c>
      <c r="F328" s="99">
        <f t="shared" si="27"/>
        <v>-2876.6666666667002</v>
      </c>
      <c r="G328" s="99">
        <f t="shared" si="28"/>
        <v>-3798.75</v>
      </c>
      <c r="H328" s="93" t="str">
        <f t="shared" si="29"/>
        <v/>
      </c>
      <c r="I328" s="100" t="s">
        <v>412</v>
      </c>
      <c r="J328" s="99">
        <v>2754.9749999999999</v>
      </c>
      <c r="K328" s="99">
        <v>-271.72000000000003</v>
      </c>
      <c r="L328" s="99">
        <v>290.33478260869998</v>
      </c>
      <c r="M328" s="99">
        <v>-1006.1291666667</v>
      </c>
      <c r="N328" s="99">
        <f t="shared" si="25"/>
        <v>2483.2550000000001</v>
      </c>
      <c r="O328" s="99">
        <f t="shared" si="26"/>
        <v>-715.79438405800011</v>
      </c>
    </row>
    <row r="329" spans="1:15">
      <c r="A329" s="98" t="s">
        <v>413</v>
      </c>
      <c r="B329" s="99">
        <v>2821.8333333332998</v>
      </c>
      <c r="C329" s="99">
        <v>2755.625</v>
      </c>
      <c r="D329" s="99">
        <v>3142.5</v>
      </c>
      <c r="E329" s="99">
        <v>4141.875</v>
      </c>
      <c r="F329" s="99">
        <f t="shared" si="27"/>
        <v>-2755.625</v>
      </c>
      <c r="G329" s="99">
        <f t="shared" si="28"/>
        <v>-4141.875</v>
      </c>
      <c r="H329" s="93" t="str">
        <f t="shared" si="29"/>
        <v/>
      </c>
      <c r="I329" s="100" t="s">
        <v>413</v>
      </c>
      <c r="J329" s="99">
        <v>2905.5291666666999</v>
      </c>
      <c r="K329" s="99">
        <v>-275.69565217389999</v>
      </c>
      <c r="L329" s="99">
        <v>255.4227272727</v>
      </c>
      <c r="M329" s="99">
        <v>-1247.4749999999999</v>
      </c>
      <c r="N329" s="99">
        <f t="shared" ref="N329:N392" si="30">IFERROR(J329+0,0)+IFERROR(K329+0,0)</f>
        <v>2629.8335144928001</v>
      </c>
      <c r="O329" s="99">
        <f t="shared" ref="O329:O392" si="31">IFERROR(L329+0,0)+IFERROR(M329+0,0)</f>
        <v>-992.05227272729985</v>
      </c>
    </row>
    <row r="330" spans="1:15">
      <c r="A330" s="98" t="s">
        <v>414</v>
      </c>
      <c r="B330" s="99">
        <v>2490.2916666667002</v>
      </c>
      <c r="C330" s="99">
        <v>2656.8333333332998</v>
      </c>
      <c r="D330" s="99">
        <v>2773.125</v>
      </c>
      <c r="E330" s="99">
        <v>4066.875</v>
      </c>
      <c r="F330" s="99">
        <f t="shared" si="27"/>
        <v>-2656.8333333332998</v>
      </c>
      <c r="G330" s="99">
        <f t="shared" si="28"/>
        <v>-4066.875</v>
      </c>
      <c r="H330" s="93" t="str">
        <f t="shared" si="29"/>
        <v/>
      </c>
      <c r="I330" s="100" t="s">
        <v>414</v>
      </c>
      <c r="J330" s="99">
        <v>2836.9708333333001</v>
      </c>
      <c r="K330" s="99">
        <v>-391.93</v>
      </c>
      <c r="L330" s="99">
        <v>53.113333333299998</v>
      </c>
      <c r="M330" s="99">
        <v>-2250.4124999999999</v>
      </c>
      <c r="N330" s="99">
        <f t="shared" si="30"/>
        <v>2445.0408333333003</v>
      </c>
      <c r="O330" s="99">
        <f t="shared" si="31"/>
        <v>-2197.2991666666999</v>
      </c>
    </row>
    <row r="331" spans="1:15">
      <c r="A331" s="98" t="s">
        <v>415</v>
      </c>
      <c r="B331" s="99">
        <v>2862.6666666667002</v>
      </c>
      <c r="C331" s="99">
        <v>2571.4583333332998</v>
      </c>
      <c r="D331" s="99">
        <v>2390.625</v>
      </c>
      <c r="E331" s="99">
        <v>3896.25</v>
      </c>
      <c r="F331" s="99">
        <f t="shared" si="27"/>
        <v>-2571.4583333332998</v>
      </c>
      <c r="G331" s="99">
        <f t="shared" si="28"/>
        <v>-3896.25</v>
      </c>
      <c r="H331" s="93" t="str">
        <f t="shared" si="29"/>
        <v/>
      </c>
      <c r="I331" s="100" t="s">
        <v>415</v>
      </c>
      <c r="J331" s="99">
        <v>2662.8125</v>
      </c>
      <c r="K331" s="99">
        <v>-446.16111111110001</v>
      </c>
      <c r="L331" s="99">
        <v>78.595454545500004</v>
      </c>
      <c r="M331" s="99">
        <v>-2276.4708333333001</v>
      </c>
      <c r="N331" s="99">
        <f t="shared" si="30"/>
        <v>2216.6513888888999</v>
      </c>
      <c r="O331" s="99">
        <f t="shared" si="31"/>
        <v>-2197.8753787877999</v>
      </c>
    </row>
    <row r="332" spans="1:15">
      <c r="A332" s="98" t="s">
        <v>416</v>
      </c>
      <c r="B332" s="99">
        <v>2663.0416666667002</v>
      </c>
      <c r="C332" s="99">
        <v>2482.25</v>
      </c>
      <c r="D332" s="99">
        <v>2113.125</v>
      </c>
      <c r="E332" s="99">
        <v>3723.75</v>
      </c>
      <c r="F332" s="99">
        <f t="shared" si="27"/>
        <v>-2482.25</v>
      </c>
      <c r="G332" s="99">
        <f t="shared" si="28"/>
        <v>-3723.75</v>
      </c>
      <c r="H332" s="93" t="str">
        <f t="shared" si="29"/>
        <v/>
      </c>
      <c r="I332" s="100" t="s">
        <v>416</v>
      </c>
      <c r="J332" s="99">
        <v>2624.5625</v>
      </c>
      <c r="K332" s="99">
        <v>-313.28461538459999</v>
      </c>
      <c r="L332" s="99">
        <v>460.27916666670001</v>
      </c>
      <c r="M332" s="99">
        <v>-2378.4875000000002</v>
      </c>
      <c r="N332" s="99">
        <f t="shared" si="30"/>
        <v>2311.2778846154001</v>
      </c>
      <c r="O332" s="99">
        <f t="shared" si="31"/>
        <v>-1918.2083333333003</v>
      </c>
    </row>
    <row r="333" spans="1:15">
      <c r="A333" s="98" t="s">
        <v>417</v>
      </c>
      <c r="B333" s="99">
        <v>2613.625</v>
      </c>
      <c r="C333" s="99">
        <v>2612.7916666667002</v>
      </c>
      <c r="D333" s="99">
        <v>2786.25</v>
      </c>
      <c r="E333" s="99">
        <v>3954.375</v>
      </c>
      <c r="F333" s="99">
        <f t="shared" si="27"/>
        <v>-2612.7916666667002</v>
      </c>
      <c r="G333" s="99">
        <f t="shared" si="28"/>
        <v>-3954.375</v>
      </c>
      <c r="H333" s="93" t="str">
        <f t="shared" si="29"/>
        <v/>
      </c>
      <c r="I333" s="100" t="s">
        <v>417</v>
      </c>
      <c r="J333" s="99">
        <v>2668.7083333332998</v>
      </c>
      <c r="K333" s="99">
        <v>-165.875</v>
      </c>
      <c r="L333" s="99">
        <v>121.8210526316</v>
      </c>
      <c r="M333" s="99">
        <v>-1285.9375</v>
      </c>
      <c r="N333" s="99">
        <f t="shared" si="30"/>
        <v>2502.8333333332998</v>
      </c>
      <c r="O333" s="99">
        <f t="shared" si="31"/>
        <v>-1164.1164473684</v>
      </c>
    </row>
    <row r="334" spans="1:15">
      <c r="A334" s="98" t="s">
        <v>418</v>
      </c>
      <c r="B334" s="99">
        <v>2585.6666666667002</v>
      </c>
      <c r="C334" s="99">
        <v>2523.4583333332998</v>
      </c>
      <c r="D334" s="99">
        <v>2480.625</v>
      </c>
      <c r="E334" s="99">
        <v>4226.25</v>
      </c>
      <c r="F334" s="99">
        <f t="shared" si="27"/>
        <v>-2523.4583333332998</v>
      </c>
      <c r="G334" s="99">
        <f t="shared" si="28"/>
        <v>-4226.25</v>
      </c>
      <c r="H334" s="93" t="str">
        <f t="shared" si="29"/>
        <v/>
      </c>
      <c r="I334" s="100" t="s">
        <v>418</v>
      </c>
      <c r="J334" s="99">
        <v>2782.6291666666998</v>
      </c>
      <c r="K334" s="99">
        <v>-557.08500000000004</v>
      </c>
      <c r="L334" s="99">
        <v>289.89047619050001</v>
      </c>
      <c r="M334" s="99">
        <v>-713.07500000000005</v>
      </c>
      <c r="N334" s="99">
        <f t="shared" si="30"/>
        <v>2225.5441666666998</v>
      </c>
      <c r="O334" s="99">
        <f t="shared" si="31"/>
        <v>-423.18452380950004</v>
      </c>
    </row>
    <row r="335" spans="1:15">
      <c r="A335" s="98" t="s">
        <v>419</v>
      </c>
      <c r="B335" s="99">
        <v>2571.2916666667002</v>
      </c>
      <c r="C335" s="99">
        <v>2556.1666666667002</v>
      </c>
      <c r="D335" s="99">
        <v>2829.375</v>
      </c>
      <c r="E335" s="99">
        <v>4203.75</v>
      </c>
      <c r="F335" s="99">
        <f t="shared" si="27"/>
        <v>-2556.1666666667002</v>
      </c>
      <c r="G335" s="99">
        <f t="shared" si="28"/>
        <v>-4203.75</v>
      </c>
      <c r="H335" s="93" t="str">
        <f t="shared" si="29"/>
        <v/>
      </c>
      <c r="I335" s="100" t="s">
        <v>419</v>
      </c>
      <c r="J335" s="99">
        <v>2802.4166666667002</v>
      </c>
      <c r="K335" s="99">
        <v>-319.24117647060001</v>
      </c>
      <c r="L335" s="99">
        <v>170.55714285709999</v>
      </c>
      <c r="M335" s="99">
        <v>-1080.3208333333</v>
      </c>
      <c r="N335" s="99">
        <f t="shared" si="30"/>
        <v>2483.1754901961003</v>
      </c>
      <c r="O335" s="99">
        <f t="shared" si="31"/>
        <v>-909.76369047620005</v>
      </c>
    </row>
    <row r="336" spans="1:15">
      <c r="A336" s="98" t="s">
        <v>420</v>
      </c>
      <c r="B336" s="99">
        <v>2320.4583333332998</v>
      </c>
      <c r="C336" s="99">
        <v>2456.5416666667002</v>
      </c>
      <c r="D336" s="99">
        <v>2973.75</v>
      </c>
      <c r="E336" s="99">
        <v>4323.75</v>
      </c>
      <c r="F336" s="99">
        <f t="shared" si="27"/>
        <v>-2456.5416666667002</v>
      </c>
      <c r="G336" s="99">
        <f t="shared" si="28"/>
        <v>-4323.75</v>
      </c>
      <c r="H336" s="93" t="str">
        <f t="shared" si="29"/>
        <v/>
      </c>
      <c r="I336" s="100" t="s">
        <v>420</v>
      </c>
      <c r="J336" s="99">
        <v>2854.7666666667001</v>
      </c>
      <c r="K336" s="99">
        <v>-606.32857142859996</v>
      </c>
      <c r="L336" s="99">
        <v>182.96666666670001</v>
      </c>
      <c r="M336" s="99">
        <v>-2791.1458333332998</v>
      </c>
      <c r="N336" s="99">
        <f t="shared" si="30"/>
        <v>2248.4380952381002</v>
      </c>
      <c r="O336" s="99">
        <f t="shared" si="31"/>
        <v>-2608.1791666665999</v>
      </c>
    </row>
    <row r="337" spans="1:15">
      <c r="A337" s="98" t="s">
        <v>421</v>
      </c>
      <c r="B337" s="99">
        <v>2316.5416666667002</v>
      </c>
      <c r="C337" s="99">
        <v>2627.6666666667002</v>
      </c>
      <c r="D337" s="99">
        <v>3090</v>
      </c>
      <c r="E337" s="99">
        <v>4200</v>
      </c>
      <c r="F337" s="99">
        <f t="shared" si="27"/>
        <v>-2627.6666666667002</v>
      </c>
      <c r="G337" s="99">
        <f t="shared" si="28"/>
        <v>-4200</v>
      </c>
      <c r="H337" s="93" t="str">
        <f t="shared" si="29"/>
        <v/>
      </c>
      <c r="I337" s="100" t="s">
        <v>421</v>
      </c>
      <c r="J337" s="99">
        <v>2755.25</v>
      </c>
      <c r="K337" s="99">
        <v>-466.47826086959998</v>
      </c>
      <c r="L337" s="99">
        <v>140.0533333333</v>
      </c>
      <c r="M337" s="99">
        <v>-2349.3791666666998</v>
      </c>
      <c r="N337" s="99">
        <f t="shared" si="30"/>
        <v>2288.7717391304</v>
      </c>
      <c r="O337" s="99">
        <f t="shared" si="31"/>
        <v>-2209.3258333333997</v>
      </c>
    </row>
    <row r="338" spans="1:15">
      <c r="A338" s="98" t="s">
        <v>422</v>
      </c>
      <c r="B338" s="99">
        <v>2652.5</v>
      </c>
      <c r="C338" s="99">
        <v>2635.7083333332998</v>
      </c>
      <c r="D338" s="99">
        <v>2778.75</v>
      </c>
      <c r="E338" s="99">
        <v>4186.875</v>
      </c>
      <c r="F338" s="99">
        <f t="shared" si="27"/>
        <v>-2635.7083333332998</v>
      </c>
      <c r="G338" s="99">
        <f t="shared" si="28"/>
        <v>-4186.875</v>
      </c>
      <c r="H338" s="93" t="str">
        <f t="shared" si="29"/>
        <v/>
      </c>
      <c r="I338" s="100" t="s">
        <v>422</v>
      </c>
      <c r="J338" s="99">
        <v>2523.2874999999999</v>
      </c>
      <c r="K338" s="99">
        <v>-332.35500000000002</v>
      </c>
      <c r="L338" s="99">
        <v>298.55263157889999</v>
      </c>
      <c r="M338" s="99">
        <v>-1330.3041666667</v>
      </c>
      <c r="N338" s="99">
        <f t="shared" si="30"/>
        <v>2190.9324999999999</v>
      </c>
      <c r="O338" s="99">
        <f t="shared" si="31"/>
        <v>-1031.7515350878</v>
      </c>
    </row>
    <row r="339" spans="1:15">
      <c r="A339" s="98" t="s">
        <v>391</v>
      </c>
      <c r="B339" s="99">
        <v>2442.625</v>
      </c>
      <c r="C339" s="99">
        <v>2594.2083333332998</v>
      </c>
      <c r="D339" s="99">
        <v>2986.875</v>
      </c>
      <c r="E339" s="99">
        <v>4305</v>
      </c>
      <c r="F339" s="99">
        <f t="shared" si="27"/>
        <v>-2594.2083333332998</v>
      </c>
      <c r="G339" s="99">
        <f t="shared" si="28"/>
        <v>-4305</v>
      </c>
      <c r="H339" s="93" t="str">
        <f t="shared" si="29"/>
        <v/>
      </c>
      <c r="I339" s="100" t="s">
        <v>391</v>
      </c>
      <c r="J339" s="99">
        <v>2720.4208333332999</v>
      </c>
      <c r="K339" s="99">
        <v>-419.87222222219998</v>
      </c>
      <c r="L339" s="99">
        <v>231.995</v>
      </c>
      <c r="M339" s="99">
        <v>-1060.4333333333</v>
      </c>
      <c r="N339" s="99">
        <f t="shared" si="30"/>
        <v>2300.5486111110999</v>
      </c>
      <c r="O339" s="99">
        <f t="shared" si="31"/>
        <v>-828.43833333329997</v>
      </c>
    </row>
    <row r="340" spans="1:15">
      <c r="A340" s="98" t="s">
        <v>424</v>
      </c>
      <c r="B340" s="99">
        <v>2493.4583333332998</v>
      </c>
      <c r="C340" s="99">
        <v>2546.125</v>
      </c>
      <c r="D340" s="99">
        <v>2868.75</v>
      </c>
      <c r="E340" s="99">
        <v>4282.5</v>
      </c>
      <c r="F340" s="99">
        <f t="shared" si="27"/>
        <v>-2546.125</v>
      </c>
      <c r="G340" s="99">
        <f t="shared" si="28"/>
        <v>-4282.5</v>
      </c>
      <c r="H340" s="93" t="str">
        <f t="shared" si="29"/>
        <v/>
      </c>
      <c r="I340" s="100" t="s">
        <v>424</v>
      </c>
      <c r="J340" s="99">
        <v>2748.6666666667002</v>
      </c>
      <c r="K340" s="99">
        <v>-287.0428571429</v>
      </c>
      <c r="L340" s="99">
        <v>424.87727272730001</v>
      </c>
      <c r="M340" s="99">
        <v>-1022.5125</v>
      </c>
      <c r="N340" s="99">
        <f t="shared" si="30"/>
        <v>2461.6238095238</v>
      </c>
      <c r="O340" s="99">
        <f t="shared" si="31"/>
        <v>-597.63522727270004</v>
      </c>
    </row>
    <row r="341" spans="1:15">
      <c r="A341" s="98" t="s">
        <v>425</v>
      </c>
      <c r="B341" s="99">
        <v>2582.9166666667002</v>
      </c>
      <c r="C341" s="99">
        <v>2351.2083333332998</v>
      </c>
      <c r="D341" s="99">
        <v>3000</v>
      </c>
      <c r="E341" s="99">
        <v>4340.625</v>
      </c>
      <c r="F341" s="99">
        <f t="shared" si="27"/>
        <v>-2351.2083333332998</v>
      </c>
      <c r="G341" s="99">
        <f t="shared" si="28"/>
        <v>-4340.625</v>
      </c>
      <c r="H341" s="93" t="str">
        <f t="shared" si="29"/>
        <v/>
      </c>
      <c r="I341" s="100" t="s">
        <v>425</v>
      </c>
      <c r="J341" s="99">
        <v>2728.95</v>
      </c>
      <c r="K341" s="99">
        <v>-203.96</v>
      </c>
      <c r="L341" s="99">
        <v>580.11</v>
      </c>
      <c r="M341" s="99">
        <v>-832.26250000000005</v>
      </c>
      <c r="N341" s="99">
        <f t="shared" si="30"/>
        <v>2524.9899999999998</v>
      </c>
      <c r="O341" s="99">
        <f t="shared" si="31"/>
        <v>-252.15250000000003</v>
      </c>
    </row>
    <row r="342" spans="1:15">
      <c r="A342" s="98" t="s">
        <v>426</v>
      </c>
      <c r="B342" s="99">
        <v>2416.6666666667002</v>
      </c>
      <c r="C342" s="99">
        <v>2100</v>
      </c>
      <c r="D342" s="99">
        <v>3307.5</v>
      </c>
      <c r="E342" s="99">
        <v>2947.5</v>
      </c>
      <c r="F342" s="99">
        <f t="shared" si="27"/>
        <v>-2100</v>
      </c>
      <c r="G342" s="99">
        <f t="shared" si="28"/>
        <v>-2947.5</v>
      </c>
      <c r="H342" s="93" t="str">
        <f t="shared" si="29"/>
        <v/>
      </c>
      <c r="I342" s="100" t="s">
        <v>426</v>
      </c>
      <c r="J342" s="99">
        <v>2535.4041666666999</v>
      </c>
      <c r="K342" s="99">
        <v>-409.8</v>
      </c>
      <c r="L342" s="99">
        <v>463.89166666670002</v>
      </c>
      <c r="M342" s="99">
        <v>-886.27083333329995</v>
      </c>
      <c r="N342" s="99">
        <f t="shared" si="30"/>
        <v>2125.6041666666997</v>
      </c>
      <c r="O342" s="99">
        <f t="shared" si="31"/>
        <v>-422.37916666659993</v>
      </c>
    </row>
    <row r="343" spans="1:15">
      <c r="A343" s="98" t="s">
        <v>427</v>
      </c>
      <c r="B343" s="99">
        <v>2504.5</v>
      </c>
      <c r="C343" s="99">
        <v>2703.1666666667002</v>
      </c>
      <c r="D343" s="99">
        <v>2713.125</v>
      </c>
      <c r="E343" s="99">
        <v>4359.375</v>
      </c>
      <c r="F343" s="99">
        <f t="shared" si="27"/>
        <v>-2703.1666666667002</v>
      </c>
      <c r="G343" s="99">
        <f t="shared" si="28"/>
        <v>-4359.375</v>
      </c>
      <c r="H343" s="93" t="str">
        <f t="shared" si="29"/>
        <v/>
      </c>
      <c r="I343" s="100" t="s">
        <v>427</v>
      </c>
      <c r="J343" s="99">
        <v>2941.6</v>
      </c>
      <c r="K343" s="99">
        <v>-502.12380952379999</v>
      </c>
      <c r="L343" s="99">
        <v>108.7857142857</v>
      </c>
      <c r="M343" s="99">
        <v>-1881.0833333333001</v>
      </c>
      <c r="N343" s="99">
        <f t="shared" si="30"/>
        <v>2439.4761904761999</v>
      </c>
      <c r="O343" s="99">
        <f t="shared" si="31"/>
        <v>-1772.2976190476002</v>
      </c>
    </row>
    <row r="344" spans="1:15">
      <c r="A344" s="98" t="s">
        <v>428</v>
      </c>
      <c r="B344" s="99">
        <v>2536.625</v>
      </c>
      <c r="C344" s="99">
        <v>3052.25</v>
      </c>
      <c r="D344" s="99">
        <v>2701.875</v>
      </c>
      <c r="E344" s="99">
        <v>4158.75</v>
      </c>
      <c r="F344" s="99">
        <f t="shared" si="27"/>
        <v>-3052.25</v>
      </c>
      <c r="G344" s="99">
        <f t="shared" si="28"/>
        <v>-4158.75</v>
      </c>
      <c r="H344" s="93" t="str">
        <f t="shared" si="29"/>
        <v/>
      </c>
      <c r="I344" s="100" t="s">
        <v>428</v>
      </c>
      <c r="J344" s="99">
        <v>2912.8083333333002</v>
      </c>
      <c r="K344" s="99">
        <v>-551.87826086960001</v>
      </c>
      <c r="L344" s="99">
        <v>443.98500000000001</v>
      </c>
      <c r="M344" s="99">
        <v>-2749.7333333332999</v>
      </c>
      <c r="N344" s="99">
        <f t="shared" si="30"/>
        <v>2360.9300724637001</v>
      </c>
      <c r="O344" s="99">
        <f t="shared" si="31"/>
        <v>-2305.7483333332998</v>
      </c>
    </row>
    <row r="345" spans="1:15">
      <c r="A345" s="98" t="s">
        <v>429</v>
      </c>
      <c r="B345" s="99">
        <v>2662.2083333332998</v>
      </c>
      <c r="C345" s="99">
        <v>2510.8333333332998</v>
      </c>
      <c r="D345" s="99">
        <v>2896.875</v>
      </c>
      <c r="E345" s="99">
        <v>4276.875</v>
      </c>
      <c r="F345" s="99">
        <f t="shared" si="27"/>
        <v>-2510.8333333332998</v>
      </c>
      <c r="G345" s="99">
        <f t="shared" si="28"/>
        <v>-4276.875</v>
      </c>
      <c r="H345" s="93" t="str">
        <f t="shared" si="29"/>
        <v/>
      </c>
      <c r="I345" s="100" t="s">
        <v>429</v>
      </c>
      <c r="J345" s="99">
        <v>2100.4749999999999</v>
      </c>
      <c r="K345" s="99">
        <v>-218.1647058824</v>
      </c>
      <c r="L345" s="99">
        <v>751.90833333329999</v>
      </c>
      <c r="M345" s="99">
        <v>-969.9375</v>
      </c>
      <c r="N345" s="99">
        <f t="shared" si="30"/>
        <v>1882.3102941175998</v>
      </c>
      <c r="O345" s="99">
        <f t="shared" si="31"/>
        <v>-218.02916666670001</v>
      </c>
    </row>
    <row r="346" spans="1:15">
      <c r="A346" s="98" t="s">
        <v>430</v>
      </c>
      <c r="B346" s="99">
        <v>2620.6666666667002</v>
      </c>
      <c r="C346" s="99">
        <v>2134.75</v>
      </c>
      <c r="D346" s="99">
        <v>2842.5</v>
      </c>
      <c r="E346" s="99">
        <v>4177.5</v>
      </c>
      <c r="F346" s="99">
        <f t="shared" si="27"/>
        <v>-2134.75</v>
      </c>
      <c r="G346" s="99">
        <f t="shared" si="28"/>
        <v>-4177.5</v>
      </c>
      <c r="H346" s="93" t="str">
        <f t="shared" si="29"/>
        <v/>
      </c>
      <c r="I346" s="100" t="s">
        <v>430</v>
      </c>
      <c r="J346" s="99">
        <v>1761.4625000000001</v>
      </c>
      <c r="K346" s="99">
        <v>-438.10769230770001</v>
      </c>
      <c r="L346" s="99">
        <v>535.46956521740003</v>
      </c>
      <c r="M346" s="99">
        <v>-1390.3625</v>
      </c>
      <c r="N346" s="99">
        <f t="shared" si="30"/>
        <v>1323.3548076923</v>
      </c>
      <c r="O346" s="99">
        <f t="shared" si="31"/>
        <v>-854.89293478259992</v>
      </c>
    </row>
    <row r="347" spans="1:15">
      <c r="A347" s="98" t="s">
        <v>431</v>
      </c>
      <c r="B347" s="99">
        <v>2511.8333333332998</v>
      </c>
      <c r="C347" s="99">
        <v>2330.5833333332998</v>
      </c>
      <c r="D347" s="99">
        <v>2773.125</v>
      </c>
      <c r="E347" s="99">
        <v>4254.375</v>
      </c>
      <c r="F347" s="99">
        <f t="shared" si="27"/>
        <v>-2330.5833333332998</v>
      </c>
      <c r="G347" s="99">
        <f t="shared" si="28"/>
        <v>-4254.375</v>
      </c>
      <c r="H347" s="93" t="str">
        <f t="shared" si="29"/>
        <v/>
      </c>
      <c r="I347" s="100" t="s">
        <v>431</v>
      </c>
      <c r="J347" s="99">
        <v>2345.0086956522</v>
      </c>
      <c r="K347" s="99">
        <v>-510.65454545450001</v>
      </c>
      <c r="L347" s="99">
        <v>358.9238095238</v>
      </c>
      <c r="M347" s="99">
        <v>-1235.3791666667</v>
      </c>
      <c r="N347" s="99">
        <f t="shared" si="30"/>
        <v>1834.3541501976999</v>
      </c>
      <c r="O347" s="99">
        <f t="shared" si="31"/>
        <v>-876.45535714290008</v>
      </c>
    </row>
    <row r="348" spans="1:15">
      <c r="A348" s="98" t="s">
        <v>432</v>
      </c>
      <c r="B348" s="99">
        <v>2387.3333333332998</v>
      </c>
      <c r="C348" s="99">
        <v>2494.25</v>
      </c>
      <c r="D348" s="99">
        <v>2930.625</v>
      </c>
      <c r="E348" s="99">
        <v>4201.875</v>
      </c>
      <c r="F348" s="99">
        <f t="shared" si="27"/>
        <v>-2494.25</v>
      </c>
      <c r="G348" s="99">
        <f t="shared" si="28"/>
        <v>-4201.875</v>
      </c>
      <c r="H348" s="93" t="str">
        <f t="shared" si="29"/>
        <v/>
      </c>
      <c r="I348" s="100" t="s">
        <v>432</v>
      </c>
      <c r="J348" s="99">
        <v>2246.0124999999998</v>
      </c>
      <c r="K348" s="99">
        <v>-656.32631578949997</v>
      </c>
      <c r="L348" s="99">
        <v>481.48181818180001</v>
      </c>
      <c r="M348" s="99">
        <v>-1000.4</v>
      </c>
      <c r="N348" s="99">
        <f t="shared" si="30"/>
        <v>1589.6861842105</v>
      </c>
      <c r="O348" s="99">
        <f t="shared" si="31"/>
        <v>-518.91818181819997</v>
      </c>
    </row>
    <row r="349" spans="1:15">
      <c r="A349" s="98" t="s">
        <v>433</v>
      </c>
      <c r="B349" s="99">
        <v>2724.5833333332998</v>
      </c>
      <c r="C349" s="99">
        <v>2389</v>
      </c>
      <c r="D349" s="99">
        <v>2990.625</v>
      </c>
      <c r="E349" s="99">
        <v>4224.375</v>
      </c>
      <c r="F349" s="99">
        <f t="shared" si="27"/>
        <v>-2389</v>
      </c>
      <c r="G349" s="99">
        <f t="shared" si="28"/>
        <v>-4224.375</v>
      </c>
      <c r="H349" s="93" t="str">
        <f t="shared" si="29"/>
        <v/>
      </c>
      <c r="I349" s="100" t="s">
        <v>433</v>
      </c>
      <c r="J349" s="99">
        <v>2586.0458333332999</v>
      </c>
      <c r="K349" s="99">
        <v>-449.3466666667</v>
      </c>
      <c r="L349" s="99">
        <v>260.91250000000002</v>
      </c>
      <c r="M349" s="99">
        <v>-1009.8291666667</v>
      </c>
      <c r="N349" s="99">
        <f t="shared" si="30"/>
        <v>2136.6991666665999</v>
      </c>
      <c r="O349" s="99">
        <f t="shared" si="31"/>
        <v>-748.91666666669994</v>
      </c>
    </row>
    <row r="350" spans="1:15">
      <c r="A350" s="98" t="s">
        <v>434</v>
      </c>
      <c r="B350" s="99">
        <v>2648.6666666667002</v>
      </c>
      <c r="C350" s="99">
        <v>2691.5416666667002</v>
      </c>
      <c r="D350" s="99">
        <v>3015</v>
      </c>
      <c r="E350" s="99">
        <v>4603.125</v>
      </c>
      <c r="F350" s="99">
        <f t="shared" si="27"/>
        <v>-2691.5416666667002</v>
      </c>
      <c r="G350" s="99">
        <f t="shared" si="28"/>
        <v>-4603.125</v>
      </c>
      <c r="H350" s="93" t="str">
        <f t="shared" si="29"/>
        <v/>
      </c>
      <c r="I350" s="100" t="s">
        <v>434</v>
      </c>
      <c r="J350" s="99">
        <v>2753.2916666667002</v>
      </c>
      <c r="K350" s="99">
        <v>-274.75</v>
      </c>
      <c r="L350" s="99">
        <v>345.05</v>
      </c>
      <c r="M350" s="99">
        <v>-1441.4291666667</v>
      </c>
      <c r="N350" s="99">
        <f t="shared" si="30"/>
        <v>2478.5416666667002</v>
      </c>
      <c r="O350" s="99">
        <f t="shared" si="31"/>
        <v>-1096.3791666667</v>
      </c>
    </row>
    <row r="351" spans="1:15">
      <c r="A351" s="98" t="s">
        <v>435</v>
      </c>
      <c r="B351" s="99">
        <v>2557.2916666667002</v>
      </c>
      <c r="C351" s="99">
        <v>2961.5416666667002</v>
      </c>
      <c r="D351" s="99">
        <v>2883.75</v>
      </c>
      <c r="E351" s="99">
        <v>4436.25</v>
      </c>
      <c r="F351" s="99">
        <f t="shared" si="27"/>
        <v>-2961.5416666667002</v>
      </c>
      <c r="G351" s="99">
        <f t="shared" si="28"/>
        <v>-4436.25</v>
      </c>
      <c r="H351" s="93" t="str">
        <f t="shared" si="29"/>
        <v/>
      </c>
      <c r="I351" s="100" t="s">
        <v>435</v>
      </c>
      <c r="J351" s="99">
        <v>3036.625</v>
      </c>
      <c r="K351" s="99">
        <v>-497.27391304349999</v>
      </c>
      <c r="L351" s="99">
        <v>355.14166666670002</v>
      </c>
      <c r="M351" s="99">
        <v>-1944.1666666666999</v>
      </c>
      <c r="N351" s="99">
        <f t="shared" si="30"/>
        <v>2539.3510869564998</v>
      </c>
      <c r="O351" s="99">
        <f t="shared" si="31"/>
        <v>-1589.0249999999999</v>
      </c>
    </row>
    <row r="352" spans="1:15">
      <c r="A352" s="98" t="s">
        <v>436</v>
      </c>
      <c r="B352" s="99">
        <v>2454.0833333332998</v>
      </c>
      <c r="C352" s="99">
        <v>2472.25</v>
      </c>
      <c r="D352" s="99">
        <v>3506.25</v>
      </c>
      <c r="E352" s="99">
        <v>4342.5</v>
      </c>
      <c r="F352" s="99">
        <f t="shared" si="27"/>
        <v>-2472.25</v>
      </c>
      <c r="G352" s="99">
        <f t="shared" si="28"/>
        <v>-4342.5</v>
      </c>
      <c r="H352" s="93" t="str">
        <f t="shared" si="29"/>
        <v/>
      </c>
      <c r="I352" s="100" t="s">
        <v>436</v>
      </c>
      <c r="J352" s="99">
        <v>2087.9708333333001</v>
      </c>
      <c r="K352" s="99">
        <v>-461.80666666669998</v>
      </c>
      <c r="L352" s="99">
        <v>669.352173913</v>
      </c>
      <c r="M352" s="99">
        <v>-1082.8375000000001</v>
      </c>
      <c r="N352" s="99">
        <f t="shared" si="30"/>
        <v>1626.1641666666001</v>
      </c>
      <c r="O352" s="99">
        <f t="shared" si="31"/>
        <v>-413.48532608700009</v>
      </c>
    </row>
    <row r="353" spans="1:15">
      <c r="A353" s="98" t="s">
        <v>437</v>
      </c>
      <c r="B353" s="99">
        <v>2661.4166666667002</v>
      </c>
      <c r="C353" s="99">
        <v>2427.2916666667002</v>
      </c>
      <c r="D353" s="99">
        <v>3367.5</v>
      </c>
      <c r="E353" s="99">
        <v>4393.125</v>
      </c>
      <c r="F353" s="99">
        <f t="shared" si="27"/>
        <v>-2427.2916666667002</v>
      </c>
      <c r="G353" s="99">
        <f t="shared" si="28"/>
        <v>-4393.125</v>
      </c>
      <c r="H353" s="93" t="str">
        <f t="shared" si="29"/>
        <v/>
      </c>
      <c r="I353" s="100" t="s">
        <v>437</v>
      </c>
      <c r="J353" s="99">
        <v>2363.2043478260998</v>
      </c>
      <c r="K353" s="99">
        <v>-950.11818181820001</v>
      </c>
      <c r="L353" s="99">
        <v>588.14583333329995</v>
      </c>
      <c r="M353" s="99">
        <v>-1467.1</v>
      </c>
      <c r="N353" s="99">
        <f t="shared" si="30"/>
        <v>1413.0861660078999</v>
      </c>
      <c r="O353" s="99">
        <f t="shared" si="31"/>
        <v>-878.95416666669996</v>
      </c>
    </row>
    <row r="354" spans="1:15">
      <c r="A354" s="98" t="s">
        <v>438</v>
      </c>
      <c r="B354" s="99">
        <v>2704.8333333332998</v>
      </c>
      <c r="C354" s="99">
        <v>2434.1666666667002</v>
      </c>
      <c r="D354" s="99">
        <v>3144.375</v>
      </c>
      <c r="E354" s="99">
        <v>4653.75</v>
      </c>
      <c r="F354" s="99">
        <f t="shared" si="27"/>
        <v>-2434.1666666667002</v>
      </c>
      <c r="G354" s="99">
        <f t="shared" si="28"/>
        <v>-4653.75</v>
      </c>
      <c r="H354" s="93" t="str">
        <f t="shared" si="29"/>
        <v>S</v>
      </c>
      <c r="I354" s="100" t="s">
        <v>438</v>
      </c>
      <c r="J354" s="99">
        <v>1820.2958333332999</v>
      </c>
      <c r="K354" s="99">
        <v>-1712.0952380952001</v>
      </c>
      <c r="L354" s="99">
        <v>312.80416666669998</v>
      </c>
      <c r="M354" s="99">
        <v>-883.875</v>
      </c>
      <c r="N354" s="99">
        <f t="shared" si="30"/>
        <v>108.20059523809982</v>
      </c>
      <c r="O354" s="99">
        <f t="shared" si="31"/>
        <v>-571.07083333330002</v>
      </c>
    </row>
    <row r="355" spans="1:15">
      <c r="A355" s="98" t="s">
        <v>439</v>
      </c>
      <c r="B355" s="99">
        <v>2653.75</v>
      </c>
      <c r="C355" s="99">
        <v>2795.8333333332998</v>
      </c>
      <c r="D355" s="99">
        <v>3063.75</v>
      </c>
      <c r="E355" s="99">
        <v>4419.375</v>
      </c>
      <c r="F355" s="99">
        <f t="shared" si="27"/>
        <v>-2795.8333333332998</v>
      </c>
      <c r="G355" s="99">
        <f t="shared" si="28"/>
        <v>-4419.375</v>
      </c>
      <c r="H355" s="93" t="str">
        <f t="shared" si="29"/>
        <v/>
      </c>
      <c r="I355" s="100" t="s">
        <v>439</v>
      </c>
      <c r="J355" s="99">
        <v>2434.3125</v>
      </c>
      <c r="K355" s="99">
        <v>-368.50714285710001</v>
      </c>
      <c r="L355" s="99">
        <v>293.0681818182</v>
      </c>
      <c r="M355" s="99">
        <v>-1656.1166666667</v>
      </c>
      <c r="N355" s="99">
        <f t="shared" si="30"/>
        <v>2065.8053571429</v>
      </c>
      <c r="O355" s="99">
        <f t="shared" si="31"/>
        <v>-1363.0484848485</v>
      </c>
    </row>
    <row r="356" spans="1:15">
      <c r="A356" s="98" t="s">
        <v>440</v>
      </c>
      <c r="B356" s="99">
        <v>2673.75</v>
      </c>
      <c r="C356" s="99">
        <v>2822.875</v>
      </c>
      <c r="D356" s="99">
        <v>3178.125</v>
      </c>
      <c r="E356" s="99">
        <v>4456.875</v>
      </c>
      <c r="F356" s="99">
        <f t="shared" si="27"/>
        <v>-2822.875</v>
      </c>
      <c r="G356" s="99">
        <f t="shared" si="28"/>
        <v>-4456.875</v>
      </c>
      <c r="H356" s="93" t="str">
        <f t="shared" si="29"/>
        <v/>
      </c>
      <c r="I356" s="100" t="s">
        <v>440</v>
      </c>
      <c r="J356" s="99">
        <v>1916.1041666666999</v>
      </c>
      <c r="K356" s="99">
        <v>-510.9722222222</v>
      </c>
      <c r="L356" s="99">
        <v>469.05714285710002</v>
      </c>
      <c r="M356" s="99">
        <v>-1335.7583333333</v>
      </c>
      <c r="N356" s="99">
        <f t="shared" si="30"/>
        <v>1405.1319444444998</v>
      </c>
      <c r="O356" s="99">
        <f t="shared" si="31"/>
        <v>-866.70119047620005</v>
      </c>
    </row>
    <row r="357" spans="1:15">
      <c r="A357" s="98" t="s">
        <v>441</v>
      </c>
      <c r="B357" s="99">
        <v>2800.9166666667002</v>
      </c>
      <c r="C357" s="99">
        <v>3075.2083333332998</v>
      </c>
      <c r="D357" s="99">
        <v>3153.75</v>
      </c>
      <c r="E357" s="99">
        <v>4695</v>
      </c>
      <c r="F357" s="99">
        <f t="shared" si="27"/>
        <v>-3075.2083333332998</v>
      </c>
      <c r="G357" s="99">
        <f t="shared" si="28"/>
        <v>-4695</v>
      </c>
      <c r="H357" s="93" t="str">
        <f t="shared" si="29"/>
        <v/>
      </c>
      <c r="I357" s="100" t="s">
        <v>441</v>
      </c>
      <c r="J357" s="99">
        <v>2370.3333333332998</v>
      </c>
      <c r="K357" s="99">
        <v>-403.44761904760003</v>
      </c>
      <c r="L357" s="99">
        <v>270.5772727273</v>
      </c>
      <c r="M357" s="99">
        <v>-1733.1791666667</v>
      </c>
      <c r="N357" s="99">
        <f t="shared" si="30"/>
        <v>1966.8857142856998</v>
      </c>
      <c r="O357" s="99">
        <f t="shared" si="31"/>
        <v>-1462.6018939394</v>
      </c>
    </row>
    <row r="358" spans="1:15">
      <c r="A358" s="98" t="s">
        <v>442</v>
      </c>
      <c r="B358" s="99">
        <v>2164.4166666667002</v>
      </c>
      <c r="C358" s="99">
        <v>2510.625</v>
      </c>
      <c r="D358" s="99">
        <v>2768.5416666667002</v>
      </c>
      <c r="E358" s="99">
        <v>3240.125</v>
      </c>
      <c r="F358" s="99">
        <f t="shared" si="27"/>
        <v>-2510.625</v>
      </c>
      <c r="G358" s="99">
        <f t="shared" si="28"/>
        <v>-3240.125</v>
      </c>
      <c r="H358" s="93" t="str">
        <f t="shared" si="29"/>
        <v/>
      </c>
      <c r="I358" s="100" t="s">
        <v>442</v>
      </c>
      <c r="J358" s="99">
        <v>2529.125</v>
      </c>
      <c r="K358" s="99">
        <v>-552.57619047620005</v>
      </c>
      <c r="L358" s="99">
        <v>163.84736842109999</v>
      </c>
      <c r="M358" s="99">
        <v>-2225.7624999999998</v>
      </c>
      <c r="N358" s="99">
        <f t="shared" si="30"/>
        <v>1976.5488095237999</v>
      </c>
      <c r="O358" s="99">
        <f t="shared" si="31"/>
        <v>-2061.9151315788999</v>
      </c>
    </row>
    <row r="359" spans="1:15">
      <c r="A359" s="98" t="s">
        <v>443</v>
      </c>
      <c r="B359" s="99">
        <v>2270.8333333332998</v>
      </c>
      <c r="C359" s="99">
        <v>1713.5416666666999</v>
      </c>
      <c r="D359" s="99">
        <v>2672.0833333332998</v>
      </c>
      <c r="E359" s="99">
        <v>3304.625</v>
      </c>
      <c r="F359" s="99">
        <f t="shared" si="27"/>
        <v>-1713.5416666666999</v>
      </c>
      <c r="G359" s="99">
        <f t="shared" si="28"/>
        <v>-3304.625</v>
      </c>
      <c r="H359" s="93" t="str">
        <f t="shared" si="29"/>
        <v/>
      </c>
      <c r="I359" s="100" t="s">
        <v>443</v>
      </c>
      <c r="J359" s="99">
        <v>1512.7125000000001</v>
      </c>
      <c r="K359" s="99">
        <v>-744.625</v>
      </c>
      <c r="L359" s="99">
        <v>242.1684210526</v>
      </c>
      <c r="M359" s="99">
        <v>-1704.2874999999999</v>
      </c>
      <c r="N359" s="99">
        <f t="shared" si="30"/>
        <v>768.08750000000009</v>
      </c>
      <c r="O359" s="99">
        <f t="shared" si="31"/>
        <v>-1462.1190789473999</v>
      </c>
    </row>
    <row r="360" spans="1:15">
      <c r="A360" s="98" t="s">
        <v>444</v>
      </c>
      <c r="B360" s="99">
        <v>1687.5</v>
      </c>
      <c r="C360" s="99">
        <v>2291.6666666667002</v>
      </c>
      <c r="D360" s="99">
        <v>3855</v>
      </c>
      <c r="E360" s="99">
        <v>3498.75</v>
      </c>
      <c r="F360" s="99">
        <f t="shared" si="27"/>
        <v>-2291.6666666667002</v>
      </c>
      <c r="G360" s="99">
        <f t="shared" si="28"/>
        <v>-3498.75</v>
      </c>
      <c r="H360" s="93" t="str">
        <f t="shared" si="29"/>
        <v/>
      </c>
      <c r="I360" s="100" t="s">
        <v>444</v>
      </c>
      <c r="J360" s="99">
        <v>1315.5291666666999</v>
      </c>
      <c r="K360" s="99">
        <v>-608.0619047619</v>
      </c>
      <c r="L360" s="99">
        <v>573.71739130430001</v>
      </c>
      <c r="M360" s="99">
        <v>-1094.3666666667</v>
      </c>
      <c r="N360" s="99">
        <f t="shared" si="30"/>
        <v>707.4672619047999</v>
      </c>
      <c r="O360" s="99">
        <f t="shared" si="31"/>
        <v>-520.64927536239998</v>
      </c>
    </row>
    <row r="361" spans="1:15">
      <c r="A361" s="98" t="s">
        <v>445</v>
      </c>
      <c r="B361" s="99">
        <v>2066.6666666667002</v>
      </c>
      <c r="C361" s="99">
        <v>1000</v>
      </c>
      <c r="D361" s="99">
        <v>2703.125</v>
      </c>
      <c r="E361" s="99">
        <v>4151.25</v>
      </c>
      <c r="F361" s="99">
        <f t="shared" si="27"/>
        <v>-1000</v>
      </c>
      <c r="G361" s="99">
        <f t="shared" si="28"/>
        <v>-4151.25</v>
      </c>
      <c r="H361" s="93" t="str">
        <f t="shared" si="29"/>
        <v/>
      </c>
      <c r="I361" s="100" t="s">
        <v>445</v>
      </c>
      <c r="J361" s="99">
        <v>1678.3695652173999</v>
      </c>
      <c r="K361" s="99">
        <v>-427.2222222222</v>
      </c>
      <c r="L361" s="99">
        <v>756.38333333330002</v>
      </c>
      <c r="M361" s="99">
        <v>-827.52173913039996</v>
      </c>
      <c r="N361" s="99">
        <f t="shared" si="30"/>
        <v>1251.1473429951998</v>
      </c>
      <c r="O361" s="99">
        <f t="shared" si="31"/>
        <v>-71.138405797099949</v>
      </c>
    </row>
    <row r="362" spans="1:15">
      <c r="A362" s="98" t="s">
        <v>446</v>
      </c>
      <c r="B362" s="99">
        <v>2233.3333333332998</v>
      </c>
      <c r="C362" s="99">
        <v>1000</v>
      </c>
      <c r="D362" s="99">
        <v>3123.3333333332998</v>
      </c>
      <c r="E362" s="99">
        <v>3495.125</v>
      </c>
      <c r="F362" s="99">
        <f t="shared" si="27"/>
        <v>-1000</v>
      </c>
      <c r="G362" s="99">
        <f t="shared" si="28"/>
        <v>-3495.125</v>
      </c>
      <c r="H362" s="93" t="str">
        <f t="shared" si="29"/>
        <v/>
      </c>
      <c r="I362" s="100" t="s">
        <v>446</v>
      </c>
      <c r="J362" s="99">
        <v>1910.7958333332999</v>
      </c>
      <c r="K362" s="99">
        <v>-301.08888888889999</v>
      </c>
      <c r="L362" s="99">
        <v>623.08749999999998</v>
      </c>
      <c r="M362" s="99">
        <v>-1139.7958333332999</v>
      </c>
      <c r="N362" s="99">
        <f t="shared" si="30"/>
        <v>1609.7069444444001</v>
      </c>
      <c r="O362" s="99">
        <f t="shared" si="31"/>
        <v>-516.70833333329995</v>
      </c>
    </row>
    <row r="363" spans="1:15">
      <c r="A363" s="98" t="s">
        <v>447</v>
      </c>
      <c r="B363" s="99">
        <v>1804.1666666666999</v>
      </c>
      <c r="C363" s="99">
        <v>1561.3333333333001</v>
      </c>
      <c r="D363" s="99">
        <v>3376.875</v>
      </c>
      <c r="E363" s="99">
        <v>3697.5</v>
      </c>
      <c r="F363" s="99">
        <f t="shared" si="27"/>
        <v>-1561.3333333333001</v>
      </c>
      <c r="G363" s="99">
        <f t="shared" si="28"/>
        <v>-3697.5</v>
      </c>
      <c r="H363" s="93" t="str">
        <f t="shared" si="29"/>
        <v/>
      </c>
      <c r="I363" s="100" t="s">
        <v>447</v>
      </c>
      <c r="J363" s="99">
        <v>1775.4666666666999</v>
      </c>
      <c r="K363" s="99">
        <v>-792</v>
      </c>
      <c r="L363" s="99">
        <v>763.77727272729999</v>
      </c>
      <c r="M363" s="99">
        <v>-791.82500000000005</v>
      </c>
      <c r="N363" s="99">
        <f t="shared" si="30"/>
        <v>983.46666666669989</v>
      </c>
      <c r="O363" s="99">
        <f t="shared" si="31"/>
        <v>-28.047727272700058</v>
      </c>
    </row>
    <row r="364" spans="1:15">
      <c r="A364" s="98" t="s">
        <v>448</v>
      </c>
      <c r="B364" s="99">
        <v>2201.8333333332998</v>
      </c>
      <c r="C364" s="99">
        <v>1341.6666666666999</v>
      </c>
      <c r="D364" s="99">
        <v>3048.75</v>
      </c>
      <c r="E364" s="99">
        <v>3805.875</v>
      </c>
      <c r="F364" s="99">
        <f t="shared" si="27"/>
        <v>-1341.6666666666999</v>
      </c>
      <c r="G364" s="99">
        <f t="shared" si="28"/>
        <v>-3805.875</v>
      </c>
      <c r="H364" s="93" t="str">
        <f t="shared" si="29"/>
        <v/>
      </c>
      <c r="I364" s="100" t="s">
        <v>448</v>
      </c>
      <c r="J364" s="99">
        <v>1849.4782608696</v>
      </c>
      <c r="K364" s="99">
        <v>-420.0052631579</v>
      </c>
      <c r="L364" s="99">
        <v>254.63913043479999</v>
      </c>
      <c r="M364" s="99">
        <v>-1410.2125000000001</v>
      </c>
      <c r="N364" s="99">
        <f t="shared" si="30"/>
        <v>1429.4729977116999</v>
      </c>
      <c r="O364" s="99">
        <f t="shared" si="31"/>
        <v>-1155.5733695652002</v>
      </c>
    </row>
    <row r="365" spans="1:15">
      <c r="A365" s="98" t="s">
        <v>449</v>
      </c>
      <c r="B365" s="99">
        <v>1556.25</v>
      </c>
      <c r="C365" s="99">
        <v>1070.8333333333001</v>
      </c>
      <c r="D365" s="99">
        <v>3225</v>
      </c>
      <c r="E365" s="99">
        <v>3836.25</v>
      </c>
      <c r="F365" s="99">
        <f t="shared" si="27"/>
        <v>-1070.8333333333001</v>
      </c>
      <c r="G365" s="99">
        <f t="shared" si="28"/>
        <v>-3836.25</v>
      </c>
      <c r="H365" s="93" t="str">
        <f t="shared" si="29"/>
        <v/>
      </c>
      <c r="I365" s="100" t="s">
        <v>449</v>
      </c>
      <c r="J365" s="99">
        <v>1537.3708333333</v>
      </c>
      <c r="K365" s="99">
        <v>-411.48</v>
      </c>
      <c r="L365" s="99">
        <v>260.45882352939998</v>
      </c>
      <c r="M365" s="99">
        <v>-2644.1041666667002</v>
      </c>
      <c r="N365" s="99">
        <f t="shared" si="30"/>
        <v>1125.8908333333</v>
      </c>
      <c r="O365" s="99">
        <f t="shared" si="31"/>
        <v>-2383.6453431373002</v>
      </c>
    </row>
    <row r="366" spans="1:15">
      <c r="A366" s="98" t="s">
        <v>450</v>
      </c>
      <c r="B366" s="99">
        <v>1756.25</v>
      </c>
      <c r="C366" s="99">
        <v>812.5</v>
      </c>
      <c r="D366" s="99">
        <v>3286.875</v>
      </c>
      <c r="E366" s="99">
        <v>4085.625</v>
      </c>
      <c r="F366" s="99">
        <f t="shared" si="27"/>
        <v>-812.5</v>
      </c>
      <c r="G366" s="99">
        <f t="shared" si="28"/>
        <v>-4085.625</v>
      </c>
      <c r="H366" s="93" t="str">
        <f t="shared" si="29"/>
        <v/>
      </c>
      <c r="I366" s="100" t="s">
        <v>450</v>
      </c>
      <c r="J366" s="99">
        <v>1756.25</v>
      </c>
      <c r="K366" s="99">
        <v>-28.9</v>
      </c>
      <c r="L366" s="99">
        <v>245.08636363639999</v>
      </c>
      <c r="M366" s="99">
        <v>-1618.1291666667</v>
      </c>
      <c r="N366" s="99">
        <f t="shared" si="30"/>
        <v>1727.35</v>
      </c>
      <c r="O366" s="99">
        <f t="shared" si="31"/>
        <v>-1373.0428030303001</v>
      </c>
    </row>
    <row r="367" spans="1:15">
      <c r="A367" s="98" t="s">
        <v>451</v>
      </c>
      <c r="B367" s="99">
        <v>1700</v>
      </c>
      <c r="C367" s="99">
        <v>864.58333333329995</v>
      </c>
      <c r="D367" s="99">
        <v>3230.625</v>
      </c>
      <c r="E367" s="99">
        <v>4353.75</v>
      </c>
      <c r="F367" s="99">
        <f t="shared" si="27"/>
        <v>-864.58333333329995</v>
      </c>
      <c r="G367" s="99">
        <f t="shared" si="28"/>
        <v>-4353.75</v>
      </c>
      <c r="H367" s="93" t="str">
        <f t="shared" si="29"/>
        <v/>
      </c>
      <c r="I367" s="100" t="s">
        <v>451</v>
      </c>
      <c r="J367" s="99">
        <v>1435.1521739130001</v>
      </c>
      <c r="K367" s="99">
        <v>-387.65833333329999</v>
      </c>
      <c r="L367" s="99">
        <v>827.13750000000005</v>
      </c>
      <c r="M367" s="99">
        <v>-609.31666666670003</v>
      </c>
      <c r="N367" s="99">
        <f t="shared" si="30"/>
        <v>1047.4938405797002</v>
      </c>
      <c r="O367" s="99">
        <f t="shared" si="31"/>
        <v>217.82083333330002</v>
      </c>
    </row>
    <row r="368" spans="1:15">
      <c r="A368" s="98" t="s">
        <v>452</v>
      </c>
      <c r="B368" s="99">
        <v>1750</v>
      </c>
      <c r="C368" s="99">
        <v>885.41666666670005</v>
      </c>
      <c r="D368" s="99">
        <v>3279.375</v>
      </c>
      <c r="E368" s="99">
        <v>4267.5</v>
      </c>
      <c r="F368" s="99">
        <f t="shared" si="27"/>
        <v>-885.41666666670005</v>
      </c>
      <c r="G368" s="99">
        <f t="shared" si="28"/>
        <v>-4267.5</v>
      </c>
      <c r="H368" s="93" t="str">
        <f t="shared" si="29"/>
        <v/>
      </c>
      <c r="I368" s="100" t="s">
        <v>452</v>
      </c>
      <c r="J368" s="99">
        <v>1762.5</v>
      </c>
      <c r="K368" s="99">
        <v>-288.125</v>
      </c>
      <c r="L368" s="99">
        <v>740.73913043480002</v>
      </c>
      <c r="M368" s="99">
        <v>-1020.3208333333</v>
      </c>
      <c r="N368" s="99">
        <f t="shared" si="30"/>
        <v>1474.375</v>
      </c>
      <c r="O368" s="99">
        <f t="shared" si="31"/>
        <v>-279.5817028985</v>
      </c>
    </row>
    <row r="369" spans="1:15">
      <c r="A369" s="98" t="s">
        <v>423</v>
      </c>
      <c r="B369" s="99">
        <v>1708.3333333333001</v>
      </c>
      <c r="C369" s="99">
        <v>929.16666666670005</v>
      </c>
      <c r="D369" s="99">
        <v>2704.9166666667002</v>
      </c>
      <c r="E369" s="99">
        <v>4449.375</v>
      </c>
      <c r="F369" s="99">
        <f t="shared" si="27"/>
        <v>-929.16666666670005</v>
      </c>
      <c r="G369" s="99">
        <f t="shared" si="28"/>
        <v>-4449.375</v>
      </c>
      <c r="H369" s="93" t="str">
        <f t="shared" si="29"/>
        <v/>
      </c>
      <c r="I369" s="100" t="s">
        <v>423</v>
      </c>
      <c r="J369" s="99">
        <v>1697.2750000000001</v>
      </c>
      <c r="K369" s="99">
        <v>-130.25</v>
      </c>
      <c r="L369" s="99">
        <v>581.26</v>
      </c>
      <c r="M369" s="99">
        <v>-1288.4124999999999</v>
      </c>
      <c r="N369" s="99">
        <f t="shared" si="30"/>
        <v>1567.0250000000001</v>
      </c>
      <c r="O369" s="99">
        <f t="shared" si="31"/>
        <v>-707.15249999999992</v>
      </c>
    </row>
    <row r="370" spans="1:15">
      <c r="A370" s="98" t="s">
        <v>460</v>
      </c>
      <c r="B370" s="99">
        <v>1743.75</v>
      </c>
      <c r="C370" s="99">
        <v>1636.25</v>
      </c>
      <c r="D370" s="99">
        <v>2563.8333333332998</v>
      </c>
      <c r="E370" s="99">
        <v>4725</v>
      </c>
      <c r="F370" s="99">
        <f t="shared" si="27"/>
        <v>-1636.25</v>
      </c>
      <c r="G370" s="99">
        <f t="shared" si="28"/>
        <v>-4725</v>
      </c>
      <c r="H370" s="93" t="str">
        <f t="shared" si="29"/>
        <v/>
      </c>
      <c r="I370" s="100" t="s">
        <v>460</v>
      </c>
      <c r="J370" s="99">
        <v>1999.25</v>
      </c>
      <c r="K370" s="99">
        <v>-867.62857142860003</v>
      </c>
      <c r="L370" s="99">
        <v>1104.6458333333001</v>
      </c>
      <c r="M370" s="99">
        <v>-1150.3708333333</v>
      </c>
      <c r="N370" s="99">
        <f t="shared" si="30"/>
        <v>1131.6214285714</v>
      </c>
      <c r="O370" s="99">
        <f t="shared" si="31"/>
        <v>-45.724999999999909</v>
      </c>
    </row>
    <row r="371" spans="1:15">
      <c r="A371" s="98" t="s">
        <v>461</v>
      </c>
      <c r="B371" s="99">
        <v>2008.0833333333001</v>
      </c>
      <c r="C371" s="99">
        <v>1077.0833333333001</v>
      </c>
      <c r="D371" s="99">
        <v>3360</v>
      </c>
      <c r="E371" s="99">
        <v>4325.625</v>
      </c>
      <c r="F371" s="99">
        <f t="shared" si="27"/>
        <v>-1077.0833333333001</v>
      </c>
      <c r="G371" s="99">
        <f t="shared" si="28"/>
        <v>-4325.625</v>
      </c>
      <c r="H371" s="93" t="str">
        <f t="shared" si="29"/>
        <v/>
      </c>
      <c r="I371" s="100" t="s">
        <v>461</v>
      </c>
      <c r="J371" s="99">
        <v>1953.5458333332999</v>
      </c>
      <c r="K371" s="99">
        <v>-100.78</v>
      </c>
      <c r="L371" s="99">
        <v>691.76666666669996</v>
      </c>
      <c r="M371" s="99">
        <v>-2369.8375000000001</v>
      </c>
      <c r="N371" s="99">
        <f t="shared" si="30"/>
        <v>1852.7658333333</v>
      </c>
      <c r="O371" s="99">
        <f t="shared" si="31"/>
        <v>-1678.0708333333</v>
      </c>
    </row>
    <row r="372" spans="1:15">
      <c r="A372" s="98" t="s">
        <v>462</v>
      </c>
      <c r="B372" s="99">
        <v>1602.0833333333001</v>
      </c>
      <c r="C372" s="99">
        <v>1020.8333333332999</v>
      </c>
      <c r="D372" s="99">
        <v>3457.5</v>
      </c>
      <c r="E372" s="99">
        <v>4035</v>
      </c>
      <c r="F372" s="99">
        <f t="shared" si="27"/>
        <v>-1020.8333333332999</v>
      </c>
      <c r="G372" s="99">
        <f t="shared" si="28"/>
        <v>-4035</v>
      </c>
      <c r="H372" s="93" t="str">
        <f t="shared" si="29"/>
        <v/>
      </c>
      <c r="I372" s="100" t="s">
        <v>462</v>
      </c>
      <c r="J372" s="99">
        <v>1430.8869565217001</v>
      </c>
      <c r="K372" s="99">
        <v>-411.92222222219999</v>
      </c>
      <c r="L372" s="99">
        <v>401.6875</v>
      </c>
      <c r="M372" s="99">
        <v>-1913.3</v>
      </c>
      <c r="N372" s="99">
        <f t="shared" si="30"/>
        <v>1018.9647342995002</v>
      </c>
      <c r="O372" s="99">
        <f t="shared" si="31"/>
        <v>-1511.6125</v>
      </c>
    </row>
    <row r="373" spans="1:15">
      <c r="A373" s="98" t="s">
        <v>463</v>
      </c>
      <c r="B373" s="99">
        <v>1479.1666666666999</v>
      </c>
      <c r="C373" s="99">
        <v>1022.9166666667001</v>
      </c>
      <c r="D373" s="99">
        <v>3420</v>
      </c>
      <c r="E373" s="99">
        <v>4078.125</v>
      </c>
      <c r="F373" s="99">
        <f t="shared" si="27"/>
        <v>-1022.9166666667001</v>
      </c>
      <c r="G373" s="99">
        <f t="shared" si="28"/>
        <v>-4078.125</v>
      </c>
      <c r="H373" s="93" t="str">
        <f t="shared" si="29"/>
        <v/>
      </c>
      <c r="I373" s="100" t="s">
        <v>463</v>
      </c>
      <c r="J373" s="99">
        <v>1184.5458333332999</v>
      </c>
      <c r="K373" s="99">
        <v>-338.25</v>
      </c>
      <c r="L373" s="99">
        <v>561.44782608699995</v>
      </c>
      <c r="M373" s="99">
        <v>-2373.3958333332998</v>
      </c>
      <c r="N373" s="99">
        <f t="shared" si="30"/>
        <v>846.29583333329992</v>
      </c>
      <c r="O373" s="99">
        <f t="shared" si="31"/>
        <v>-1811.9480072462998</v>
      </c>
    </row>
    <row r="374" spans="1:15">
      <c r="A374" s="98" t="s">
        <v>464</v>
      </c>
      <c r="B374" s="99">
        <v>1910.4166666666999</v>
      </c>
      <c r="C374" s="99">
        <v>525</v>
      </c>
      <c r="D374" s="99">
        <v>3202.5</v>
      </c>
      <c r="E374" s="99">
        <v>4005</v>
      </c>
      <c r="F374" s="99">
        <f t="shared" si="27"/>
        <v>-525</v>
      </c>
      <c r="G374" s="99">
        <f t="shared" si="28"/>
        <v>-4005</v>
      </c>
      <c r="H374" s="93" t="str">
        <f t="shared" si="29"/>
        <v/>
      </c>
      <c r="I374" s="100" t="s">
        <v>464</v>
      </c>
      <c r="J374" s="99">
        <v>2010.6041666666999</v>
      </c>
      <c r="K374" s="99">
        <v>-914.14117647060004</v>
      </c>
      <c r="L374" s="99">
        <v>308.87083333330003</v>
      </c>
      <c r="M374" s="99">
        <v>-1945.2416666667</v>
      </c>
      <c r="N374" s="99">
        <f t="shared" si="30"/>
        <v>1096.4629901960998</v>
      </c>
      <c r="O374" s="99">
        <f t="shared" si="31"/>
        <v>-1636.3708333334</v>
      </c>
    </row>
    <row r="375" spans="1:15">
      <c r="A375" s="98" t="s">
        <v>465</v>
      </c>
      <c r="B375" s="99">
        <v>1912.5</v>
      </c>
      <c r="C375" s="99">
        <v>727.08333333329995</v>
      </c>
      <c r="D375" s="99">
        <v>3050.625</v>
      </c>
      <c r="E375" s="99">
        <v>4383.75</v>
      </c>
      <c r="F375" s="99">
        <f t="shared" si="27"/>
        <v>-727.08333333329995</v>
      </c>
      <c r="G375" s="99">
        <f t="shared" si="28"/>
        <v>-4383.75</v>
      </c>
      <c r="H375" s="93" t="str">
        <f t="shared" si="29"/>
        <v/>
      </c>
      <c r="I375" s="100" t="s">
        <v>465</v>
      </c>
      <c r="J375" s="99">
        <v>1500.8173913044</v>
      </c>
      <c r="K375" s="99">
        <v>-576.55624999999998</v>
      </c>
      <c r="L375" s="99">
        <v>378.87727272730001</v>
      </c>
      <c r="M375" s="99">
        <v>-1740.3041666667</v>
      </c>
      <c r="N375" s="99">
        <f t="shared" si="30"/>
        <v>924.26114130439998</v>
      </c>
      <c r="O375" s="99">
        <f t="shared" si="31"/>
        <v>-1361.4268939394001</v>
      </c>
    </row>
    <row r="376" spans="1:15">
      <c r="A376" s="98" t="s">
        <v>466</v>
      </c>
      <c r="B376" s="99">
        <v>1804.1666666666999</v>
      </c>
      <c r="C376" s="99">
        <v>775</v>
      </c>
      <c r="D376" s="99">
        <v>2992.5</v>
      </c>
      <c r="E376" s="99">
        <v>4301.25</v>
      </c>
      <c r="F376" s="99">
        <f t="shared" si="27"/>
        <v>-775</v>
      </c>
      <c r="G376" s="99">
        <f t="shared" si="28"/>
        <v>-4301.25</v>
      </c>
      <c r="H376" s="93" t="str">
        <f t="shared" si="29"/>
        <v/>
      </c>
      <c r="I376" s="100" t="s">
        <v>466</v>
      </c>
      <c r="J376" s="99">
        <v>1192.0217391304</v>
      </c>
      <c r="K376" s="99">
        <v>-426.4722222222</v>
      </c>
      <c r="L376" s="99">
        <v>772.02608695649997</v>
      </c>
      <c r="M376" s="99">
        <v>-1857.5041666667</v>
      </c>
      <c r="N376" s="99">
        <f t="shared" si="30"/>
        <v>765.54951690819996</v>
      </c>
      <c r="O376" s="99">
        <f t="shared" si="31"/>
        <v>-1085.4780797102001</v>
      </c>
    </row>
    <row r="377" spans="1:15">
      <c r="A377" s="98" t="s">
        <v>467</v>
      </c>
      <c r="B377" s="99">
        <v>1945.8333333333001</v>
      </c>
      <c r="C377" s="99">
        <v>608.33333333329995</v>
      </c>
      <c r="D377" s="99">
        <v>2938.125</v>
      </c>
      <c r="E377" s="99">
        <v>4320</v>
      </c>
      <c r="F377" s="99">
        <f t="shared" si="27"/>
        <v>-608.33333333329995</v>
      </c>
      <c r="G377" s="99">
        <f t="shared" si="28"/>
        <v>-4320</v>
      </c>
      <c r="H377" s="93" t="str">
        <f t="shared" si="29"/>
        <v/>
      </c>
      <c r="I377" s="100" t="s">
        <v>467</v>
      </c>
      <c r="J377" s="99">
        <v>1574.7208333333001</v>
      </c>
      <c r="K377" s="99">
        <v>-401.71666666670001</v>
      </c>
      <c r="L377" s="99">
        <v>730.15</v>
      </c>
      <c r="M377" s="99">
        <v>-1515.3</v>
      </c>
      <c r="N377" s="99">
        <f t="shared" si="30"/>
        <v>1173.0041666666002</v>
      </c>
      <c r="O377" s="99">
        <f t="shared" si="31"/>
        <v>-785.15</v>
      </c>
    </row>
    <row r="378" spans="1:15">
      <c r="A378" s="98" t="s">
        <v>468</v>
      </c>
      <c r="B378" s="99">
        <v>1808.3333333333001</v>
      </c>
      <c r="C378" s="99">
        <v>904.16666666670005</v>
      </c>
      <c r="D378" s="99">
        <v>2928.75</v>
      </c>
      <c r="E378" s="99">
        <v>4614.375</v>
      </c>
      <c r="F378" s="99">
        <f t="shared" si="27"/>
        <v>-904.16666666670005</v>
      </c>
      <c r="G378" s="99">
        <f t="shared" si="28"/>
        <v>-4614.375</v>
      </c>
      <c r="H378" s="93" t="str">
        <f t="shared" si="29"/>
        <v/>
      </c>
      <c r="I378" s="100" t="s">
        <v>468</v>
      </c>
      <c r="J378" s="99">
        <v>1816.7291666666999</v>
      </c>
      <c r="K378" s="99">
        <v>-173.5</v>
      </c>
      <c r="L378" s="99">
        <v>586.26666666669996</v>
      </c>
      <c r="M378" s="99">
        <v>-2476.9833333332999</v>
      </c>
      <c r="N378" s="99">
        <f t="shared" si="30"/>
        <v>1643.2291666666999</v>
      </c>
      <c r="O378" s="99">
        <f t="shared" si="31"/>
        <v>-1890.7166666665998</v>
      </c>
    </row>
    <row r="379" spans="1:15">
      <c r="A379" s="98" t="s">
        <v>469</v>
      </c>
      <c r="B379" s="99">
        <v>1641.6666666666999</v>
      </c>
      <c r="C379" s="99">
        <v>1006.25</v>
      </c>
      <c r="D379" s="99">
        <v>3356.25</v>
      </c>
      <c r="E379" s="99">
        <v>4010.625</v>
      </c>
      <c r="F379" s="99">
        <f t="shared" si="27"/>
        <v>-1006.25</v>
      </c>
      <c r="G379" s="99">
        <f t="shared" si="28"/>
        <v>-4010.625</v>
      </c>
      <c r="H379" s="93" t="str">
        <f t="shared" si="29"/>
        <v/>
      </c>
      <c r="I379" s="100" t="s">
        <v>469</v>
      </c>
      <c r="J379" s="99">
        <v>1596.2608695652</v>
      </c>
      <c r="K379" s="99">
        <v>-610.20454545450002</v>
      </c>
      <c r="L379" s="99">
        <v>452.12083333330003</v>
      </c>
      <c r="M379" s="99">
        <v>-2779.6166666667</v>
      </c>
      <c r="N379" s="99">
        <f t="shared" si="30"/>
        <v>986.05632411069996</v>
      </c>
      <c r="O379" s="99">
        <f t="shared" si="31"/>
        <v>-2327.4958333333998</v>
      </c>
    </row>
    <row r="380" spans="1:15">
      <c r="A380" s="98" t="s">
        <v>470</v>
      </c>
      <c r="B380" s="99">
        <v>1785.4166666666999</v>
      </c>
      <c r="C380" s="99">
        <v>735.41666666670005</v>
      </c>
      <c r="D380" s="99">
        <v>3093.75</v>
      </c>
      <c r="E380" s="99">
        <v>4231.875</v>
      </c>
      <c r="F380" s="99">
        <f t="shared" si="27"/>
        <v>-735.41666666670005</v>
      </c>
      <c r="G380" s="99">
        <f t="shared" si="28"/>
        <v>-4231.875</v>
      </c>
      <c r="H380" s="93" t="str">
        <f t="shared" si="29"/>
        <v/>
      </c>
      <c r="I380" s="100" t="s">
        <v>470</v>
      </c>
      <c r="J380" s="99">
        <v>1199.1157894737</v>
      </c>
      <c r="K380" s="99">
        <v>-398.19565217389999</v>
      </c>
      <c r="L380" s="99">
        <v>522.54166666670005</v>
      </c>
      <c r="M380" s="99">
        <v>-2030.2791666666999</v>
      </c>
      <c r="N380" s="99">
        <f t="shared" si="30"/>
        <v>800.92013729979999</v>
      </c>
      <c r="O380" s="99">
        <f t="shared" si="31"/>
        <v>-1507.7374999999997</v>
      </c>
    </row>
    <row r="381" spans="1:15">
      <c r="A381" s="98" t="s">
        <v>471</v>
      </c>
      <c r="B381" s="99">
        <v>1752.0833333333001</v>
      </c>
      <c r="C381" s="99">
        <v>812.5</v>
      </c>
      <c r="D381" s="99">
        <v>2686.875</v>
      </c>
      <c r="E381" s="99">
        <v>4143.75</v>
      </c>
      <c r="F381" s="99">
        <f t="shared" si="27"/>
        <v>-812.5</v>
      </c>
      <c r="G381" s="99">
        <f t="shared" si="28"/>
        <v>-4143.75</v>
      </c>
      <c r="H381" s="93" t="str">
        <f t="shared" si="29"/>
        <v/>
      </c>
      <c r="I381" s="100" t="s">
        <v>471</v>
      </c>
      <c r="J381" s="99">
        <v>1692.11</v>
      </c>
      <c r="K381" s="99">
        <v>-760.88421052629997</v>
      </c>
      <c r="L381" s="99">
        <v>179.32083333329999</v>
      </c>
      <c r="M381" s="99">
        <v>-2669.3791666666998</v>
      </c>
      <c r="N381" s="99">
        <f t="shared" si="30"/>
        <v>931.22578947369993</v>
      </c>
      <c r="O381" s="99">
        <f t="shared" si="31"/>
        <v>-2490.0583333333998</v>
      </c>
    </row>
    <row r="382" spans="1:15">
      <c r="A382" s="98" t="s">
        <v>472</v>
      </c>
      <c r="B382" s="99">
        <v>1841.6666666666999</v>
      </c>
      <c r="C382" s="99">
        <v>675</v>
      </c>
      <c r="D382" s="99">
        <v>2947.5</v>
      </c>
      <c r="E382" s="99">
        <v>3935.625</v>
      </c>
      <c r="F382" s="99">
        <f t="shared" si="27"/>
        <v>-675</v>
      </c>
      <c r="G382" s="99">
        <f t="shared" si="28"/>
        <v>-3935.625</v>
      </c>
      <c r="H382" s="93" t="str">
        <f t="shared" si="29"/>
        <v/>
      </c>
      <c r="I382" s="100" t="s">
        <v>472</v>
      </c>
      <c r="J382" s="99">
        <v>1196.4294117647</v>
      </c>
      <c r="K382" s="99">
        <v>-512.37826086960001</v>
      </c>
      <c r="L382" s="99">
        <v>478.90833333329999</v>
      </c>
      <c r="M382" s="99">
        <v>-1976.2874999999999</v>
      </c>
      <c r="N382" s="99">
        <f t="shared" si="30"/>
        <v>684.05115089510002</v>
      </c>
      <c r="O382" s="99">
        <f t="shared" si="31"/>
        <v>-1497.3791666666998</v>
      </c>
    </row>
    <row r="383" spans="1:15">
      <c r="A383" s="98" t="s">
        <v>473</v>
      </c>
      <c r="B383" s="99">
        <v>1772.9166666666999</v>
      </c>
      <c r="C383" s="99">
        <v>677.08333333329995</v>
      </c>
      <c r="D383" s="99">
        <v>2664.375</v>
      </c>
      <c r="E383" s="99">
        <v>4254.375</v>
      </c>
      <c r="F383" s="99">
        <f t="shared" si="27"/>
        <v>-677.08333333329995</v>
      </c>
      <c r="G383" s="99">
        <f t="shared" si="28"/>
        <v>-4254.375</v>
      </c>
      <c r="H383" s="93" t="str">
        <f t="shared" si="29"/>
        <v/>
      </c>
      <c r="I383" s="100" t="s">
        <v>473</v>
      </c>
      <c r="J383" s="99">
        <v>1638.675</v>
      </c>
      <c r="K383" s="99">
        <v>-320.25882352939999</v>
      </c>
      <c r="L383" s="99">
        <v>613.52608695649997</v>
      </c>
      <c r="M383" s="99">
        <v>-1347.7166666666999</v>
      </c>
      <c r="N383" s="99">
        <f t="shared" si="30"/>
        <v>1318.4161764706</v>
      </c>
      <c r="O383" s="99">
        <f t="shared" si="31"/>
        <v>-734.19057971019993</v>
      </c>
    </row>
    <row r="384" spans="1:15">
      <c r="A384" s="98" t="s">
        <v>474</v>
      </c>
      <c r="B384" s="99">
        <v>1788</v>
      </c>
      <c r="C384" s="99">
        <v>777.08333333329995</v>
      </c>
      <c r="D384" s="99">
        <v>3127.5</v>
      </c>
      <c r="E384" s="99">
        <v>4350</v>
      </c>
      <c r="F384" s="99">
        <f t="shared" si="27"/>
        <v>-777.08333333329995</v>
      </c>
      <c r="G384" s="99">
        <f t="shared" si="28"/>
        <v>-4350</v>
      </c>
      <c r="H384" s="93" t="str">
        <f t="shared" si="29"/>
        <v>O</v>
      </c>
      <c r="I384" s="100" t="s">
        <v>474</v>
      </c>
      <c r="J384" s="99">
        <v>1413.6166666667</v>
      </c>
      <c r="K384" s="99">
        <v>-265.3</v>
      </c>
      <c r="L384" s="99">
        <v>670.29166666670005</v>
      </c>
      <c r="M384" s="99">
        <v>-990.58333333329995</v>
      </c>
      <c r="N384" s="99">
        <f t="shared" si="30"/>
        <v>1148.3166666667</v>
      </c>
      <c r="O384" s="99">
        <f t="shared" si="31"/>
        <v>-320.29166666659989</v>
      </c>
    </row>
    <row r="385" spans="1:15">
      <c r="A385" s="98" t="s">
        <v>475</v>
      </c>
      <c r="B385" s="99">
        <v>1587.5</v>
      </c>
      <c r="C385" s="99">
        <v>1104.1666666666999</v>
      </c>
      <c r="D385" s="99">
        <v>3300</v>
      </c>
      <c r="E385" s="99">
        <v>4443.75</v>
      </c>
      <c r="F385" s="99">
        <f t="shared" si="27"/>
        <v>-1104.1666666666999</v>
      </c>
      <c r="G385" s="99">
        <f t="shared" si="28"/>
        <v>-4443.75</v>
      </c>
      <c r="H385" s="93" t="str">
        <f t="shared" si="29"/>
        <v/>
      </c>
      <c r="I385" s="100" t="s">
        <v>475</v>
      </c>
      <c r="J385" s="99">
        <v>1564.9208333332999</v>
      </c>
      <c r="K385" s="99">
        <v>-71.3125</v>
      </c>
      <c r="L385" s="99">
        <v>506.4791666667</v>
      </c>
      <c r="M385" s="99">
        <v>-714.84166666670001</v>
      </c>
      <c r="N385" s="99">
        <f t="shared" si="30"/>
        <v>1493.6083333332999</v>
      </c>
      <c r="O385" s="99">
        <f t="shared" si="31"/>
        <v>-208.36250000000001</v>
      </c>
    </row>
    <row r="386" spans="1:15">
      <c r="A386" s="98" t="s">
        <v>476</v>
      </c>
      <c r="B386" s="99">
        <v>1737.5</v>
      </c>
      <c r="C386" s="99">
        <v>900</v>
      </c>
      <c r="D386" s="99">
        <v>3198.5416666667002</v>
      </c>
      <c r="E386" s="99">
        <v>4296</v>
      </c>
      <c r="F386" s="99">
        <f t="shared" si="27"/>
        <v>-900</v>
      </c>
      <c r="G386" s="99">
        <f t="shared" si="28"/>
        <v>-4296</v>
      </c>
      <c r="H386" s="93" t="str">
        <f t="shared" si="29"/>
        <v/>
      </c>
      <c r="I386" s="100" t="s">
        <v>476</v>
      </c>
      <c r="J386" s="99">
        <v>1724.1208333333</v>
      </c>
      <c r="K386" s="99">
        <v>-93.428571428599994</v>
      </c>
      <c r="L386" s="99">
        <v>401.11250000000001</v>
      </c>
      <c r="M386" s="99">
        <v>-1428.95</v>
      </c>
      <c r="N386" s="99">
        <f t="shared" si="30"/>
        <v>1630.6922619047</v>
      </c>
      <c r="O386" s="99">
        <f t="shared" si="31"/>
        <v>-1027.8375000000001</v>
      </c>
    </row>
    <row r="387" spans="1:15">
      <c r="A387" s="98" t="s">
        <v>477</v>
      </c>
      <c r="B387" s="99">
        <v>1997.9166666666999</v>
      </c>
      <c r="C387" s="99">
        <v>475</v>
      </c>
      <c r="D387" s="99">
        <v>3001.875</v>
      </c>
      <c r="E387" s="99">
        <v>4828.125</v>
      </c>
      <c r="F387" s="99">
        <f t="shared" si="27"/>
        <v>-475</v>
      </c>
      <c r="G387" s="99">
        <f t="shared" si="28"/>
        <v>-4828.125</v>
      </c>
      <c r="H387" s="93" t="str">
        <f t="shared" si="29"/>
        <v/>
      </c>
      <c r="I387" s="100" t="s">
        <v>477</v>
      </c>
      <c r="J387" s="99">
        <v>1980.7333333332999</v>
      </c>
      <c r="K387" s="99">
        <v>-348.4571428571</v>
      </c>
      <c r="L387" s="99">
        <v>205.23684210530001</v>
      </c>
      <c r="M387" s="99">
        <v>-1497.875</v>
      </c>
      <c r="N387" s="99">
        <f t="shared" si="30"/>
        <v>1632.2761904761999</v>
      </c>
      <c r="O387" s="99">
        <f t="shared" si="31"/>
        <v>-1292.6381578947</v>
      </c>
    </row>
    <row r="388" spans="1:15">
      <c r="A388" s="98" t="s">
        <v>478</v>
      </c>
      <c r="B388" s="99">
        <v>1995.8333333333001</v>
      </c>
      <c r="C388" s="99">
        <v>316.6666666667</v>
      </c>
      <c r="D388" s="99">
        <v>3088.125</v>
      </c>
      <c r="E388" s="99">
        <v>4666.875</v>
      </c>
      <c r="F388" s="99">
        <f t="shared" si="27"/>
        <v>-316.6666666667</v>
      </c>
      <c r="G388" s="99">
        <f t="shared" si="28"/>
        <v>-4666.875</v>
      </c>
      <c r="H388" s="93" t="str">
        <f t="shared" si="29"/>
        <v/>
      </c>
      <c r="I388" s="100" t="s">
        <v>478</v>
      </c>
      <c r="J388" s="99">
        <v>1843.9833333332999</v>
      </c>
      <c r="K388" s="99">
        <v>-405.65</v>
      </c>
      <c r="L388" s="99">
        <v>512.37391304350001</v>
      </c>
      <c r="M388" s="99">
        <v>-1984.0875000000001</v>
      </c>
      <c r="N388" s="99">
        <f t="shared" si="30"/>
        <v>1438.3333333332998</v>
      </c>
      <c r="O388" s="99">
        <f t="shared" si="31"/>
        <v>-1471.7135869565</v>
      </c>
    </row>
    <row r="389" spans="1:15">
      <c r="A389" s="98" t="s">
        <v>479</v>
      </c>
      <c r="B389" s="99">
        <v>2041.6666666666999</v>
      </c>
      <c r="C389" s="99">
        <v>468.75</v>
      </c>
      <c r="D389" s="99">
        <v>3110.625</v>
      </c>
      <c r="E389" s="99">
        <v>4215</v>
      </c>
      <c r="F389" s="99">
        <f t="shared" si="27"/>
        <v>-468.75</v>
      </c>
      <c r="G389" s="99">
        <f t="shared" si="28"/>
        <v>-4215</v>
      </c>
      <c r="H389" s="93" t="str">
        <f t="shared" si="29"/>
        <v/>
      </c>
      <c r="I389" s="100" t="s">
        <v>479</v>
      </c>
      <c r="J389" s="99">
        <v>2028.4583333333001</v>
      </c>
      <c r="K389" s="99">
        <v>-810.89090909089998</v>
      </c>
      <c r="L389" s="99">
        <v>646.63478260869999</v>
      </c>
      <c r="M389" s="99">
        <v>-1867.2333333332999</v>
      </c>
      <c r="N389" s="99">
        <f t="shared" si="30"/>
        <v>1217.5674242424002</v>
      </c>
      <c r="O389" s="99">
        <f t="shared" si="31"/>
        <v>-1220.5985507246</v>
      </c>
    </row>
    <row r="390" spans="1:15">
      <c r="A390" s="98" t="s">
        <v>480</v>
      </c>
      <c r="B390" s="99">
        <v>1843.75</v>
      </c>
      <c r="C390" s="99">
        <v>766.66666666670005</v>
      </c>
      <c r="D390" s="99">
        <v>3373.125</v>
      </c>
      <c r="E390" s="99">
        <v>4336.875</v>
      </c>
      <c r="F390" s="99">
        <f t="shared" ref="F390:F453" si="32">-C390</f>
        <v>-766.66666666670005</v>
      </c>
      <c r="G390" s="99">
        <f t="shared" ref="G390:G397" si="33">-E390</f>
        <v>-4336.875</v>
      </c>
      <c r="H390" s="93" t="str">
        <f t="shared" ref="H390:H453" si="34">IF(TEXT(I390,"d")+0=15,UPPER(LEFT(TEXT(I390,"mmm"),1)),"")</f>
        <v/>
      </c>
      <c r="I390" s="100" t="s">
        <v>480</v>
      </c>
      <c r="J390" s="99">
        <v>1552.5250000000001</v>
      </c>
      <c r="K390" s="99">
        <v>-587.68181818180005</v>
      </c>
      <c r="L390" s="99">
        <v>1153.3583333332999</v>
      </c>
      <c r="M390" s="99">
        <v>-780.625</v>
      </c>
      <c r="N390" s="99">
        <f t="shared" si="30"/>
        <v>964.84318181820004</v>
      </c>
      <c r="O390" s="99">
        <f t="shared" si="31"/>
        <v>372.73333333329992</v>
      </c>
    </row>
    <row r="391" spans="1:15">
      <c r="A391" s="98" t="s">
        <v>481</v>
      </c>
      <c r="B391" s="99">
        <v>1787.5</v>
      </c>
      <c r="C391" s="99">
        <v>695.83333333329995</v>
      </c>
      <c r="D391" s="99">
        <v>3345</v>
      </c>
      <c r="E391" s="99">
        <v>4417.5</v>
      </c>
      <c r="F391" s="99">
        <f t="shared" si="32"/>
        <v>-695.83333333329995</v>
      </c>
      <c r="G391" s="99">
        <f t="shared" si="33"/>
        <v>-4417.5</v>
      </c>
      <c r="H391" s="93" t="str">
        <f t="shared" si="34"/>
        <v/>
      </c>
      <c r="I391" s="100" t="s">
        <v>481</v>
      </c>
      <c r="J391" s="99">
        <v>533.77647058820003</v>
      </c>
      <c r="K391" s="99">
        <v>-505.55</v>
      </c>
      <c r="L391" s="99">
        <v>1011.1166666667</v>
      </c>
      <c r="M391" s="99">
        <v>-750.4375</v>
      </c>
      <c r="N391" s="99">
        <f t="shared" si="30"/>
        <v>28.226470588200016</v>
      </c>
      <c r="O391" s="99">
        <f t="shared" si="31"/>
        <v>260.67916666669998</v>
      </c>
    </row>
    <row r="392" spans="1:15">
      <c r="A392" s="98" t="s">
        <v>482</v>
      </c>
      <c r="B392" s="99">
        <v>1820.8333333333001</v>
      </c>
      <c r="C392" s="99">
        <v>808.33333333329995</v>
      </c>
      <c r="D392" s="99">
        <v>3226.875</v>
      </c>
      <c r="E392" s="99">
        <v>4541.25</v>
      </c>
      <c r="F392" s="99">
        <f t="shared" si="32"/>
        <v>-808.33333333329995</v>
      </c>
      <c r="G392" s="99">
        <f t="shared" si="33"/>
        <v>-4541.25</v>
      </c>
      <c r="H392" s="93" t="str">
        <f t="shared" si="34"/>
        <v/>
      </c>
      <c r="I392" s="100" t="s">
        <v>482</v>
      </c>
      <c r="J392" s="99">
        <v>1053.3150000000001</v>
      </c>
      <c r="K392" s="99">
        <v>-644.72352941179997</v>
      </c>
      <c r="L392" s="99">
        <v>560.96249999999998</v>
      </c>
      <c r="M392" s="99">
        <v>-864.76666666669996</v>
      </c>
      <c r="N392" s="99">
        <f t="shared" si="30"/>
        <v>408.59147058820008</v>
      </c>
      <c r="O392" s="99">
        <f t="shared" si="31"/>
        <v>-303.80416666669998</v>
      </c>
    </row>
    <row r="393" spans="1:15">
      <c r="A393" s="98" t="s">
        <v>483</v>
      </c>
      <c r="B393" s="99">
        <v>1781.25</v>
      </c>
      <c r="C393" s="99">
        <v>900</v>
      </c>
      <c r="D393" s="99">
        <v>3251.25</v>
      </c>
      <c r="E393" s="99">
        <v>4569.375</v>
      </c>
      <c r="F393" s="99">
        <f t="shared" si="32"/>
        <v>-900</v>
      </c>
      <c r="G393" s="99">
        <f t="shared" si="33"/>
        <v>-4569.375</v>
      </c>
      <c r="H393" s="93" t="str">
        <f t="shared" si="34"/>
        <v/>
      </c>
      <c r="I393" s="100" t="s">
        <v>483</v>
      </c>
      <c r="J393" s="99">
        <v>1805.6458333333001</v>
      </c>
      <c r="K393" s="99">
        <v>-300.6692307692</v>
      </c>
      <c r="L393" s="99">
        <v>292.3333333333</v>
      </c>
      <c r="M393" s="99">
        <v>-1687.1375</v>
      </c>
      <c r="N393" s="99">
        <f t="shared" ref="N393:N456" si="35">IFERROR(J393+0,0)+IFERROR(K393+0,0)</f>
        <v>1504.9766025641002</v>
      </c>
      <c r="O393" s="99">
        <f t="shared" ref="O393:O456" si="36">IFERROR(L393+0,0)+IFERROR(M393+0,0)</f>
        <v>-1394.8041666667</v>
      </c>
    </row>
    <row r="394" spans="1:15">
      <c r="A394" s="98" t="s">
        <v>484</v>
      </c>
      <c r="B394" s="99">
        <v>2126.6666666667002</v>
      </c>
      <c r="C394" s="99">
        <v>608.33333333329995</v>
      </c>
      <c r="D394" s="99">
        <v>3069.375</v>
      </c>
      <c r="E394" s="99">
        <v>4816.875</v>
      </c>
      <c r="F394" s="99">
        <f t="shared" si="32"/>
        <v>-608.33333333329995</v>
      </c>
      <c r="G394" s="99">
        <f t="shared" si="33"/>
        <v>-4816.875</v>
      </c>
      <c r="H394" s="93" t="str">
        <f t="shared" si="34"/>
        <v/>
      </c>
      <c r="I394" s="100" t="s">
        <v>484</v>
      </c>
      <c r="J394" s="99">
        <v>1368.4708333333001</v>
      </c>
      <c r="K394" s="99">
        <v>-367.62</v>
      </c>
      <c r="L394" s="99">
        <v>407.6</v>
      </c>
      <c r="M394" s="99">
        <v>-1305.6695652174001</v>
      </c>
      <c r="N394" s="99">
        <f t="shared" si="35"/>
        <v>1000.8508333333001</v>
      </c>
      <c r="O394" s="99">
        <f t="shared" si="36"/>
        <v>-898.06956521740005</v>
      </c>
    </row>
    <row r="395" spans="1:15">
      <c r="A395" s="98" t="s">
        <v>485</v>
      </c>
      <c r="B395" s="99">
        <v>2404.4166666667002</v>
      </c>
      <c r="C395" s="99">
        <v>2000</v>
      </c>
      <c r="D395" s="99">
        <v>3046.875</v>
      </c>
      <c r="E395" s="99">
        <v>4610.625</v>
      </c>
      <c r="F395" s="99">
        <f t="shared" si="32"/>
        <v>-2000</v>
      </c>
      <c r="G395" s="99">
        <f t="shared" si="33"/>
        <v>-4610.625</v>
      </c>
      <c r="H395" s="93" t="str">
        <f t="shared" si="34"/>
        <v/>
      </c>
      <c r="I395" s="100" t="s">
        <v>485</v>
      </c>
      <c r="J395" s="99">
        <v>1608.4476190476</v>
      </c>
      <c r="K395" s="99">
        <v>-387.13333333330002</v>
      </c>
      <c r="L395" s="99">
        <v>392.26190476189998</v>
      </c>
      <c r="M395" s="99">
        <v>-1456.7249999999999</v>
      </c>
      <c r="N395" s="99">
        <f t="shared" si="35"/>
        <v>1221.3142857143</v>
      </c>
      <c r="O395" s="99">
        <f t="shared" si="36"/>
        <v>-1064.4630952380999</v>
      </c>
    </row>
    <row r="396" spans="1:15">
      <c r="A396" s="98" t="s">
        <v>486</v>
      </c>
      <c r="B396" s="99">
        <v>2323.1666666667002</v>
      </c>
      <c r="C396" s="99">
        <v>2000</v>
      </c>
      <c r="D396" s="99">
        <v>2910</v>
      </c>
      <c r="E396" s="99">
        <v>4897.5</v>
      </c>
      <c r="F396" s="99">
        <f t="shared" si="32"/>
        <v>-2000</v>
      </c>
      <c r="G396" s="99">
        <f t="shared" si="33"/>
        <v>-4897.5</v>
      </c>
      <c r="H396" s="93" t="str">
        <f t="shared" si="34"/>
        <v/>
      </c>
      <c r="I396" s="100" t="s">
        <v>486</v>
      </c>
      <c r="J396" s="99">
        <v>1561.9826086957</v>
      </c>
      <c r="K396" s="99">
        <v>-766.23333333330004</v>
      </c>
      <c r="L396" s="99">
        <v>193.3333333333</v>
      </c>
      <c r="M396" s="99">
        <v>-1616.9833333332999</v>
      </c>
      <c r="N396" s="99">
        <f t="shared" si="35"/>
        <v>795.7492753624</v>
      </c>
      <c r="O396" s="99">
        <f t="shared" si="36"/>
        <v>-1423.6499999999999</v>
      </c>
    </row>
    <row r="397" spans="1:15">
      <c r="A397" s="98" t="s">
        <v>487</v>
      </c>
      <c r="B397" s="99">
        <v>2893.5833333332998</v>
      </c>
      <c r="C397" s="99">
        <v>2571.5</v>
      </c>
      <c r="D397" s="99">
        <v>3309.375</v>
      </c>
      <c r="E397" s="99">
        <v>4593.75</v>
      </c>
      <c r="F397" s="99">
        <f t="shared" si="32"/>
        <v>-2571.5</v>
      </c>
      <c r="G397" s="99">
        <f t="shared" si="33"/>
        <v>-4593.75</v>
      </c>
      <c r="H397" s="93" t="str">
        <f t="shared" si="34"/>
        <v/>
      </c>
      <c r="I397" s="100" t="s">
        <v>487</v>
      </c>
      <c r="J397" s="99">
        <v>2436.7041666667001</v>
      </c>
      <c r="K397" s="99">
        <v>-684.26111111110004</v>
      </c>
      <c r="L397" s="99">
        <v>364.435</v>
      </c>
      <c r="M397" s="99">
        <v>-1817.825</v>
      </c>
      <c r="N397" s="99">
        <f t="shared" si="35"/>
        <v>1752.4430555556</v>
      </c>
      <c r="O397" s="99">
        <f t="shared" si="36"/>
        <v>-1453.39</v>
      </c>
    </row>
    <row r="398" spans="1:15">
      <c r="A398" s="98" t="s">
        <v>488</v>
      </c>
      <c r="B398" s="99">
        <v>2778.0833333332998</v>
      </c>
      <c r="C398" s="99">
        <v>2500.25</v>
      </c>
      <c r="D398" s="99">
        <v>3399.7916666667002</v>
      </c>
      <c r="E398" s="99">
        <v>4243</v>
      </c>
      <c r="F398" s="99">
        <f t="shared" si="32"/>
        <v>-2500.25</v>
      </c>
      <c r="G398" s="99">
        <f t="shared" ref="G398:G453" si="37">-E398</f>
        <v>-4243</v>
      </c>
      <c r="H398" s="93" t="str">
        <f t="shared" si="34"/>
        <v/>
      </c>
      <c r="I398" s="100" t="s">
        <v>488</v>
      </c>
      <c r="J398" s="99">
        <v>2299.1916666666998</v>
      </c>
      <c r="K398" s="99">
        <v>-656.71</v>
      </c>
      <c r="L398" s="99">
        <v>694.92499999999995</v>
      </c>
      <c r="M398" s="99">
        <v>-1735.2583333333</v>
      </c>
      <c r="N398" s="99">
        <f t="shared" si="35"/>
        <v>1642.4816666666998</v>
      </c>
      <c r="O398" s="99">
        <f t="shared" si="36"/>
        <v>-1040.3333333333001</v>
      </c>
    </row>
    <row r="399" spans="1:15">
      <c r="A399" s="98" t="s">
        <v>489</v>
      </c>
      <c r="B399" s="99">
        <v>2965.5</v>
      </c>
      <c r="C399" s="99">
        <v>3038.6666666667002</v>
      </c>
      <c r="D399" s="99">
        <v>3556.875</v>
      </c>
      <c r="E399" s="99">
        <v>3988.125</v>
      </c>
      <c r="F399" s="99">
        <f t="shared" si="32"/>
        <v>-3038.6666666667002</v>
      </c>
      <c r="G399" s="99">
        <f t="shared" si="37"/>
        <v>-3988.125</v>
      </c>
      <c r="H399" s="93" t="str">
        <f t="shared" si="34"/>
        <v/>
      </c>
      <c r="I399" s="100" t="s">
        <v>489</v>
      </c>
      <c r="J399" s="99">
        <v>1536.23</v>
      </c>
      <c r="K399" s="99">
        <v>-1015.5409090909</v>
      </c>
      <c r="L399" s="99">
        <v>901.20833333329995</v>
      </c>
      <c r="M399" s="99">
        <v>-2443.2291666667002</v>
      </c>
      <c r="N399" s="99">
        <f t="shared" si="35"/>
        <v>520.68909090910006</v>
      </c>
      <c r="O399" s="99">
        <f t="shared" si="36"/>
        <v>-1542.0208333334003</v>
      </c>
    </row>
    <row r="400" spans="1:15">
      <c r="A400" s="98" t="s">
        <v>454</v>
      </c>
      <c r="B400" s="99">
        <v>3083.64</v>
      </c>
      <c r="C400" s="99">
        <v>2955.48</v>
      </c>
      <c r="D400" s="99">
        <v>3585.6</v>
      </c>
      <c r="E400" s="99">
        <v>3948.08</v>
      </c>
      <c r="F400" s="99">
        <f t="shared" si="32"/>
        <v>-2955.48</v>
      </c>
      <c r="G400" s="99">
        <f t="shared" si="37"/>
        <v>-3948.08</v>
      </c>
      <c r="H400" s="93" t="str">
        <f t="shared" si="34"/>
        <v/>
      </c>
      <c r="I400" s="100" t="s">
        <v>454</v>
      </c>
      <c r="J400" s="99">
        <v>1335.95</v>
      </c>
      <c r="K400" s="99">
        <v>-985.18636363639996</v>
      </c>
      <c r="L400" s="99">
        <v>819.67083333330004</v>
      </c>
      <c r="M400" s="99">
        <v>-1724.912</v>
      </c>
      <c r="N400" s="99">
        <f t="shared" si="35"/>
        <v>350.76363636360009</v>
      </c>
      <c r="O400" s="99">
        <f t="shared" si="36"/>
        <v>-905.2411666667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F7" sqref="F7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Octubre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491</v>
      </c>
    </row>
    <row r="2" spans="1:2">
      <c r="A2" t="s">
        <v>492</v>
      </c>
    </row>
    <row r="3" spans="1:2">
      <c r="A3" t="s">
        <v>459</v>
      </c>
    </row>
    <row r="4" spans="1:2">
      <c r="A4" t="s">
        <v>457</v>
      </c>
    </row>
    <row r="5" spans="1:2">
      <c r="A5" t="s">
        <v>490</v>
      </c>
    </row>
    <row r="6" spans="1:2">
      <c r="A6" t="s">
        <v>455</v>
      </c>
    </row>
    <row r="7" spans="1:2">
      <c r="A7" t="s">
        <v>458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I10" sqref="I1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H12" sqref="H1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Octubre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Octubre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F8" sqref="F8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2.8300000000000001E-3</v>
      </c>
      <c r="D4" s="48">
        <f>Dat_01!C35</f>
        <v>-15.197469999999999</v>
      </c>
      <c r="E4" s="48">
        <f>Dat_01!D35</f>
        <v>-15.19464</v>
      </c>
    </row>
    <row r="5" spans="1:8">
      <c r="B5" s="47" t="s">
        <v>3</v>
      </c>
      <c r="C5" s="48">
        <f>Dat_01!B36</f>
        <v>908.61372200000005</v>
      </c>
      <c r="D5" s="48">
        <f>Dat_01!C36</f>
        <v>-139.550904</v>
      </c>
      <c r="E5" s="48">
        <f>Dat_01!D36</f>
        <v>769.06281800000011</v>
      </c>
    </row>
    <row r="6" spans="1:8">
      <c r="B6" s="47" t="s">
        <v>4</v>
      </c>
      <c r="C6" s="48">
        <f>Dat_01!B37</f>
        <v>71.666449999999998</v>
      </c>
      <c r="D6" s="48">
        <f>Dat_01!C37</f>
        <v>-12.658519999999999</v>
      </c>
      <c r="E6" s="48">
        <f>Dat_01!D37</f>
        <v>59.007930000000002</v>
      </c>
    </row>
    <row r="7" spans="1:8">
      <c r="B7" s="47" t="s">
        <v>5</v>
      </c>
      <c r="C7" s="48">
        <f>Dat_01!B38</f>
        <v>212.16612499999999</v>
      </c>
      <c r="D7" s="48">
        <f>Dat_01!C38</f>
        <v>-1072.9458279999999</v>
      </c>
      <c r="E7" s="48">
        <f>Dat_01!D38</f>
        <v>-860.77970299999993</v>
      </c>
    </row>
    <row r="8" spans="1:8">
      <c r="B8" s="45" t="s">
        <v>1</v>
      </c>
      <c r="C8" s="49">
        <f>SUM(C4:C7)</f>
        <v>1192.4491270000001</v>
      </c>
      <c r="D8" s="49">
        <f>SUM(D4:D7)</f>
        <v>-1240.3527219999999</v>
      </c>
      <c r="E8" s="49">
        <f>SUM(E4:E7)</f>
        <v>-47.903594999999882</v>
      </c>
      <c r="F8" s="83">
        <f>ABS(E8)</f>
        <v>47.903594999999882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0">
        <f>YEAR(Dat_01!B43)</f>
        <v>2020</v>
      </c>
      <c r="C13" s="122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Octubre</v>
      </c>
      <c r="D13" s="54">
        <f>Dat_01!C43</f>
        <v>-15.15709</v>
      </c>
      <c r="E13" s="54">
        <f>Dat_01!D43</f>
        <v>-73.765930999999995</v>
      </c>
      <c r="F13" s="54">
        <f>Dat_01!E43</f>
        <v>-16.017099999999999</v>
      </c>
      <c r="G13" s="54">
        <f>Dat_01!F43</f>
        <v>213.10510400000001</v>
      </c>
      <c r="H13" s="58">
        <f>SUM(D13:G13)</f>
        <v>108.16498300000002</v>
      </c>
    </row>
    <row r="14" spans="1:8">
      <c r="A14" s="108" t="s">
        <v>53</v>
      </c>
      <c r="B14" s="120">
        <f>YEAR(Dat_01!B44)</f>
        <v>2020</v>
      </c>
      <c r="C14" s="122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Noviembre</v>
      </c>
      <c r="D14" s="54">
        <f>Dat_01!C44</f>
        <v>-14.884</v>
      </c>
      <c r="E14" s="54">
        <f>Dat_01!D44</f>
        <v>423.03772900000001</v>
      </c>
      <c r="F14" s="54">
        <f>Dat_01!E44</f>
        <v>-15.410500000000001</v>
      </c>
      <c r="G14" s="54">
        <f>Dat_01!F44</f>
        <v>698.18849299999999</v>
      </c>
      <c r="H14" s="58">
        <f t="shared" ref="H14:H25" si="0">SUM(D14:G14)</f>
        <v>1090.931722</v>
      </c>
    </row>
    <row r="15" spans="1:8">
      <c r="A15" s="108" t="s">
        <v>54</v>
      </c>
      <c r="B15" s="120">
        <f>YEAR(Dat_01!B45)</f>
        <v>2020</v>
      </c>
      <c r="C15" s="122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Diciembre</v>
      </c>
      <c r="D15" s="54">
        <f>Dat_01!C45</f>
        <v>-35.076250000000002</v>
      </c>
      <c r="E15" s="54">
        <f>Dat_01!D45</f>
        <v>-586.84276999999997</v>
      </c>
      <c r="F15" s="54">
        <f>Dat_01!E45</f>
        <v>-82.554500000000004</v>
      </c>
      <c r="G15" s="54">
        <f>Dat_01!F45</f>
        <v>-95.841960999999998</v>
      </c>
      <c r="H15" s="58">
        <f t="shared" si="0"/>
        <v>-800.31548099999986</v>
      </c>
    </row>
    <row r="16" spans="1:8">
      <c r="A16" s="108" t="s">
        <v>55</v>
      </c>
      <c r="B16" s="120">
        <f>YEAR(Dat_01!B46)</f>
        <v>2021</v>
      </c>
      <c r="C16" s="122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Enero</v>
      </c>
      <c r="D16" s="54">
        <f>Dat_01!C46</f>
        <v>-38.418840000000003</v>
      </c>
      <c r="E16" s="54">
        <f>Dat_01!D46</f>
        <v>481.86817000000002</v>
      </c>
      <c r="F16" s="54">
        <f>Dat_01!E46</f>
        <v>55.475189999999998</v>
      </c>
      <c r="G16" s="54">
        <f>Dat_01!F46</f>
        <v>-284.01761299999998</v>
      </c>
      <c r="H16" s="58">
        <f t="shared" si="0"/>
        <v>214.90690700000005</v>
      </c>
    </row>
    <row r="17" spans="1:8">
      <c r="A17" s="108" t="s">
        <v>56</v>
      </c>
      <c r="B17" s="120">
        <f>YEAR(Dat_01!B47)</f>
        <v>2021</v>
      </c>
      <c r="C17" s="122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Febrero</v>
      </c>
      <c r="D17" s="54">
        <f>Dat_01!C47</f>
        <v>-28.39406</v>
      </c>
      <c r="E17" s="54">
        <f>Dat_01!D47</f>
        <v>-984.62943499999994</v>
      </c>
      <c r="F17" s="54">
        <f>Dat_01!E47</f>
        <v>-8.6975999999999996</v>
      </c>
      <c r="G17" s="54">
        <f>Dat_01!F47</f>
        <v>859.13528699999995</v>
      </c>
      <c r="H17" s="58">
        <f t="shared" si="0"/>
        <v>-162.58580799999993</v>
      </c>
    </row>
    <row r="18" spans="1:8">
      <c r="A18" s="108" t="s">
        <v>57</v>
      </c>
      <c r="B18" s="120">
        <f>YEAR(Dat_01!B48)</f>
        <v>2021</v>
      </c>
      <c r="C18" s="122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Marzo</v>
      </c>
      <c r="D18" s="54">
        <f>Dat_01!C48</f>
        <v>-22.893049999999999</v>
      </c>
      <c r="E18" s="54">
        <f>Dat_01!D48</f>
        <v>167.560711</v>
      </c>
      <c r="F18" s="54">
        <f>Dat_01!E48</f>
        <v>36.657910000000001</v>
      </c>
      <c r="G18" s="54">
        <f>Dat_01!F48</f>
        <v>8.5288280000000007</v>
      </c>
      <c r="H18" s="58">
        <f t="shared" si="0"/>
        <v>189.85439900000003</v>
      </c>
    </row>
    <row r="19" spans="1:8">
      <c r="A19" s="108" t="s">
        <v>58</v>
      </c>
      <c r="B19" s="120">
        <f>YEAR(Dat_01!B49)</f>
        <v>2021</v>
      </c>
      <c r="C19" s="122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Abril</v>
      </c>
      <c r="D19" s="54">
        <f>Dat_01!C49</f>
        <v>-12.10938</v>
      </c>
      <c r="E19" s="54">
        <f>Dat_01!D49</f>
        <v>414.00597299999998</v>
      </c>
      <c r="F19" s="54">
        <f>Dat_01!E49</f>
        <v>37.614899999999999</v>
      </c>
      <c r="G19" s="54">
        <f>Dat_01!F49</f>
        <v>-182.941937</v>
      </c>
      <c r="H19" s="58">
        <f t="shared" si="0"/>
        <v>256.56955599999998</v>
      </c>
    </row>
    <row r="20" spans="1:8">
      <c r="A20" s="108" t="s">
        <v>59</v>
      </c>
      <c r="B20" s="120">
        <f>YEAR(Dat_01!B50)</f>
        <v>2021</v>
      </c>
      <c r="C20" s="122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Mayo</v>
      </c>
      <c r="D20" s="54">
        <f>Dat_01!C50</f>
        <v>-1.0000000000000001E-5</v>
      </c>
      <c r="E20" s="54">
        <f>Dat_01!D50</f>
        <v>1041.3304909999999</v>
      </c>
      <c r="F20" s="54">
        <f>Dat_01!E50</f>
        <v>58.27</v>
      </c>
      <c r="G20" s="54">
        <f>Dat_01!F50</f>
        <v>-825.29990499999997</v>
      </c>
      <c r="H20" s="58">
        <f t="shared" si="0"/>
        <v>274.30057599999998</v>
      </c>
    </row>
    <row r="21" spans="1:8">
      <c r="A21" s="108" t="s">
        <v>60</v>
      </c>
      <c r="B21" s="120">
        <f>YEAR(Dat_01!B51)</f>
        <v>2021</v>
      </c>
      <c r="C21" s="122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Junio</v>
      </c>
      <c r="D21" s="54">
        <f>Dat_01!C51</f>
        <v>-5.1264500000000002</v>
      </c>
      <c r="E21" s="54">
        <f>Dat_01!D51</f>
        <v>1319.4924149999999</v>
      </c>
      <c r="F21" s="54">
        <f>Dat_01!E51</f>
        <v>23.039000000000001</v>
      </c>
      <c r="G21" s="54">
        <f>Dat_01!F51</f>
        <v>-324.44778400000001</v>
      </c>
      <c r="H21" s="58">
        <f t="shared" si="0"/>
        <v>1012.957181</v>
      </c>
    </row>
    <row r="22" spans="1:8">
      <c r="A22" s="108" t="s">
        <v>53</v>
      </c>
      <c r="B22" s="120">
        <f>YEAR(Dat_01!B52)</f>
        <v>2021</v>
      </c>
      <c r="C22" s="122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Julio</v>
      </c>
      <c r="D22" s="54">
        <f>Dat_01!C52</f>
        <v>-3.5506099999999998</v>
      </c>
      <c r="E22" s="54">
        <f>Dat_01!D52</f>
        <v>1227.6220169999999</v>
      </c>
      <c r="F22" s="54">
        <f>Dat_01!E52</f>
        <v>-38.634900000000002</v>
      </c>
      <c r="G22" s="54">
        <f>Dat_01!F52</f>
        <v>-558.28275399999995</v>
      </c>
      <c r="H22" s="58">
        <f t="shared" si="0"/>
        <v>627.15375299999994</v>
      </c>
    </row>
    <row r="23" spans="1:8">
      <c r="A23" s="108" t="s">
        <v>60</v>
      </c>
      <c r="B23" s="120">
        <f>YEAR(Dat_01!B53)</f>
        <v>2021</v>
      </c>
      <c r="C23" s="122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Agosto</v>
      </c>
      <c r="D23" s="54">
        <f>Dat_01!C53</f>
        <v>-19.01952</v>
      </c>
      <c r="E23" s="54">
        <f>Dat_01!D53</f>
        <v>1749.786975</v>
      </c>
      <c r="F23" s="54">
        <f>Dat_01!E53</f>
        <v>-45.264600000000002</v>
      </c>
      <c r="G23" s="54">
        <f>Dat_01!F53</f>
        <v>-1024.0654609999999</v>
      </c>
      <c r="H23" s="59">
        <f t="shared" si="0"/>
        <v>661.43739400000004</v>
      </c>
    </row>
    <row r="24" spans="1:8">
      <c r="A24" s="108" t="s">
        <v>52</v>
      </c>
      <c r="B24" s="120">
        <f>YEAR(Dat_01!B54)</f>
        <v>2021</v>
      </c>
      <c r="C24" s="122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Septiembre</v>
      </c>
      <c r="D24" s="54">
        <f>Dat_01!C54</f>
        <v>-11.130660000000001</v>
      </c>
      <c r="E24" s="54">
        <f>Dat_01!D54</f>
        <v>1193.4262759999999</v>
      </c>
      <c r="F24" s="54">
        <f>Dat_01!E54</f>
        <v>-45.1905</v>
      </c>
      <c r="G24" s="54">
        <f>Dat_01!F54</f>
        <v>-657.20463600000005</v>
      </c>
      <c r="H24" s="58">
        <f t="shared" si="0"/>
        <v>479.9004799999999</v>
      </c>
    </row>
    <row r="25" spans="1:8">
      <c r="A25" s="108" t="s">
        <v>52</v>
      </c>
      <c r="B25" s="121">
        <f>YEAR(Dat_01!B55)</f>
        <v>2021</v>
      </c>
      <c r="C25" s="123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Octubre</v>
      </c>
      <c r="D25" s="109">
        <f>Dat_01!C55</f>
        <v>-15.19464</v>
      </c>
      <c r="E25" s="109">
        <f>Dat_01!D55</f>
        <v>769.06281799999999</v>
      </c>
      <c r="F25" s="109">
        <f>Dat_01!E55</f>
        <v>59.007930000000002</v>
      </c>
      <c r="G25" s="109">
        <f>Dat_01!F55</f>
        <v>-860.77970300000004</v>
      </c>
      <c r="H25" s="61">
        <f t="shared" si="0"/>
        <v>-47.903595000000109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25">
        <f>Dat_01!A64</f>
        <v>202012</v>
      </c>
      <c r="C29" s="111">
        <f>Dat_01!B64</f>
        <v>48.924731182800002</v>
      </c>
      <c r="D29" s="111">
        <f>Dat_01!C64</f>
        <v>15.9946236559</v>
      </c>
      <c r="E29" s="111">
        <f>Dat_01!D64</f>
        <v>35.080645161299998</v>
      </c>
      <c r="F29" s="112"/>
    </row>
    <row r="30" spans="1:8">
      <c r="B30" s="125">
        <f>Dat_01!A65</f>
        <v>202101</v>
      </c>
      <c r="C30" s="111">
        <f>Dat_01!B65</f>
        <v>21.5053763441</v>
      </c>
      <c r="D30" s="111">
        <f>Dat_01!C65</f>
        <v>38.575268817199998</v>
      </c>
      <c r="E30" s="111">
        <f>Dat_01!D65</f>
        <v>39.919354838700002</v>
      </c>
      <c r="F30" s="112"/>
    </row>
    <row r="31" spans="1:8">
      <c r="B31" s="125">
        <f>Dat_01!A66</f>
        <v>202102</v>
      </c>
      <c r="C31" s="111">
        <f>Dat_01!B66</f>
        <v>73.809523809500007</v>
      </c>
      <c r="D31" s="111">
        <f>Dat_01!C66</f>
        <v>1.6369047618999999</v>
      </c>
      <c r="E31" s="111">
        <f>Dat_01!D66</f>
        <v>24.553571428600002</v>
      </c>
      <c r="F31" s="112"/>
    </row>
    <row r="32" spans="1:8">
      <c r="B32" s="125">
        <f>Dat_01!A67</f>
        <v>202103</v>
      </c>
      <c r="C32" s="111">
        <f>Dat_01!B67</f>
        <v>30.417227456300001</v>
      </c>
      <c r="D32" s="111">
        <f>Dat_01!C67</f>
        <v>17.362045760400001</v>
      </c>
      <c r="E32" s="111">
        <f>Dat_01!D67</f>
        <v>52.220726783300002</v>
      </c>
      <c r="F32" s="113"/>
    </row>
    <row r="33" spans="2:6">
      <c r="B33" s="125">
        <f>Dat_01!A68</f>
        <v>202104</v>
      </c>
      <c r="C33" s="111">
        <f>Dat_01!B68</f>
        <v>16.388888888899999</v>
      </c>
      <c r="D33" s="111">
        <f>Dat_01!C68</f>
        <v>31.25</v>
      </c>
      <c r="E33" s="111">
        <f>Dat_01!D68</f>
        <v>52.361111111100001</v>
      </c>
      <c r="F33" s="112"/>
    </row>
    <row r="34" spans="2:6">
      <c r="B34" s="125">
        <f>Dat_01!A69</f>
        <v>202105</v>
      </c>
      <c r="C34" s="111">
        <f>Dat_01!B69</f>
        <v>11.559139784899999</v>
      </c>
      <c r="D34" s="111">
        <f>Dat_01!C69</f>
        <v>57.258064516099999</v>
      </c>
      <c r="E34" s="111">
        <f>Dat_01!D69</f>
        <v>31.182795698900001</v>
      </c>
      <c r="F34" s="112"/>
    </row>
    <row r="35" spans="2:6">
      <c r="B35" s="125">
        <f>Dat_01!A70</f>
        <v>202106</v>
      </c>
      <c r="C35" s="111">
        <f>Dat_01!B70</f>
        <v>2.7777777777999999</v>
      </c>
      <c r="D35" s="111">
        <f>Dat_01!C70</f>
        <v>62.5</v>
      </c>
      <c r="E35" s="111">
        <f>Dat_01!D70</f>
        <v>34.722222222200003</v>
      </c>
      <c r="F35" s="112"/>
    </row>
    <row r="36" spans="2:6">
      <c r="B36" s="125">
        <f>Dat_01!A71</f>
        <v>202107</v>
      </c>
      <c r="C36" s="111">
        <f>Dat_01!B71</f>
        <v>4.4354838709999997</v>
      </c>
      <c r="D36" s="111">
        <f>Dat_01!C71</f>
        <v>60.752688171999999</v>
      </c>
      <c r="E36" s="111">
        <f>Dat_01!D71</f>
        <v>34.811827956999998</v>
      </c>
      <c r="F36" s="112"/>
    </row>
    <row r="37" spans="2:6">
      <c r="B37" s="125">
        <f>Dat_01!A72</f>
        <v>202108</v>
      </c>
      <c r="C37" s="111">
        <f>Dat_01!B72</f>
        <v>0</v>
      </c>
      <c r="D37" s="111">
        <f>Dat_01!C72</f>
        <v>88.978494623700001</v>
      </c>
      <c r="E37" s="111">
        <f>Dat_01!D72</f>
        <v>11.0215053763</v>
      </c>
      <c r="F37" s="112"/>
    </row>
    <row r="38" spans="2:6">
      <c r="B38" s="125">
        <f>Dat_01!A73</f>
        <v>202109</v>
      </c>
      <c r="C38" s="111">
        <f>Dat_01!B73</f>
        <v>2.6388888889</v>
      </c>
      <c r="D38" s="111">
        <f>Dat_01!C73</f>
        <v>71.944444444400006</v>
      </c>
      <c r="E38" s="111">
        <f>Dat_01!D73</f>
        <v>25.416666666699999</v>
      </c>
      <c r="F38" s="112"/>
    </row>
    <row r="39" spans="2:6">
      <c r="B39" s="125">
        <f>Dat_01!A74</f>
        <v>202110</v>
      </c>
      <c r="C39" s="111">
        <f>Dat_01!B74</f>
        <v>9.3959731544</v>
      </c>
      <c r="D39" s="111">
        <f>Dat_01!C74</f>
        <v>56.107382550300002</v>
      </c>
      <c r="E39" s="111">
        <f>Dat_01!D74</f>
        <v>34.496644295300001</v>
      </c>
      <c r="F39" s="112"/>
    </row>
    <row r="40" spans="2:6">
      <c r="B40" s="125">
        <f>Dat_01!A75</f>
        <v>0</v>
      </c>
      <c r="C40" s="111">
        <f>Dat_01!B75</f>
        <v>0</v>
      </c>
      <c r="D40" s="111">
        <f>Dat_01!C75</f>
        <v>0</v>
      </c>
      <c r="E40" s="111">
        <f>Dat_01!D75</f>
        <v>0</v>
      </c>
      <c r="F40" s="112"/>
    </row>
    <row r="41" spans="2:6">
      <c r="B41" s="125">
        <f>Dat_01!A76</f>
        <v>0</v>
      </c>
      <c r="C41" s="111">
        <f>Dat_01!B76</f>
        <v>0</v>
      </c>
      <c r="D41" s="111">
        <f>Dat_01!C76</f>
        <v>0</v>
      </c>
      <c r="E41" s="111">
        <f>Dat_01!D76</f>
        <v>0</v>
      </c>
      <c r="F41" s="112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25">
        <f>Dat_01!F64</f>
        <v>202012</v>
      </c>
      <c r="C45" s="111">
        <f>Dat_01!G64</f>
        <v>2.4193548386999999</v>
      </c>
      <c r="D45" s="111">
        <f>Dat_01!H64</f>
        <v>0.5376344086</v>
      </c>
      <c r="E45" s="111">
        <f>Dat_01!I64</f>
        <v>97.043010752699999</v>
      </c>
      <c r="F45" s="112"/>
    </row>
    <row r="46" spans="2:6">
      <c r="B46" s="125">
        <f>Dat_01!F65</f>
        <v>202101</v>
      </c>
      <c r="C46" s="111">
        <f>Dat_01!G65</f>
        <v>7.5268817203999996</v>
      </c>
      <c r="D46" s="111">
        <f>Dat_01!H65</f>
        <v>0.40322580650000001</v>
      </c>
      <c r="E46" s="111">
        <f>Dat_01!I65</f>
        <v>92.069892473099998</v>
      </c>
      <c r="F46" s="112"/>
    </row>
    <row r="47" spans="2:6">
      <c r="B47" s="125">
        <f>Dat_01!F66</f>
        <v>202102</v>
      </c>
      <c r="C47" s="111">
        <f>Dat_01!G66</f>
        <v>0.44642857139999997</v>
      </c>
      <c r="D47" s="111">
        <f>Dat_01!H66</f>
        <v>4.9107142857000001</v>
      </c>
      <c r="E47" s="111">
        <f>Dat_01!I66</f>
        <v>94.642857142899999</v>
      </c>
      <c r="F47" s="112"/>
    </row>
    <row r="48" spans="2:6">
      <c r="B48" s="125">
        <f>Dat_01!F67</f>
        <v>202103</v>
      </c>
      <c r="C48" s="111">
        <f>Dat_01!G67</f>
        <v>0.269179004</v>
      </c>
      <c r="D48" s="111">
        <f>Dat_01!H67</f>
        <v>2.5572005384000001</v>
      </c>
      <c r="E48" s="111">
        <f>Dat_01!I67</f>
        <v>97.173620457599995</v>
      </c>
      <c r="F48" s="112"/>
    </row>
    <row r="49" spans="2:6">
      <c r="B49" s="125">
        <f>Dat_01!F68</f>
        <v>202104</v>
      </c>
      <c r="C49" s="111">
        <f>Dat_01!G68</f>
        <v>0.97222222219999999</v>
      </c>
      <c r="D49" s="111">
        <f>Dat_01!H68</f>
        <v>2.9166666666999999</v>
      </c>
      <c r="E49" s="111">
        <f>Dat_01!I68</f>
        <v>96.111111111100001</v>
      </c>
      <c r="F49" s="112"/>
    </row>
    <row r="50" spans="2:6">
      <c r="B50" s="125">
        <f>Dat_01!F69</f>
        <v>202105</v>
      </c>
      <c r="C50" s="111">
        <f>Dat_01!G69</f>
        <v>0.8064516129</v>
      </c>
      <c r="D50" s="111">
        <f>Dat_01!H69</f>
        <v>2.0161290322999998</v>
      </c>
      <c r="E50" s="111">
        <f>Dat_01!I69</f>
        <v>97.177419354799994</v>
      </c>
      <c r="F50" s="112"/>
    </row>
    <row r="51" spans="2:6">
      <c r="B51" s="125">
        <f>Dat_01!F70</f>
        <v>202106</v>
      </c>
      <c r="C51" s="111">
        <f>Dat_01!G70</f>
        <v>0.41666666670000002</v>
      </c>
      <c r="D51" s="111">
        <f>Dat_01!H70</f>
        <v>1.3888888889</v>
      </c>
      <c r="E51" s="111">
        <f>Dat_01!I70</f>
        <v>98.194444444400006</v>
      </c>
      <c r="F51" s="112"/>
    </row>
    <row r="52" spans="2:6">
      <c r="B52" s="125">
        <f>Dat_01!F71</f>
        <v>202107</v>
      </c>
      <c r="C52" s="111">
        <f>Dat_01!G71</f>
        <v>0.5376344086</v>
      </c>
      <c r="D52" s="111">
        <f>Dat_01!H71</f>
        <v>0.67204301079999995</v>
      </c>
      <c r="E52" s="111">
        <f>Dat_01!I71</f>
        <v>98.790322580600005</v>
      </c>
      <c r="F52" s="112"/>
    </row>
    <row r="53" spans="2:6">
      <c r="B53" s="125">
        <f>Dat_01!F72</f>
        <v>202108</v>
      </c>
      <c r="C53" s="111">
        <f>Dat_01!G72</f>
        <v>0.2688172043</v>
      </c>
      <c r="D53" s="111">
        <f>Dat_01!H72</f>
        <v>0</v>
      </c>
      <c r="E53" s="111">
        <f>Dat_01!I72</f>
        <v>99.731182795699993</v>
      </c>
      <c r="F53" s="112"/>
    </row>
    <row r="54" spans="2:6">
      <c r="B54" s="125">
        <f>Dat_01!F73</f>
        <v>202109</v>
      </c>
      <c r="C54" s="111">
        <f>Dat_01!G73</f>
        <v>1.9444444444</v>
      </c>
      <c r="D54" s="111">
        <f>Dat_01!H73</f>
        <v>0.27777777780000001</v>
      </c>
      <c r="E54" s="111">
        <f>Dat_01!I73</f>
        <v>97.777777777799997</v>
      </c>
      <c r="F54" s="112"/>
    </row>
    <row r="55" spans="2:6">
      <c r="B55" s="125">
        <f>Dat_01!F74</f>
        <v>202110</v>
      </c>
      <c r="C55" s="111">
        <f>Dat_01!G74</f>
        <v>0.26845637579999998</v>
      </c>
      <c r="D55" s="111">
        <f>Dat_01!H74</f>
        <v>0</v>
      </c>
      <c r="E55" s="111">
        <f>Dat_01!I74</f>
        <v>99.7315436242</v>
      </c>
      <c r="F55" s="112"/>
    </row>
    <row r="56" spans="2:6">
      <c r="B56" s="114"/>
      <c r="C56" s="111">
        <f>Dat_01!G75</f>
        <v>0</v>
      </c>
      <c r="D56" s="111">
        <f>Dat_01!H75</f>
        <v>0</v>
      </c>
      <c r="E56" s="111">
        <f>Dat_01!I75</f>
        <v>0</v>
      </c>
      <c r="F56" s="112"/>
    </row>
    <row r="57" spans="2:6">
      <c r="B57" s="115"/>
      <c r="C57" s="111">
        <f>Dat_01!G76</f>
        <v>0</v>
      </c>
      <c r="D57" s="111">
        <f>Dat_01!H76</f>
        <v>0</v>
      </c>
      <c r="E57" s="111">
        <f>Dat_01!I76</f>
        <v>0</v>
      </c>
      <c r="F57" s="112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2021-11-15T07:55:34Z</dcterms:modified>
</cp:coreProperties>
</file>