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7\MAR\INF_ELABORADA\"/>
    </mc:Choice>
  </mc:AlternateContent>
  <bookViews>
    <workbookView xWindow="0" yWindow="0" windowWidth="28800" windowHeight="12135"/>
  </bookViews>
  <sheets>
    <sheet name="Indice" sheetId="8" r:id="rId1"/>
    <sheet name="D1" sheetId="1" r:id="rId2"/>
    <sheet name="D2" sheetId="7" r:id="rId3"/>
    <sheet name="D3" sheetId="3" r:id="rId4"/>
    <sheet name="D4" sheetId="4" r:id="rId5"/>
    <sheet name="D5" sheetId="6" r:id="rId6"/>
    <sheet name="D6" sheetId="5" r:id="rId7"/>
    <sheet name="Data 1" sheetId="9" r:id="rId8"/>
  </sheets>
  <externalReferences>
    <externalReference r:id="rId9"/>
  </externalReferences>
  <definedNames>
    <definedName name="_xlnm.Print_Area" localSheetId="7">#REF!</definedName>
    <definedName name="_xlnm.Print_Area" localSheetId="0">Indice!$A$1:$F$16</definedName>
    <definedName name="_xlnm.Print_Area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>[1]!ccc</definedName>
    <definedName name="CUADRO_ANTERIOR" localSheetId="0">Indice!CUADRO_ANTERIOR</definedName>
    <definedName name="CUADRO_ANTERIOR">[1]!CUADRO_ANTERIOR</definedName>
    <definedName name="CUADRO_PROXIMO" localSheetId="0">Indice!CUADRO_PROXIMO</definedName>
    <definedName name="CUADRO_PROXIMO">[1]!CUADRO_PROXIMO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0">Indice!FINALIZAR</definedName>
    <definedName name="FINALIZAR">[1]!FINALIZAR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>[1]!IMPRESION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>[1]!nnn</definedName>
    <definedName name="nnnn" localSheetId="0">Indice!nnnn</definedName>
    <definedName name="nnnn">[1]!nnnn</definedName>
    <definedName name="nu" localSheetId="0">Indice!nu</definedName>
    <definedName name="nu">[1]!nu</definedName>
    <definedName name="PRINCIPAL" localSheetId="0">Indice!PRINCIPAL</definedName>
    <definedName name="PRINCIPAL">[1]!PRINCIPAL</definedName>
    <definedName name="rosa" localSheetId="0">Indice!rosa</definedName>
    <definedName name="rosa">[1]!rosa</definedName>
    <definedName name="rosa2" localSheetId="0">Indice!rosa2</definedName>
    <definedName name="rosa2">[1]!rosa2</definedName>
    <definedName name="VV" localSheetId="0">Indice!VV</definedName>
    <definedName name="VV">[1]!VV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[1]!x</definedName>
    <definedName name="XX" localSheetId="0">Indice!XX</definedName>
    <definedName name="XX">[1]!XX</definedName>
    <definedName name="xxx" localSheetId="0">Indice!xxx</definedName>
    <definedName name="xxx">[1]!xxx</definedName>
    <definedName name="XXXX" localSheetId="0">Indice!XXXX</definedName>
    <definedName name="XXXX">[1]!XXXX</definedName>
    <definedName name="xxxxx" localSheetId="0">Indice!xxxxx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9" i="9" l="1"/>
  <c r="A5" i="9" l="1"/>
  <c r="F101" i="9" l="1"/>
  <c r="A6" i="9" l="1"/>
  <c r="A114" i="9" l="1"/>
  <c r="A115" i="9"/>
  <c r="A116" i="9"/>
  <c r="A117" i="9"/>
  <c r="A118" i="9"/>
  <c r="A119" i="9"/>
  <c r="A120" i="9"/>
  <c r="A121" i="9"/>
  <c r="A122" i="9"/>
  <c r="A123" i="9"/>
  <c r="A124" i="9"/>
  <c r="A125" i="9"/>
  <c r="A113" i="9"/>
  <c r="H38" i="9" l="1"/>
  <c r="G38" i="9"/>
  <c r="F38" i="9"/>
  <c r="E38" i="9"/>
  <c r="D38" i="9"/>
  <c r="C38" i="9"/>
  <c r="D101" i="9" l="1"/>
  <c r="C101" i="9"/>
  <c r="K8" i="1" l="1"/>
  <c r="I8" i="1"/>
  <c r="E13" i="8" l="1"/>
  <c r="E11" i="8"/>
  <c r="E10" i="8"/>
  <c r="E9" i="8"/>
  <c r="E12" i="8" l="1"/>
  <c r="E8" i="8"/>
</calcChain>
</file>

<file path=xl/sharedStrings.xml><?xml version="1.0" encoding="utf-8"?>
<sst xmlns="http://schemas.openxmlformats.org/spreadsheetml/2006/main" count="114" uniqueCount="64">
  <si>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</si>
  <si>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</si>
  <si>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</si>
  <si>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</si>
  <si>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</si>
  <si>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</si>
  <si>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</si>
  <si>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Demanda transporte (b.c.)</t>
  </si>
  <si>
    <t>Media</t>
  </si>
  <si>
    <t>Componentes de la variación de la demanda peninsular</t>
  </si>
  <si>
    <t>Fecha</t>
  </si>
  <si>
    <t>Máximo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</si>
  <si>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</si>
  <si>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</si>
  <si>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</si>
  <si>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</si>
  <si>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</si>
  <si>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</si>
  <si>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</si>
  <si>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</si>
  <si>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</si>
  <si>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</si>
  <si>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</si>
  <si>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</si>
  <si>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</si>
  <si>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</si>
  <si>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</si>
  <si>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</si>
  <si>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</si>
  <si>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</si>
  <si>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</si>
  <si>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</si>
  <si>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</si>
  <si>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Evolución diaria de las temperaturas peninsulares (º C)</t>
  </si>
  <si>
    <t>Evolución de la demanda peninsular (GWh)</t>
  </si>
  <si>
    <t>Potencia instántanea máxima peninsular (MW)</t>
  </si>
  <si>
    <t>Componentes de la variación de la demanda peninsular (%)</t>
  </si>
  <si>
    <t>Evolución de los componentes de la variación de la demanda peninsular</t>
  </si>
  <si>
    <t>Demanda</t>
  </si>
  <si>
    <t>Media 2016</t>
  </si>
  <si>
    <t>Marzo 2017</t>
  </si>
  <si>
    <t>Máxima 2017</t>
  </si>
  <si>
    <t>Media 2017</t>
  </si>
  <si>
    <t>Minima 2017</t>
  </si>
  <si>
    <t>Banda minima 2007-2016</t>
  </si>
  <si>
    <t>Banda máxima 2007-2016</t>
  </si>
  <si>
    <t>M</t>
  </si>
  <si>
    <t>A</t>
  </si>
  <si>
    <t>J</t>
  </si>
  <si>
    <t>S</t>
  </si>
  <si>
    <t>O</t>
  </si>
  <si>
    <t>N</t>
  </si>
  <si>
    <t>D</t>
  </si>
  <si>
    <t>E</t>
  </si>
  <si>
    <t>F</t>
  </si>
  <si>
    <t>%17/16</t>
  </si>
  <si>
    <t>Hístorico</t>
  </si>
  <si>
    <t>19 julio 2010 (13:26 h)</t>
  </si>
  <si>
    <t>17 diciembre 2007 (18:53 h)</t>
  </si>
  <si>
    <t>06 septiembre (13:32 h)</t>
  </si>
  <si>
    <t>17 febrero (20:37 h)</t>
  </si>
  <si>
    <t>18 enero 2017 (19:50 h)</t>
  </si>
  <si>
    <t>mar-17</t>
  </si>
  <si>
    <t>23 marzo 2017 (20:33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</si>
</sst>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</numFmts>
  <fonts count="23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0">
    <xf numFmtId="164" fontId="0" fillId="0" borderId="0" xfId="0"/>
    <xf numFmtId="0" fontId="3" fillId="0" borderId="0" xfId="1" applyFont="1" applyFill="1" applyAlignment="1" applyProtection="1">
      <alignment horizontal="right"/>
    </xf>
    <xf numFmtId="164" fontId="3" fillId="0" borderId="0" xfId="0" applyFont="1" applyFill="1" applyAlignment="1" applyProtection="1">
      <alignment horizontal="right"/>
    </xf>
    <xf numFmtId="164" fontId="3" fillId="0" borderId="0" xfId="0" applyFont="1" applyFill="1" applyBorder="1" applyAlignment="1" applyProtection="1"/>
    <xf numFmtId="0" fontId="5" fillId="2" borderId="0" xfId="2" applyFont="1" applyFill="1" applyBorder="1" applyAlignment="1" applyProtection="1">
      <alignment horizontal="left"/>
    </xf>
    <xf numFmtId="164" fontId="5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8" fontId="6" fillId="0" borderId="0" xfId="4" applyNumberFormat="1" applyFont="1"/>
    <xf numFmtId="168" fontId="7" fillId="0" borderId="0" xfId="4" applyNumberFormat="1" applyFont="1"/>
    <xf numFmtId="168" fontId="7" fillId="0" borderId="0" xfId="4" applyNumberFormat="1" applyFont="1" applyFill="1"/>
    <xf numFmtId="168" fontId="6" fillId="0" borderId="0" xfId="5" applyNumberFormat="1" applyFont="1" applyFill="1"/>
    <xf numFmtId="168" fontId="6" fillId="0" borderId="0" xfId="5" applyNumberFormat="1" applyFont="1"/>
    <xf numFmtId="0" fontId="4" fillId="0" borderId="0" xfId="2" applyFont="1" applyFill="1" applyBorder="1" applyAlignment="1" applyProtection="1">
      <alignment vertical="top" wrapText="1"/>
    </xf>
    <xf numFmtId="0" fontId="9" fillId="0" borderId="0" xfId="6" applyFill="1" applyProtection="1"/>
    <xf numFmtId="0" fontId="10" fillId="0" borderId="0" xfId="6" applyFont="1" applyFill="1" applyProtection="1"/>
    <xf numFmtId="0" fontId="11" fillId="0" borderId="0" xfId="1" applyFont="1" applyFill="1" applyAlignment="1" applyProtection="1">
      <alignment horizontal="right"/>
    </xf>
    <xf numFmtId="0" fontId="12" fillId="0" borderId="0" xfId="6" applyFont="1" applyFill="1" applyBorder="1" applyProtection="1"/>
    <xf numFmtId="0" fontId="13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right" vertical="center"/>
    </xf>
    <xf numFmtId="0" fontId="13" fillId="3" borderId="0" xfId="6" applyFont="1" applyFill="1" applyBorder="1" applyAlignment="1" applyProtection="1">
      <alignment horizontal="left" indent="1"/>
    </xf>
    <xf numFmtId="0" fontId="14" fillId="3" borderId="0" xfId="6" applyFont="1" applyFill="1" applyBorder="1" applyAlignment="1" applyProtection="1">
      <alignment horizontal="right" vertical="center"/>
    </xf>
    <xf numFmtId="0" fontId="16" fillId="3" borderId="0" xfId="7" applyFont="1" applyFill="1" applyBorder="1" applyAlignment="1" applyProtection="1">
      <alignment horizontal="left"/>
    </xf>
    <xf numFmtId="0" fontId="17" fillId="0" borderId="0" xfId="6" applyFont="1" applyFill="1" applyBorder="1" applyAlignment="1" applyProtection="1">
      <alignment horizontal="right"/>
    </xf>
    <xf numFmtId="0" fontId="9" fillId="0" borderId="0" xfId="6"/>
    <xf numFmtId="164" fontId="11" fillId="0" borderId="0" xfId="0" quotePrefix="1" applyFont="1" applyFill="1" applyAlignment="1" applyProtection="1">
      <alignment horizontal="right"/>
    </xf>
    <xf numFmtId="164" fontId="11" fillId="0" borderId="0" xfId="0" applyFont="1" applyFill="1" applyBorder="1" applyAlignment="1" applyProtection="1"/>
    <xf numFmtId="164" fontId="18" fillId="3" borderId="0" xfId="0" applyFont="1" applyFill="1" applyBorder="1" applyAlignment="1" applyProtection="1">
      <alignment horizontal="left"/>
    </xf>
    <xf numFmtId="3" fontId="16" fillId="3" borderId="0" xfId="0" applyNumberFormat="1" applyFont="1" applyFill="1" applyBorder="1" applyAlignment="1" applyProtection="1">
      <alignment horizontal="right"/>
    </xf>
    <xf numFmtId="165" fontId="16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/>
    </xf>
    <xf numFmtId="165" fontId="19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 indent="1"/>
    </xf>
    <xf numFmtId="164" fontId="19" fillId="3" borderId="1" xfId="0" applyFont="1" applyFill="1" applyBorder="1" applyAlignment="1" applyProtection="1">
      <alignment horizontal="left" indent="1"/>
    </xf>
    <xf numFmtId="165" fontId="19" fillId="3" borderId="1" xfId="0" applyNumberFormat="1" applyFont="1" applyFill="1" applyBorder="1" applyAlignment="1" applyProtection="1">
      <alignment horizontal="right"/>
    </xf>
    <xf numFmtId="0" fontId="16" fillId="0" borderId="0" xfId="2" applyFont="1" applyFill="1" applyBorder="1" applyAlignment="1" applyProtection="1">
      <alignment vertical="top" wrapText="1"/>
    </xf>
    <xf numFmtId="164" fontId="11" fillId="0" borderId="0" xfId="0" applyFont="1" applyFill="1" applyAlignment="1" applyProtection="1">
      <alignment horizontal="right"/>
    </xf>
    <xf numFmtId="164" fontId="16" fillId="0" borderId="0" xfId="0" applyFont="1"/>
    <xf numFmtId="3" fontId="6" fillId="0" borderId="0" xfId="6" applyNumberFormat="1" applyFont="1" applyFill="1"/>
    <xf numFmtId="3" fontId="6" fillId="0" borderId="0" xfId="6" applyNumberFormat="1" applyFont="1" applyFill="1" applyAlignment="1">
      <alignment horizontal="center"/>
    </xf>
    <xf numFmtId="0" fontId="16" fillId="0" borderId="0" xfId="8" applyFont="1" applyFill="1" applyBorder="1" applyAlignment="1" applyProtection="1"/>
    <xf numFmtId="0" fontId="1" fillId="0" borderId="0" xfId="8"/>
    <xf numFmtId="0" fontId="16" fillId="3" borderId="4" xfId="6" applyFont="1" applyFill="1" applyBorder="1" applyAlignment="1" applyProtection="1">
      <alignment horizontal="left"/>
    </xf>
    <xf numFmtId="169" fontId="19" fillId="3" borderId="0" xfId="6" applyNumberFormat="1" applyFont="1" applyFill="1" applyBorder="1" applyAlignment="1" applyProtection="1">
      <alignment horizontal="right" indent="1"/>
    </xf>
    <xf numFmtId="3" fontId="19" fillId="3" borderId="0" xfId="6" applyNumberFormat="1" applyFont="1" applyFill="1" applyBorder="1" applyAlignment="1" applyProtection="1">
      <alignment horizontal="right" indent="1"/>
    </xf>
    <xf numFmtId="3" fontId="16" fillId="3" borderId="5" xfId="6" applyNumberFormat="1" applyFont="1" applyFill="1" applyBorder="1" applyAlignment="1" applyProtection="1">
      <alignment horizontal="right" indent="1"/>
    </xf>
    <xf numFmtId="169" fontId="16" fillId="3" borderId="5" xfId="6" applyNumberFormat="1" applyFont="1" applyFill="1" applyBorder="1" applyAlignment="1" applyProtection="1">
      <alignment horizontal="right" indent="1"/>
    </xf>
    <xf numFmtId="14" fontId="19" fillId="3" borderId="0" xfId="6" applyNumberFormat="1" applyFont="1" applyFill="1" applyBorder="1" applyAlignment="1" applyProtection="1">
      <alignment horizontal="left" indent="1"/>
    </xf>
    <xf numFmtId="0" fontId="16" fillId="3" borderId="4" xfId="6" applyFont="1" applyFill="1" applyBorder="1" applyAlignment="1" applyProtection="1">
      <alignment horizontal="left" wrapText="1"/>
    </xf>
    <xf numFmtId="1" fontId="16" fillId="3" borderId="5" xfId="6" applyNumberFormat="1" applyFont="1" applyFill="1" applyBorder="1" applyAlignment="1" applyProtection="1">
      <alignment horizontal="left" indent="1"/>
    </xf>
    <xf numFmtId="14" fontId="19" fillId="3" borderId="1" xfId="6" applyNumberFormat="1" applyFont="1" applyFill="1" applyBorder="1" applyAlignment="1" applyProtection="1">
      <alignment horizontal="left" indent="1"/>
    </xf>
    <xf numFmtId="3" fontId="19" fillId="3" borderId="1" xfId="6" applyNumberFormat="1" applyFont="1" applyFill="1" applyBorder="1" applyAlignment="1" applyProtection="1">
      <alignment horizontal="right" indent="1"/>
    </xf>
    <xf numFmtId="14" fontId="21" fillId="0" borderId="0" xfId="6" applyNumberFormat="1" applyFont="1" applyFill="1" applyBorder="1" applyAlignment="1" applyProtection="1">
      <alignment horizontal="center"/>
    </xf>
    <xf numFmtId="0" fontId="19" fillId="3" borderId="0" xfId="5" applyNumberFormat="1" applyFont="1" applyFill="1" applyAlignment="1">
      <alignment horizontal="left"/>
    </xf>
    <xf numFmtId="3" fontId="19" fillId="3" borderId="0" xfId="5" applyNumberFormat="1" applyFont="1" applyFill="1"/>
    <xf numFmtId="1" fontId="19" fillId="3" borderId="0" xfId="5" applyNumberFormat="1" applyFont="1" applyFill="1"/>
    <xf numFmtId="3" fontId="19" fillId="3" borderId="3" xfId="5" applyNumberFormat="1" applyFont="1" applyFill="1" applyBorder="1"/>
    <xf numFmtId="1" fontId="19" fillId="3" borderId="3" xfId="5" applyNumberFormat="1" applyFont="1" applyFill="1" applyBorder="1"/>
    <xf numFmtId="0" fontId="16" fillId="3" borderId="4" xfId="6" applyFont="1" applyFill="1" applyBorder="1" applyAlignment="1" applyProtection="1">
      <alignment horizontal="right"/>
    </xf>
    <xf numFmtId="169" fontId="19" fillId="3" borderId="1" xfId="6" applyNumberFormat="1" applyFont="1" applyFill="1" applyBorder="1" applyAlignment="1" applyProtection="1">
      <alignment horizontal="right" indent="1"/>
    </xf>
    <xf numFmtId="0" fontId="16" fillId="3" borderId="4" xfId="6" applyFont="1" applyFill="1" applyBorder="1" applyAlignment="1" applyProtection="1">
      <alignment horizontal="right" wrapText="1"/>
    </xf>
    <xf numFmtId="165" fontId="5" fillId="2" borderId="1" xfId="0" applyNumberFormat="1" applyFont="1" applyFill="1" applyBorder="1" applyAlignment="1" applyProtection="1">
      <alignment horizontal="right"/>
    </xf>
    <xf numFmtId="169" fontId="1" fillId="0" borderId="0" xfId="8" applyNumberFormat="1"/>
    <xf numFmtId="170" fontId="19" fillId="3" borderId="0" xfId="0" applyNumberFormat="1" applyFont="1" applyFill="1" applyBorder="1" applyAlignment="1" applyProtection="1">
      <alignment horizontal="right"/>
    </xf>
    <xf numFmtId="170" fontId="19" fillId="3" borderId="1" xfId="0" applyNumberFormat="1" applyFont="1" applyFill="1" applyBorder="1" applyAlignment="1" applyProtection="1">
      <alignment horizontal="right"/>
    </xf>
    <xf numFmtId="49" fontId="19" fillId="3" borderId="3" xfId="5" quotePrefix="1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 applyProtection="1">
      <alignment horizontal="right"/>
    </xf>
    <xf numFmtId="0" fontId="5" fillId="2" borderId="1" xfId="0" quotePrefix="1" applyNumberFormat="1" applyFont="1" applyFill="1" applyBorder="1" applyAlignment="1" applyProtection="1">
      <alignment horizontal="right"/>
    </xf>
    <xf numFmtId="0" fontId="22" fillId="0" borderId="0" xfId="8" applyFont="1"/>
    <xf numFmtId="1" fontId="22" fillId="0" borderId="0" xfId="8" applyNumberFormat="1" applyFont="1"/>
    <xf numFmtId="0" fontId="22" fillId="0" borderId="0" xfId="8" applyFont="1" applyFill="1"/>
    <xf numFmtId="170" fontId="22" fillId="0" borderId="0" xfId="8" applyNumberFormat="1" applyFont="1"/>
    <xf numFmtId="0" fontId="16" fillId="0" borderId="0" xfId="2" applyFont="1" applyFill="1" applyBorder="1" applyAlignment="1" applyProtection="1">
      <alignment horizontal="left" vertical="top" wrapText="1"/>
    </xf>
    <xf numFmtId="164" fontId="19" fillId="0" borderId="0" xfId="0" applyFont="1" applyFill="1" applyBorder="1" applyAlignment="1" applyProtection="1">
      <alignment horizontal="justify" wrapText="1"/>
    </xf>
    <xf numFmtId="2" fontId="5" fillId="2" borderId="0" xfId="0" quotePrefix="1" applyNumberFormat="1" applyFont="1" applyFill="1" applyBorder="1" applyAlignment="1" applyProtection="1">
      <alignment horizontal="right" indent="1"/>
    </xf>
    <xf numFmtId="2" fontId="5" fillId="2" borderId="0" xfId="0" applyNumberFormat="1" applyFont="1" applyFill="1" applyBorder="1" applyAlignment="1" applyProtection="1">
      <alignment horizontal="right" indent="1"/>
    </xf>
    <xf numFmtId="164" fontId="19" fillId="0" borderId="2" xfId="0" applyFont="1" applyFill="1" applyBorder="1" applyAlignment="1" applyProtection="1">
      <alignment horizontal="left"/>
    </xf>
  </cellXfs>
  <cellStyles count="9">
    <cellStyle name="Hipervínculo 2" xfId="7"/>
    <cellStyle name="Normal" xfId="0" builtinId="0"/>
    <cellStyle name="Normal 2" xfId="4"/>
    <cellStyle name="Normal 2 2" xfId="6"/>
    <cellStyle name="Normal 3" xfId="3"/>
    <cellStyle name="Normal 4" xfId="8"/>
    <cellStyle name="Normal 7" xfId="2"/>
    <cellStyle name="Normal_A1 Comparacion Internacional" xfId="1"/>
    <cellStyle name="Normal_Plantilla CUADROS INF.OPE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00"/>
      <color rgb="FF97B9E0"/>
      <color rgb="FF004563"/>
      <color rgb="FFE2AA00"/>
      <color rgb="FFD26E2A"/>
      <color rgb="FFF5F5F5"/>
      <color rgb="FF62993E"/>
      <color rgb="FFA6A6A6"/>
      <color rgb="FF5B9BD5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1'!$D$112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1'!$D$113:$D$125</c:f>
              <c:numCache>
                <c:formatCode>#,##0.0</c:formatCode>
                <c:ptCount val="13"/>
                <c:pt idx="0">
                  <c:v>-1.4959253385032456</c:v>
                </c:pt>
                <c:pt idx="1">
                  <c:v>2.1939293416078698</c:v>
                </c:pt>
                <c:pt idx="2">
                  <c:v>0.8062027077059164</c:v>
                </c:pt>
                <c:pt idx="3">
                  <c:v>0.31299700487285032</c:v>
                </c:pt>
                <c:pt idx="4">
                  <c:v>-1.2581018940258204</c:v>
                </c:pt>
                <c:pt idx="5">
                  <c:v>1.7240847267967263</c:v>
                </c:pt>
                <c:pt idx="6">
                  <c:v>0.3765083129227742</c:v>
                </c:pt>
                <c:pt idx="7">
                  <c:v>-0.84424083719649712</c:v>
                </c:pt>
                <c:pt idx="8">
                  <c:v>0.38708563986293854</c:v>
                </c:pt>
                <c:pt idx="9">
                  <c:v>1.7390899431882323</c:v>
                </c:pt>
                <c:pt idx="10">
                  <c:v>1.1869099727798371</c:v>
                </c:pt>
                <c:pt idx="11">
                  <c:v>-3.328813064363878E-2</c:v>
                </c:pt>
                <c:pt idx="12">
                  <c:v>2.6936071300370901</c:v>
                </c:pt>
              </c:numCache>
            </c:numRef>
          </c:val>
        </c:ser>
        <c:ser>
          <c:idx val="2"/>
          <c:order val="2"/>
          <c:tx>
            <c:strRef>
              <c:f>'Data 1'!$E$112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1'!$E$113:$E$125</c:f>
              <c:numCache>
                <c:formatCode>#,##0.0</c:formatCode>
                <c:ptCount val="13"/>
                <c:pt idx="0">
                  <c:v>0.92539483572218195</c:v>
                </c:pt>
                <c:pt idx="1">
                  <c:v>1.1293384790574068</c:v>
                </c:pt>
                <c:pt idx="2">
                  <c:v>-1.3525896608346022</c:v>
                </c:pt>
                <c:pt idx="3">
                  <c:v>-0.7459457423171556</c:v>
                </c:pt>
                <c:pt idx="4">
                  <c:v>-1.0084523070079676</c:v>
                </c:pt>
                <c:pt idx="5">
                  <c:v>0.77609415321857611</c:v>
                </c:pt>
                <c:pt idx="6">
                  <c:v>2.1674605486097898</c:v>
                </c:pt>
                <c:pt idx="7">
                  <c:v>0.3951967290290348</c:v>
                </c:pt>
                <c:pt idx="8">
                  <c:v>2.4063048677112286</c:v>
                </c:pt>
                <c:pt idx="9">
                  <c:v>2.4608123300084106</c:v>
                </c:pt>
                <c:pt idx="10">
                  <c:v>1.1239055091219807</c:v>
                </c:pt>
                <c:pt idx="11">
                  <c:v>-5.8382402850175046</c:v>
                </c:pt>
                <c:pt idx="12">
                  <c:v>-2.7022532640090469</c:v>
                </c:pt>
              </c:numCache>
            </c:numRef>
          </c:val>
        </c:ser>
        <c:ser>
          <c:idx val="3"/>
          <c:order val="3"/>
          <c:tx>
            <c:strRef>
              <c:f>'Data 1'!$F$112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1'!$F$113:$F$125</c:f>
              <c:numCache>
                <c:formatCode>#,##0.0</c:formatCode>
                <c:ptCount val="13"/>
                <c:pt idx="0">
                  <c:v>1.9536659538062606</c:v>
                </c:pt>
                <c:pt idx="1">
                  <c:v>2.3783414537328129</c:v>
                </c:pt>
                <c:pt idx="2">
                  <c:v>4.1904127574865502E-2</c:v>
                </c:pt>
                <c:pt idx="3">
                  <c:v>-0.20536364512236949</c:v>
                </c:pt>
                <c:pt idx="4">
                  <c:v>-3.0017428856491613</c:v>
                </c:pt>
                <c:pt idx="5">
                  <c:v>0.21813057165429584</c:v>
                </c:pt>
                <c:pt idx="6">
                  <c:v>3.7484856988467152</c:v>
                </c:pt>
                <c:pt idx="7">
                  <c:v>0.93572852702799025</c:v>
                </c:pt>
                <c:pt idx="8">
                  <c:v>0.95994151598386424</c:v>
                </c:pt>
                <c:pt idx="9">
                  <c:v>-2.157241359025619</c:v>
                </c:pt>
                <c:pt idx="10">
                  <c:v>4.9238741762237082</c:v>
                </c:pt>
                <c:pt idx="11">
                  <c:v>1.2512400585303789</c:v>
                </c:pt>
                <c:pt idx="12">
                  <c:v>-2.2475526571470117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564664"/>
        <c:axId val="132088120"/>
      </c:barChart>
      <c:lineChart>
        <c:grouping val="standard"/>
        <c:varyColors val="0"/>
        <c:ser>
          <c:idx val="0"/>
          <c:order val="0"/>
          <c:tx>
            <c:strRef>
              <c:f>'Data 1'!$C$112</c:f>
              <c:strCache>
                <c:ptCount val="1"/>
                <c:pt idx="0">
                  <c:v>Variación mensual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'Data 1'!$A$113:$A$125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1'!$C$113:$C$125</c:f>
              <c:numCache>
                <c:formatCode>#,##0.0</c:formatCode>
                <c:ptCount val="13"/>
                <c:pt idx="0">
                  <c:v>1.383135451025197</c:v>
                </c:pt>
                <c:pt idx="1">
                  <c:v>5.7016092743980895</c:v>
                </c:pt>
                <c:pt idx="2">
                  <c:v>-0.50448282555382029</c:v>
                </c:pt>
                <c:pt idx="3">
                  <c:v>-0.63831238256667477</c:v>
                </c:pt>
                <c:pt idx="4">
                  <c:v>-5.2682970866829493</c:v>
                </c:pt>
                <c:pt idx="5">
                  <c:v>2.7183094516695983</c:v>
                </c:pt>
                <c:pt idx="6">
                  <c:v>6.2924545603792792</c:v>
                </c:pt>
                <c:pt idx="7">
                  <c:v>0.48668441886052793</c:v>
                </c:pt>
                <c:pt idx="8">
                  <c:v>3.7533320235580314</c:v>
                </c:pt>
                <c:pt idx="9">
                  <c:v>2.0426609141710239</c:v>
                </c:pt>
                <c:pt idx="10">
                  <c:v>7.234689658125526</c:v>
                </c:pt>
                <c:pt idx="11">
                  <c:v>-4.6202883571307645</c:v>
                </c:pt>
                <c:pt idx="12">
                  <c:v>-2.2561987911189685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64664"/>
        <c:axId val="132088120"/>
      </c:lineChart>
      <c:catAx>
        <c:axId val="216564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2088120"/>
        <c:crosses val="autoZero"/>
        <c:auto val="1"/>
        <c:lblAlgn val="ctr"/>
        <c:lblOffset val="100"/>
        <c:noMultiLvlLbl val="0"/>
      </c:catAx>
      <c:valAx>
        <c:axId val="1320881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6564664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'Data 1'!$G$6</c:f>
              <c:strCache>
                <c:ptCount val="1"/>
                <c:pt idx="0">
                  <c:v>Banda máxima 2007-2016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'Data 1'!$G$7:$G$37</c:f>
              <c:numCache>
                <c:formatCode>#,##0.0</c:formatCode>
                <c:ptCount val="31"/>
                <c:pt idx="0">
                  <c:v>16.099866250039288</c:v>
                </c:pt>
                <c:pt idx="1">
                  <c:v>16.503544291709549</c:v>
                </c:pt>
                <c:pt idx="2">
                  <c:v>15.717277658352753</c:v>
                </c:pt>
                <c:pt idx="3">
                  <c:v>15.465107407674077</c:v>
                </c:pt>
                <c:pt idx="4">
                  <c:v>14.432590644391926</c:v>
                </c:pt>
                <c:pt idx="5">
                  <c:v>15.077757720859276</c:v>
                </c:pt>
                <c:pt idx="6">
                  <c:v>16.19746377325481</c:v>
                </c:pt>
                <c:pt idx="7">
                  <c:v>16.002397849148497</c:v>
                </c:pt>
                <c:pt idx="8">
                  <c:v>16.269239843097761</c:v>
                </c:pt>
                <c:pt idx="9">
                  <c:v>16.344178967333651</c:v>
                </c:pt>
                <c:pt idx="10">
                  <c:v>17.024645809971783</c:v>
                </c:pt>
                <c:pt idx="11">
                  <c:v>16.946186618048767</c:v>
                </c:pt>
                <c:pt idx="12">
                  <c:v>16.6884398984879</c:v>
                </c:pt>
                <c:pt idx="13">
                  <c:v>16.786079411163616</c:v>
                </c:pt>
                <c:pt idx="14">
                  <c:v>16.915513254877773</c:v>
                </c:pt>
                <c:pt idx="15">
                  <c:v>17.166295620710205</c:v>
                </c:pt>
                <c:pt idx="16">
                  <c:v>17.703998237475147</c:v>
                </c:pt>
                <c:pt idx="17">
                  <c:v>17.272264885887825</c:v>
                </c:pt>
                <c:pt idx="18">
                  <c:v>16.687342785286312</c:v>
                </c:pt>
                <c:pt idx="19">
                  <c:v>16.165416340799759</c:v>
                </c:pt>
                <c:pt idx="20">
                  <c:v>15.80427288988605</c:v>
                </c:pt>
                <c:pt idx="21">
                  <c:v>16.015962688257837</c:v>
                </c:pt>
                <c:pt idx="22">
                  <c:v>16.129994085620066</c:v>
                </c:pt>
                <c:pt idx="23">
                  <c:v>16.840362396774928</c:v>
                </c:pt>
                <c:pt idx="24">
                  <c:v>16.936465856726507</c:v>
                </c:pt>
                <c:pt idx="25">
                  <c:v>17.282514593257581</c:v>
                </c:pt>
                <c:pt idx="26">
                  <c:v>17.699200275662029</c:v>
                </c:pt>
                <c:pt idx="27">
                  <c:v>18.035303902845726</c:v>
                </c:pt>
                <c:pt idx="28">
                  <c:v>18.265486550285289</c:v>
                </c:pt>
                <c:pt idx="29">
                  <c:v>18.483100221119749</c:v>
                </c:pt>
                <c:pt idx="30">
                  <c:v>18.080116076170142</c:v>
                </c:pt>
              </c:numCache>
            </c:numRef>
          </c:val>
        </c:ser>
        <c:ser>
          <c:idx val="3"/>
          <c:order val="1"/>
          <c:tx>
            <c:strRef>
              <c:f>'Data 1'!$F$6</c:f>
              <c:strCache>
                <c:ptCount val="1"/>
                <c:pt idx="0">
                  <c:v>Banda minima 2007-2016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val>
            <c:numRef>
              <c:f>'Data 1'!$F$7:$F$37</c:f>
              <c:numCache>
                <c:formatCode>#,##0.0</c:formatCode>
                <c:ptCount val="31"/>
                <c:pt idx="0">
                  <c:v>6.5336276761121379</c:v>
                </c:pt>
                <c:pt idx="1">
                  <c:v>7.0690264883370073</c:v>
                </c:pt>
                <c:pt idx="2">
                  <c:v>7.5300199901875571</c:v>
                </c:pt>
                <c:pt idx="3">
                  <c:v>6.9152887807981758</c:v>
                </c:pt>
                <c:pt idx="4">
                  <c:v>6.4547475764204023</c:v>
                </c:pt>
                <c:pt idx="5">
                  <c:v>5.4542631898518401</c:v>
                </c:pt>
                <c:pt idx="6">
                  <c:v>5.9453440490734888</c:v>
                </c:pt>
                <c:pt idx="7">
                  <c:v>6.1261123037623282</c:v>
                </c:pt>
                <c:pt idx="8">
                  <c:v>5.8475417775033449</c:v>
                </c:pt>
                <c:pt idx="9">
                  <c:v>5.5663868366143898</c:v>
                </c:pt>
                <c:pt idx="10">
                  <c:v>5.7923395964272881</c:v>
                </c:pt>
                <c:pt idx="11">
                  <c:v>6.4345295640694546</c:v>
                </c:pt>
                <c:pt idx="12">
                  <c:v>5.772057017467171</c:v>
                </c:pt>
                <c:pt idx="13">
                  <c:v>5.4741108292689802</c:v>
                </c:pt>
                <c:pt idx="14">
                  <c:v>6.1215856905181774</c:v>
                </c:pt>
                <c:pt idx="15">
                  <c:v>6.242426085143844</c:v>
                </c:pt>
                <c:pt idx="16">
                  <c:v>6.6910089397360171</c:v>
                </c:pt>
                <c:pt idx="17">
                  <c:v>6.9455573593682542</c:v>
                </c:pt>
                <c:pt idx="18">
                  <c:v>7.2399282573256585</c:v>
                </c:pt>
                <c:pt idx="19">
                  <c:v>7.0195522593306849</c:v>
                </c:pt>
                <c:pt idx="20">
                  <c:v>6.4554906492876061</c:v>
                </c:pt>
                <c:pt idx="21">
                  <c:v>7.1841911077033869</c:v>
                </c:pt>
                <c:pt idx="22">
                  <c:v>5.9311716335702158</c:v>
                </c:pt>
                <c:pt idx="23">
                  <c:v>6.9289957719766875</c:v>
                </c:pt>
                <c:pt idx="24">
                  <c:v>7.3335265568807753</c:v>
                </c:pt>
                <c:pt idx="25">
                  <c:v>7.5403201780612417</c:v>
                </c:pt>
                <c:pt idx="26">
                  <c:v>8.1558178578636138</c:v>
                </c:pt>
                <c:pt idx="27">
                  <c:v>8.6122249306168506</c:v>
                </c:pt>
                <c:pt idx="28">
                  <c:v>8.8424024247813158</c:v>
                </c:pt>
                <c:pt idx="29">
                  <c:v>8.8403473673972481</c:v>
                </c:pt>
                <c:pt idx="30">
                  <c:v>8.1975237730384229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473600"/>
        <c:axId val="275508600"/>
      </c:areaChart>
      <c:lineChart>
        <c:grouping val="standard"/>
        <c:varyColors val="0"/>
        <c:ser>
          <c:idx val="5"/>
          <c:order val="2"/>
          <c:tx>
            <c:strRef>
              <c:f>'Data 1'!$C$6</c:f>
              <c:strCache>
                <c:ptCount val="1"/>
                <c:pt idx="0">
                  <c:v>Máxima 2017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'Data 1'!$C$7:$C$37</c:f>
              <c:numCache>
                <c:formatCode>#,##0.0</c:formatCode>
                <c:ptCount val="31"/>
                <c:pt idx="0">
                  <c:v>17.603559756483282</c:v>
                </c:pt>
                <c:pt idx="1">
                  <c:v>18.168641482163256</c:v>
                </c:pt>
                <c:pt idx="2">
                  <c:v>15.206551027445519</c:v>
                </c:pt>
                <c:pt idx="3">
                  <c:v>13.331616610107677</c:v>
                </c:pt>
                <c:pt idx="4">
                  <c:v>16.360752397584932</c:v>
                </c:pt>
                <c:pt idx="5">
                  <c:v>20.461989154051619</c:v>
                </c:pt>
                <c:pt idx="6">
                  <c:v>20.221341446545413</c:v>
                </c:pt>
                <c:pt idx="7">
                  <c:v>21.046419755731886</c:v>
                </c:pt>
                <c:pt idx="8">
                  <c:v>23.847516623596547</c:v>
                </c:pt>
                <c:pt idx="9">
                  <c:v>25.720995157331068</c:v>
                </c:pt>
                <c:pt idx="10">
                  <c:v>22.159777558890447</c:v>
                </c:pt>
                <c:pt idx="11">
                  <c:v>18.15203446557625</c:v>
                </c:pt>
                <c:pt idx="12">
                  <c:v>14.853929880984118</c:v>
                </c:pt>
                <c:pt idx="13">
                  <c:v>18.158391196072763</c:v>
                </c:pt>
                <c:pt idx="14">
                  <c:v>19.608366212641553</c:v>
                </c:pt>
                <c:pt idx="15">
                  <c:v>20.299190825347978</c:v>
                </c:pt>
                <c:pt idx="16">
                  <c:v>19.419507731557491</c:v>
                </c:pt>
                <c:pt idx="17">
                  <c:v>20.22844188831677</c:v>
                </c:pt>
                <c:pt idx="18">
                  <c:v>20.529532292010643</c:v>
                </c:pt>
                <c:pt idx="19">
                  <c:v>19.968633233661258</c:v>
                </c:pt>
                <c:pt idx="20">
                  <c:v>16.685943618056314</c:v>
                </c:pt>
                <c:pt idx="21">
                  <c:v>15.491872534401143</c:v>
                </c:pt>
                <c:pt idx="22">
                  <c:v>12.882748446522806</c:v>
                </c:pt>
                <c:pt idx="23">
                  <c:v>12.999681625618162</c:v>
                </c:pt>
                <c:pt idx="24">
                  <c:v>13.252422218676394</c:v>
                </c:pt>
                <c:pt idx="25">
                  <c:v>17.121638245822297</c:v>
                </c:pt>
                <c:pt idx="26">
                  <c:v>17.283454971621349</c:v>
                </c:pt>
                <c:pt idx="27">
                  <c:v>19.426718998523786</c:v>
                </c:pt>
                <c:pt idx="28">
                  <c:v>21.98414205434425</c:v>
                </c:pt>
                <c:pt idx="29">
                  <c:v>22.192733367183038</c:v>
                </c:pt>
                <c:pt idx="30">
                  <c:v>19.661745890084681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1'!$D$6</c:f>
              <c:strCache>
                <c:ptCount val="1"/>
                <c:pt idx="0">
                  <c:v>Media 2017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1'!$D$7:$D$37</c:f>
              <c:numCache>
                <c:formatCode>#,##0.0</c:formatCode>
                <c:ptCount val="31"/>
                <c:pt idx="0">
                  <c:v>12.363648907384055</c:v>
                </c:pt>
                <c:pt idx="1">
                  <c:v>12.780175410806688</c:v>
                </c:pt>
                <c:pt idx="2">
                  <c:v>11.209940294325673</c:v>
                </c:pt>
                <c:pt idx="3">
                  <c:v>9.326102751730188</c:v>
                </c:pt>
                <c:pt idx="4">
                  <c:v>11.775177156665826</c:v>
                </c:pt>
                <c:pt idx="5">
                  <c:v>15.653239111495898</c:v>
                </c:pt>
                <c:pt idx="6">
                  <c:v>15.105206552458863</c:v>
                </c:pt>
                <c:pt idx="7">
                  <c:v>15.280117565655523</c:v>
                </c:pt>
                <c:pt idx="8">
                  <c:v>16.355220014788756</c:v>
                </c:pt>
                <c:pt idx="9">
                  <c:v>17.610798749467943</c:v>
                </c:pt>
                <c:pt idx="10">
                  <c:v>15.859297717792646</c:v>
                </c:pt>
                <c:pt idx="11">
                  <c:v>13.698264468901616</c:v>
                </c:pt>
                <c:pt idx="12">
                  <c:v>11.577671206387588</c:v>
                </c:pt>
                <c:pt idx="13">
                  <c:v>13.71589537040197</c:v>
                </c:pt>
                <c:pt idx="14">
                  <c:v>14.087705649117</c:v>
                </c:pt>
                <c:pt idx="15">
                  <c:v>13.995989448631764</c:v>
                </c:pt>
                <c:pt idx="16">
                  <c:v>13.572667950230271</c:v>
                </c:pt>
                <c:pt idx="17">
                  <c:v>13.956401057221623</c:v>
                </c:pt>
                <c:pt idx="18">
                  <c:v>14.034125608278128</c:v>
                </c:pt>
                <c:pt idx="19">
                  <c:v>14.819169001356544</c:v>
                </c:pt>
                <c:pt idx="20">
                  <c:v>12.8090353895082</c:v>
                </c:pt>
                <c:pt idx="21">
                  <c:v>11.046346993941356</c:v>
                </c:pt>
                <c:pt idx="22">
                  <c:v>8.9061034106990569</c:v>
                </c:pt>
                <c:pt idx="23">
                  <c:v>8.5346956082884429</c:v>
                </c:pt>
                <c:pt idx="24">
                  <c:v>8.8742831449304251</c:v>
                </c:pt>
                <c:pt idx="25">
                  <c:v>11.938387046352807</c:v>
                </c:pt>
                <c:pt idx="26">
                  <c:v>13.194507083549944</c:v>
                </c:pt>
                <c:pt idx="27">
                  <c:v>13.915332320299445</c:v>
                </c:pt>
                <c:pt idx="28">
                  <c:v>15.165033174332553</c:v>
                </c:pt>
                <c:pt idx="29">
                  <c:v>15.895074360853929</c:v>
                </c:pt>
                <c:pt idx="30">
                  <c:v>15.030355319409047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1'!$E$6</c:f>
              <c:strCache>
                <c:ptCount val="1"/>
                <c:pt idx="0">
                  <c:v>Minima 2017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'Data 1'!$E$7:$E$37</c:f>
              <c:numCache>
                <c:formatCode>#,##0.0</c:formatCode>
                <c:ptCount val="31"/>
                <c:pt idx="0">
                  <c:v>7.1237380582848289</c:v>
                </c:pt>
                <c:pt idx="1">
                  <c:v>7.3917093394501201</c:v>
                </c:pt>
                <c:pt idx="2">
                  <c:v>7.2133295612058284</c:v>
                </c:pt>
                <c:pt idx="3">
                  <c:v>5.3205888933527001</c:v>
                </c:pt>
                <c:pt idx="4">
                  <c:v>7.1896019157467226</c:v>
                </c:pt>
                <c:pt idx="5">
                  <c:v>10.844489068940177</c:v>
                </c:pt>
                <c:pt idx="6">
                  <c:v>9.9890716583723123</c:v>
                </c:pt>
                <c:pt idx="7">
                  <c:v>9.5138153755791617</c:v>
                </c:pt>
                <c:pt idx="8">
                  <c:v>8.8629234059809647</c:v>
                </c:pt>
                <c:pt idx="9">
                  <c:v>9.500602341604818</c:v>
                </c:pt>
                <c:pt idx="10">
                  <c:v>9.5588178766948442</c:v>
                </c:pt>
                <c:pt idx="11">
                  <c:v>9.2444944722269806</c:v>
                </c:pt>
                <c:pt idx="12">
                  <c:v>8.3014125317910565</c:v>
                </c:pt>
                <c:pt idx="13">
                  <c:v>9.2733995447311788</c:v>
                </c:pt>
                <c:pt idx="14">
                  <c:v>8.5670450855924472</c:v>
                </c:pt>
                <c:pt idx="15">
                  <c:v>7.6927880719155528</c:v>
                </c:pt>
                <c:pt idx="16">
                  <c:v>7.7258281689030506</c:v>
                </c:pt>
                <c:pt idx="17">
                  <c:v>7.6843602261264765</c:v>
                </c:pt>
                <c:pt idx="18">
                  <c:v>7.5387189245456145</c:v>
                </c:pt>
                <c:pt idx="19">
                  <c:v>9.6697047690518296</c:v>
                </c:pt>
                <c:pt idx="20">
                  <c:v>8.9321271609600856</c:v>
                </c:pt>
                <c:pt idx="21">
                  <c:v>6.6008214534815677</c:v>
                </c:pt>
                <c:pt idx="22">
                  <c:v>4.9294583748753098</c:v>
                </c:pt>
                <c:pt idx="23">
                  <c:v>4.0697095909587224</c:v>
                </c:pt>
                <c:pt idx="24">
                  <c:v>4.4961440711844567</c:v>
                </c:pt>
                <c:pt idx="25">
                  <c:v>6.7551358468833165</c:v>
                </c:pt>
                <c:pt idx="26">
                  <c:v>9.105559195478536</c:v>
                </c:pt>
                <c:pt idx="27">
                  <c:v>8.4039456420751044</c:v>
                </c:pt>
                <c:pt idx="28">
                  <c:v>8.3459242943208576</c:v>
                </c:pt>
                <c:pt idx="29">
                  <c:v>9.5974153545248218</c:v>
                </c:pt>
                <c:pt idx="30">
                  <c:v>10.398964748733411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'Data 1'!$H$6</c:f>
              <c:strCache>
                <c:ptCount val="1"/>
                <c:pt idx="0">
                  <c:v>Media 2016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'Data 1'!$A$7:$A$37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'Data 1'!$H$7:$H$37</c:f>
              <c:numCache>
                <c:formatCode>#,##0.0</c:formatCode>
                <c:ptCount val="31"/>
                <c:pt idx="0">
                  <c:v>10.801573028967377</c:v>
                </c:pt>
                <c:pt idx="1">
                  <c:v>12.65511307731669</c:v>
                </c:pt>
                <c:pt idx="2">
                  <c:v>11.789580782103625</c:v>
                </c:pt>
                <c:pt idx="3">
                  <c:v>11.302549974277429</c:v>
                </c:pt>
                <c:pt idx="4">
                  <c:v>9.6820732550070208</c:v>
                </c:pt>
                <c:pt idx="5">
                  <c:v>8.8512817345307191</c:v>
                </c:pt>
                <c:pt idx="6">
                  <c:v>8.5358164465217765</c:v>
                </c:pt>
                <c:pt idx="7">
                  <c:v>9.1173356351965538</c:v>
                </c:pt>
                <c:pt idx="8">
                  <c:v>9.2457755257587166</c:v>
                </c:pt>
                <c:pt idx="9">
                  <c:v>9.3155832836276797</c:v>
                </c:pt>
                <c:pt idx="10">
                  <c:v>9.6403879211737404</c:v>
                </c:pt>
                <c:pt idx="11">
                  <c:v>9.3954913202881869</c:v>
                </c:pt>
                <c:pt idx="12">
                  <c:v>9.6877082599533733</c:v>
                </c:pt>
                <c:pt idx="13">
                  <c:v>9.3945650580876965</c:v>
                </c:pt>
                <c:pt idx="14">
                  <c:v>10.280696464862</c:v>
                </c:pt>
                <c:pt idx="15">
                  <c:v>10.531313588668795</c:v>
                </c:pt>
                <c:pt idx="16">
                  <c:v>10.253554533735894</c:v>
                </c:pt>
                <c:pt idx="17">
                  <c:v>10.411388293192399</c:v>
                </c:pt>
                <c:pt idx="18">
                  <c:v>11.688210767022566</c:v>
                </c:pt>
                <c:pt idx="19">
                  <c:v>11.221523044695797</c:v>
                </c:pt>
                <c:pt idx="20">
                  <c:v>11.328447511152394</c:v>
                </c:pt>
                <c:pt idx="21">
                  <c:v>11.766477518028363</c:v>
                </c:pt>
                <c:pt idx="22">
                  <c:v>11.306408597428828</c:v>
                </c:pt>
                <c:pt idx="23">
                  <c:v>11.708048292939644</c:v>
                </c:pt>
                <c:pt idx="24">
                  <c:v>12.645720667997555</c:v>
                </c:pt>
                <c:pt idx="25">
                  <c:v>14.246380279714014</c:v>
                </c:pt>
                <c:pt idx="26">
                  <c:v>13.529750816167116</c:v>
                </c:pt>
                <c:pt idx="27">
                  <c:v>14.260830681087524</c:v>
                </c:pt>
                <c:pt idx="28">
                  <c:v>15.295165875961334</c:v>
                </c:pt>
                <c:pt idx="29">
                  <c:v>14.47278418601956</c:v>
                </c:pt>
                <c:pt idx="30">
                  <c:v>11.782321892063392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473600"/>
        <c:axId val="275508600"/>
      </c:lineChart>
      <c:catAx>
        <c:axId val="27547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275508600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275508600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2754736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chemeClr val="accent1">
                <a:alpha val="80000"/>
              </a:schemeClr>
            </a:solidFill>
            <a:ln w="25400">
              <a:noFill/>
            </a:ln>
            <a:effectLst/>
          </c:spPr>
          <c:cat>
            <c:strRef>
              <c:f>'Data 1'!$A$54:$A$66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1'!$C$42:$C$54</c:f>
              <c:numCache>
                <c:formatCode>#,##0</c:formatCode>
                <c:ptCount val="13"/>
                <c:pt idx="0">
                  <c:v>21184</c:v>
                </c:pt>
                <c:pt idx="1">
                  <c:v>18851</c:v>
                </c:pt>
                <c:pt idx="2">
                  <c:v>19832</c:v>
                </c:pt>
                <c:pt idx="3">
                  <c:v>20377</c:v>
                </c:pt>
                <c:pt idx="4">
                  <c:v>23470</c:v>
                </c:pt>
                <c:pt idx="5">
                  <c:v>20880</c:v>
                </c:pt>
                <c:pt idx="6">
                  <c:v>19591</c:v>
                </c:pt>
                <c:pt idx="7">
                  <c:v>19728</c:v>
                </c:pt>
                <c:pt idx="8">
                  <c:v>19880</c:v>
                </c:pt>
                <c:pt idx="9">
                  <c:v>20897</c:v>
                </c:pt>
                <c:pt idx="10">
                  <c:v>21470</c:v>
                </c:pt>
                <c:pt idx="11">
                  <c:v>20848</c:v>
                </c:pt>
                <c:pt idx="12">
                  <c:v>21477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147144"/>
        <c:axId val="274021136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'Data 1'!$C$54:$C$66</c:f>
              <c:numCache>
                <c:formatCode>#,##0</c:formatCode>
                <c:ptCount val="13"/>
                <c:pt idx="0">
                  <c:v>21477</c:v>
                </c:pt>
                <c:pt idx="1">
                  <c:v>19926</c:v>
                </c:pt>
                <c:pt idx="2">
                  <c:v>19732</c:v>
                </c:pt>
                <c:pt idx="3">
                  <c:v>20247</c:v>
                </c:pt>
                <c:pt idx="4">
                  <c:v>22233</c:v>
                </c:pt>
                <c:pt idx="5">
                  <c:v>21448</c:v>
                </c:pt>
                <c:pt idx="6">
                  <c:v>20824</c:v>
                </c:pt>
                <c:pt idx="7">
                  <c:v>19824</c:v>
                </c:pt>
                <c:pt idx="8">
                  <c:v>20626</c:v>
                </c:pt>
                <c:pt idx="9">
                  <c:v>21324</c:v>
                </c:pt>
                <c:pt idx="10">
                  <c:v>23023</c:v>
                </c:pt>
                <c:pt idx="11">
                  <c:v>19885</c:v>
                </c:pt>
                <c:pt idx="12">
                  <c:v>20992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47144"/>
        <c:axId val="274021136"/>
      </c:lineChart>
      <c:catAx>
        <c:axId val="275147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4021136"/>
        <c:crosses val="autoZero"/>
        <c:auto val="1"/>
        <c:lblAlgn val="ctr"/>
        <c:lblOffset val="100"/>
        <c:noMultiLvlLbl val="0"/>
      </c:catAx>
      <c:valAx>
        <c:axId val="274021136"/>
        <c:scaling>
          <c:orientation val="minMax"/>
          <c:min val="10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5147144"/>
        <c:crosses val="autoZero"/>
        <c:crossBetween val="between"/>
        <c:majorUnit val="4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63971220905674786"/>
          <c:y val="2.618486514794448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1'!$F$104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38211382113821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05691056910570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2016</c:v>
                </c:pt>
                <c:pt idx="3">
                  <c:v>2017</c:v>
                </c:pt>
                <c:pt idx="4">
                  <c:v>mar-17</c:v>
                </c:pt>
              </c:strCache>
            </c:strRef>
          </c:cat>
          <c:val>
            <c:numRef>
              <c:f>'Data 1'!$C$105:$C$109</c:f>
              <c:numCache>
                <c:formatCode>#,##0</c:formatCode>
                <c:ptCount val="5"/>
                <c:pt idx="0">
                  <c:v>41318</c:v>
                </c:pt>
                <c:pt idx="2">
                  <c:v>40489</c:v>
                </c:pt>
              </c:numCache>
            </c:numRef>
          </c:val>
        </c:ser>
        <c:ser>
          <c:idx val="0"/>
          <c:order val="1"/>
          <c:tx>
            <c:strRef>
              <c:f>'Data 1'!$G$104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38211382113822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73170731707317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138211382113821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05691056910569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2016</c:v>
                </c:pt>
                <c:pt idx="3">
                  <c:v>2017</c:v>
                </c:pt>
                <c:pt idx="4">
                  <c:v>mar-17</c:v>
                </c:pt>
              </c:strCache>
            </c:strRef>
          </c:cat>
          <c:val>
            <c:numRef>
              <c:f>'Data 1'!$D$105:$D$109</c:f>
              <c:numCache>
                <c:formatCode>#,##0</c:formatCode>
                <c:ptCount val="5"/>
                <c:pt idx="0">
                  <c:v>45450</c:v>
                </c:pt>
                <c:pt idx="2">
                  <c:v>38464</c:v>
                </c:pt>
                <c:pt idx="3">
                  <c:v>41381</c:v>
                </c:pt>
                <c:pt idx="4">
                  <c:v>35935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275655064"/>
        <c:axId val="275652408"/>
      </c:barChart>
      <c:catAx>
        <c:axId val="275655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275652408"/>
        <c:crosses val="autoZero"/>
        <c:auto val="1"/>
        <c:lblAlgn val="ctr"/>
        <c:lblOffset val="100"/>
        <c:tickMarkSkip val="1"/>
        <c:noMultiLvlLbl val="0"/>
      </c:catAx>
      <c:valAx>
        <c:axId val="275652408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5655064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1'!$D$69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'Data 1'!$D$70:$D$100</c:f>
              <c:numCache>
                <c:formatCode>#,##0</c:formatCode>
                <c:ptCount val="31"/>
                <c:pt idx="0">
                  <c:v>723</c:v>
                </c:pt>
                <c:pt idx="1">
                  <c:v>723</c:v>
                </c:pt>
                <c:pt idx="2">
                  <c:v>729</c:v>
                </c:pt>
                <c:pt idx="3">
                  <c:v>665</c:v>
                </c:pt>
                <c:pt idx="4">
                  <c:v>613</c:v>
                </c:pt>
                <c:pt idx="5">
                  <c:v>698</c:v>
                </c:pt>
                <c:pt idx="6">
                  <c:v>708</c:v>
                </c:pt>
                <c:pt idx="7">
                  <c:v>698</c:v>
                </c:pt>
                <c:pt idx="8">
                  <c:v>692</c:v>
                </c:pt>
                <c:pt idx="9">
                  <c:v>680</c:v>
                </c:pt>
                <c:pt idx="10">
                  <c:v>606</c:v>
                </c:pt>
                <c:pt idx="11">
                  <c:v>562</c:v>
                </c:pt>
                <c:pt idx="12">
                  <c:v>695</c:v>
                </c:pt>
                <c:pt idx="13">
                  <c:v>711</c:v>
                </c:pt>
                <c:pt idx="14">
                  <c:v>695</c:v>
                </c:pt>
                <c:pt idx="15">
                  <c:v>694</c:v>
                </c:pt>
                <c:pt idx="16">
                  <c:v>686</c:v>
                </c:pt>
                <c:pt idx="17">
                  <c:v>603</c:v>
                </c:pt>
                <c:pt idx="18">
                  <c:v>559</c:v>
                </c:pt>
                <c:pt idx="19">
                  <c:v>654</c:v>
                </c:pt>
                <c:pt idx="20">
                  <c:v>694</c:v>
                </c:pt>
                <c:pt idx="21">
                  <c:v>711</c:v>
                </c:pt>
                <c:pt idx="22">
                  <c:v>729</c:v>
                </c:pt>
                <c:pt idx="23">
                  <c:v>735</c:v>
                </c:pt>
                <c:pt idx="24">
                  <c:v>665</c:v>
                </c:pt>
                <c:pt idx="25">
                  <c:v>577</c:v>
                </c:pt>
                <c:pt idx="26">
                  <c:v>713</c:v>
                </c:pt>
                <c:pt idx="27">
                  <c:v>709</c:v>
                </c:pt>
                <c:pt idx="28">
                  <c:v>699</c:v>
                </c:pt>
                <c:pt idx="29">
                  <c:v>684</c:v>
                </c:pt>
                <c:pt idx="30">
                  <c:v>683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610296"/>
        <c:axId val="275889200"/>
      </c:barChart>
      <c:lineChart>
        <c:grouping val="standard"/>
        <c:varyColors val="0"/>
        <c:ser>
          <c:idx val="1"/>
          <c:order val="1"/>
          <c:tx>
            <c:strRef>
              <c:f>'Data 1'!$C$69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</c:dPt>
          <c:cat>
            <c:numRef>
              <c:f>'Data 1'!$A$70:$A$100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'Data 1'!$C$70:$C$100</c:f>
              <c:numCache>
                <c:formatCode>#,##0</c:formatCode>
                <c:ptCount val="31"/>
                <c:pt idx="0">
                  <c:v>34737</c:v>
                </c:pt>
                <c:pt idx="1">
                  <c:v>34915</c:v>
                </c:pt>
                <c:pt idx="2">
                  <c:v>34909</c:v>
                </c:pt>
                <c:pt idx="3">
                  <c:v>31558</c:v>
                </c:pt>
                <c:pt idx="4">
                  <c:v>30642</c:v>
                </c:pt>
                <c:pt idx="5">
                  <c:v>34053</c:v>
                </c:pt>
                <c:pt idx="6">
                  <c:v>34036</c:v>
                </c:pt>
                <c:pt idx="7">
                  <c:v>33692</c:v>
                </c:pt>
                <c:pt idx="8">
                  <c:v>33450</c:v>
                </c:pt>
                <c:pt idx="9">
                  <c:v>31869</c:v>
                </c:pt>
                <c:pt idx="10">
                  <c:v>28481</c:v>
                </c:pt>
                <c:pt idx="11">
                  <c:v>28619</c:v>
                </c:pt>
                <c:pt idx="12">
                  <c:v>34616</c:v>
                </c:pt>
                <c:pt idx="13">
                  <c:v>33933</c:v>
                </c:pt>
                <c:pt idx="14">
                  <c:v>33853</c:v>
                </c:pt>
                <c:pt idx="15">
                  <c:v>33859</c:v>
                </c:pt>
                <c:pt idx="16">
                  <c:v>32357</c:v>
                </c:pt>
                <c:pt idx="17">
                  <c:v>28781</c:v>
                </c:pt>
                <c:pt idx="18">
                  <c:v>28102</c:v>
                </c:pt>
                <c:pt idx="19">
                  <c:v>32529</c:v>
                </c:pt>
                <c:pt idx="20">
                  <c:v>33803</c:v>
                </c:pt>
                <c:pt idx="21">
                  <c:v>34585</c:v>
                </c:pt>
                <c:pt idx="22">
                  <c:v>35575</c:v>
                </c:pt>
                <c:pt idx="23">
                  <c:v>35038</c:v>
                </c:pt>
                <c:pt idx="24">
                  <c:v>31708</c:v>
                </c:pt>
                <c:pt idx="25">
                  <c:v>30573</c:v>
                </c:pt>
                <c:pt idx="26">
                  <c:v>34703</c:v>
                </c:pt>
                <c:pt idx="27">
                  <c:v>34148</c:v>
                </c:pt>
                <c:pt idx="28">
                  <c:v>33725</c:v>
                </c:pt>
                <c:pt idx="29">
                  <c:v>32834</c:v>
                </c:pt>
                <c:pt idx="30">
                  <c:v>32474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06168"/>
        <c:axId val="275105776"/>
      </c:lineChart>
      <c:catAx>
        <c:axId val="274610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5889200"/>
        <c:crosses val="autoZero"/>
        <c:auto val="0"/>
        <c:lblAlgn val="ctr"/>
        <c:lblOffset val="100"/>
        <c:noMultiLvlLbl val="0"/>
      </c:catAx>
      <c:valAx>
        <c:axId val="2758892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4610296"/>
        <c:crosses val="autoZero"/>
        <c:crossBetween val="between"/>
      </c:valAx>
      <c:valAx>
        <c:axId val="27510577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5106168"/>
        <c:crosses val="max"/>
        <c:crossBetween val="between"/>
      </c:valAx>
      <c:catAx>
        <c:axId val="275106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5105776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6</xdr:col>
      <xdr:colOff>1462425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190500</xdr:colOff>
      <xdr:row>0</xdr:row>
      <xdr:rowOff>161925</xdr:rowOff>
    </xdr:from>
    <xdr:to>
      <xdr:col>1</xdr:col>
      <xdr:colOff>828675</xdr:colOff>
      <xdr:row>1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5" name="EvoMesTem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0.77144</cdr:x>
      <cdr:y>0.30965</cdr:y>
    </cdr:from>
    <cdr:to>
      <cdr:x>0.99594</cdr:x>
      <cdr:y>0.3915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7520" y="902518"/>
          <a:ext cx="1582388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0.7782</cdr:x>
      <cdr:y>0.77565</cdr:y>
    </cdr:from>
    <cdr:to>
      <cdr:x>1</cdr:x>
      <cdr:y>0.86646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5143" y="2260738"/>
          <a:ext cx="1563357" cy="26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'Data 1'!$G$105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8DB52B6D-E30E-42D6-9FB8-662B99DF7485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'Data 1'!$F$105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EE4C331-E1A2-4349-82C2-A13E0B801738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'Data 1'!$F$107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2253" y="1724025"/>
          <a:ext cx="1095571" cy="163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030DB87-0B4C-4698-8FCD-FCED97F1FFCB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06 septiembre (13:32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0.19109</cdr:x>
      <cdr:y>0.48042</cdr:y>
    </cdr:from>
    <cdr:to>
      <cdr:x>0.55279</cdr:x>
      <cdr:y>0.53392</cdr:y>
    </cdr:to>
    <cdr:sp macro="" textlink="'Data 1'!$G$107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86076" y="1551273"/>
          <a:ext cx="1109373" cy="172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359BAEC-6584-411F-8EE2-ED4D54DEAE1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febrero (20:37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'Data 1'!$F$108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'Data 1'!$G$108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327FEAA2-4E42-4461-B928-17DF0F9B68A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18 enero 2017 (19:50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0.18323</cdr:x>
      <cdr:y>0.19272</cdr:y>
    </cdr:from>
    <cdr:to>
      <cdr:x>0.60248</cdr:x>
      <cdr:y>0.23992</cdr:y>
    </cdr:to>
    <cdr:sp macro="" textlink="'Data 1'!$G$109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5559" y="563555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A943D7E8-AC1D-4687-8D01-6026F1EF014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23 marzo 2017 (20:33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38</v>
      </c>
    </row>
    <row r="2" spans="1:15" ht="21" customHeight="1">
      <c r="B2" s="16" t="s">
        <v>27</v>
      </c>
      <c r="C2" s="17"/>
      <c r="D2" s="17"/>
      <c r="E2" s="18" t="s">
        <v>6</v>
      </c>
    </row>
    <row r="3" spans="1:15" ht="15" customHeight="1">
      <c r="C3" s="17"/>
      <c r="D3" s="17"/>
      <c r="E3" s="28" t="s">
        <v>40</v>
      </c>
    </row>
    <row r="4" spans="1:15" s="20" customFormat="1" ht="20.25" customHeight="1">
      <c r="B4" s="19"/>
      <c r="C4" s="29" t="s">
        <v>38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28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28</v>
      </c>
      <c r="E9" s="25" t="str">
        <f>'D2'!C7</f>
        <v>Evolución de los componentes de la variación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28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28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28</v>
      </c>
      <c r="E12" s="25" t="str">
        <f>'D5'!B7</f>
        <v>Potencia instántanea máxima peninsular</v>
      </c>
    </row>
    <row r="13" spans="1:15" ht="12.6" customHeight="1">
      <c r="D13" s="24" t="s">
        <v>28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C3'!A1" display="'C3'!A1"/>
    <hyperlink ref="E12" location="'C5'!A1" display="'C5'!A1"/>
    <hyperlink ref="E11" location="'C4'!A1" display="'C4'!A1"/>
    <hyperlink ref="E9" location="'C2'!A1" display="'C2'!A1"/>
    <hyperlink ref="E8" location="'C1'!A1" display="'C1'!A1"/>
    <hyperlink ref="E13" location="'C6'!A1" display="'C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K12" sqref="K12:K1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">
        <v>40</v>
      </c>
      <c r="L3" s="2"/>
    </row>
    <row r="4" spans="3:12" ht="19.899999999999999" customHeight="1">
      <c r="C4" s="29" t="s">
        <v>38</v>
      </c>
    </row>
    <row r="5" spans="3:12" ht="12.6" customHeight="1"/>
    <row r="7" spans="3:12" ht="12.75" customHeight="1">
      <c r="C7" s="75" t="s">
        <v>9</v>
      </c>
      <c r="E7" s="4"/>
      <c r="F7" s="77" t="s">
        <v>40</v>
      </c>
      <c r="G7" s="78"/>
      <c r="H7" s="78" t="s">
        <v>1</v>
      </c>
      <c r="I7" s="78"/>
      <c r="J7" s="78" t="s">
        <v>2</v>
      </c>
      <c r="K7" s="78"/>
    </row>
    <row r="8" spans="3:12">
      <c r="C8" s="75"/>
      <c r="E8" s="5"/>
      <c r="F8" s="64" t="s">
        <v>3</v>
      </c>
      <c r="G8" s="70" t="s">
        <v>55</v>
      </c>
      <c r="H8" s="64" t="s">
        <v>3</v>
      </c>
      <c r="I8" s="69" t="str">
        <f>G8</f>
        <v>%17/16</v>
      </c>
      <c r="J8" s="64" t="s">
        <v>3</v>
      </c>
      <c r="K8" s="69" t="str">
        <f>G8</f>
        <v>%17/16</v>
      </c>
    </row>
    <row r="9" spans="3:12">
      <c r="C9" s="38"/>
      <c r="E9" s="30" t="s">
        <v>4</v>
      </c>
      <c r="F9" s="31">
        <v>20992</v>
      </c>
      <c r="G9" s="32">
        <v>-2.2999999999999998</v>
      </c>
      <c r="H9" s="31">
        <v>63900</v>
      </c>
      <c r="I9" s="32">
        <v>0.2</v>
      </c>
      <c r="J9" s="31">
        <v>250085</v>
      </c>
      <c r="K9" s="32">
        <v>1.1000000000000001</v>
      </c>
    </row>
    <row r="10" spans="3:12">
      <c r="E10" s="33"/>
      <c r="F10" s="34"/>
      <c r="G10" s="34"/>
      <c r="H10" s="34"/>
      <c r="I10" s="34"/>
      <c r="J10" s="34"/>
      <c r="K10" s="34"/>
    </row>
    <row r="11" spans="3:12">
      <c r="E11" s="33" t="s">
        <v>29</v>
      </c>
      <c r="F11" s="34"/>
      <c r="G11" s="34"/>
      <c r="H11" s="34"/>
      <c r="I11" s="34"/>
      <c r="J11" s="34"/>
      <c r="K11" s="34"/>
    </row>
    <row r="12" spans="3:12">
      <c r="E12" s="35" t="s">
        <v>0</v>
      </c>
      <c r="F12" s="34"/>
      <c r="G12" s="66">
        <v>2.6936071300370901</v>
      </c>
      <c r="H12" s="66"/>
      <c r="I12" s="66">
        <v>0.27061641964014616</v>
      </c>
      <c r="J12" s="66"/>
      <c r="K12" s="66">
        <v>0.778003619106582</v>
      </c>
    </row>
    <row r="13" spans="3:12">
      <c r="E13" s="35" t="s">
        <v>30</v>
      </c>
      <c r="F13" s="34"/>
      <c r="G13" s="66">
        <v>-2.7022532640090469</v>
      </c>
      <c r="H13" s="66"/>
      <c r="I13" s="66">
        <v>-1.1555876811308208</v>
      </c>
      <c r="J13" s="66"/>
      <c r="K13" s="66">
        <v>-0.10839250804031142</v>
      </c>
    </row>
    <row r="14" spans="3:12">
      <c r="E14" s="36" t="s">
        <v>5</v>
      </c>
      <c r="F14" s="37"/>
      <c r="G14" s="67">
        <v>-2.2475526571470117</v>
      </c>
      <c r="H14" s="67"/>
      <c r="I14" s="67">
        <v>1.050280594186348</v>
      </c>
      <c r="J14" s="67"/>
      <c r="K14" s="67">
        <v>0.45577117394344224</v>
      </c>
    </row>
    <row r="15" spans="3:12">
      <c r="E15" s="79" t="s">
        <v>31</v>
      </c>
      <c r="F15" s="79"/>
      <c r="G15" s="79"/>
      <c r="H15" s="79"/>
      <c r="I15" s="79"/>
      <c r="J15" s="79"/>
      <c r="K15" s="79"/>
    </row>
    <row r="16" spans="3:12" ht="21.75" customHeight="1">
      <c r="E16" s="76" t="s">
        <v>32</v>
      </c>
      <c r="F16" s="76"/>
      <c r="G16" s="76"/>
      <c r="H16" s="76"/>
      <c r="I16" s="76"/>
      <c r="J16" s="76"/>
      <c r="K16" s="76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K21"/>
  <sheetViews>
    <sheetView showGridLines="0" showRowColHeaders="0" topLeftCell="A2" workbookViewId="0">
      <selection activeCell="J17" sqref="J1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9" t="s">
        <v>40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5" t="s">
        <v>37</v>
      </c>
      <c r="E7" s="9"/>
    </row>
    <row r="8" spans="3:11">
      <c r="C8" s="75"/>
      <c r="E8" s="9"/>
    </row>
    <row r="9" spans="3:11">
      <c r="C9" s="75"/>
      <c r="E9" s="9"/>
    </row>
    <row r="10" spans="3:11">
      <c r="C10" s="38" t="s">
        <v>19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1:E23"/>
  <sheetViews>
    <sheetView showGridLines="0" showRowColHeaders="0" topLeftCell="A2" workbookViewId="0">
      <selection activeCell="M17" sqref="L17:M1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9" t="s">
        <v>40</v>
      </c>
    </row>
    <row r="4" spans="3:5" ht="19.899999999999999" customHeight="1">
      <c r="C4" s="29" t="s">
        <v>38</v>
      </c>
    </row>
    <row r="5" spans="3:5" ht="12.6" customHeight="1"/>
    <row r="6" spans="3:5" ht="12.75" customHeight="1"/>
    <row r="7" spans="3:5" ht="12.75" customHeight="1">
      <c r="C7" s="75" t="s">
        <v>20</v>
      </c>
      <c r="E7" s="9"/>
    </row>
    <row r="8" spans="3:5">
      <c r="C8" s="75"/>
      <c r="E8" s="9"/>
    </row>
    <row r="9" spans="3:5">
      <c r="C9" s="40" t="s">
        <v>21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K21"/>
  <sheetViews>
    <sheetView showGridLines="0" showRowColHeaders="0" topLeftCell="A2" zoomScaleNormal="100" workbookViewId="0">
      <selection activeCell="J27" sqref="J2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9" t="s">
        <v>40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5" t="s">
        <v>22</v>
      </c>
      <c r="E7" s="9"/>
    </row>
    <row r="8" spans="3:11">
      <c r="C8" s="75"/>
      <c r="E8" s="9"/>
    </row>
    <row r="9" spans="3:11">
      <c r="C9" s="40" t="s">
        <v>23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7"/>
  <sheetViews>
    <sheetView showGridLines="0" showRowColHeaders="0" workbookViewId="0">
      <selection activeCell="I20" sqref="I20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9" t="s">
        <v>40</v>
      </c>
      <c r="E3" s="11"/>
    </row>
    <row r="4" spans="2:5" customFormat="1" ht="19.5" customHeight="1">
      <c r="B4" s="29" t="s">
        <v>38</v>
      </c>
      <c r="C4" s="3"/>
    </row>
    <row r="5" spans="2:5">
      <c r="B5" s="3"/>
    </row>
    <row r="7" spans="2:5" ht="12.75" customHeight="1">
      <c r="B7" s="75" t="s">
        <v>25</v>
      </c>
      <c r="D7" s="12"/>
      <c r="E7" s="12"/>
    </row>
    <row r="8" spans="2:5">
      <c r="B8" s="75"/>
      <c r="D8" s="12"/>
      <c r="E8" s="12"/>
    </row>
    <row r="9" spans="2:5">
      <c r="B9" s="38" t="s">
        <v>24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  <c r="E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AA22"/>
  <sheetViews>
    <sheetView showGridLines="0" showRowColHeaders="0" workbookViewId="0">
      <selection activeCell="J35" sqref="J3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9" t="s">
        <v>40</v>
      </c>
    </row>
    <row r="4" spans="3:27" ht="19.899999999999999" customHeight="1">
      <c r="C4" s="29" t="s">
        <v>38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75" t="s">
        <v>14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75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125"/>
  <sheetViews>
    <sheetView showGridLines="0" showRowColHeaders="0" topLeftCell="A82" workbookViewId="0">
      <selection activeCell="E101" sqref="E101"/>
    </sheetView>
  </sheetViews>
  <sheetFormatPr baseColWidth="10" defaultRowHeight="11.25" customHeight="1"/>
  <cols>
    <col min="1" max="1" width="3.7109375" style="44" customWidth="1"/>
    <col min="2" max="2" width="16.5703125" style="44" customWidth="1"/>
    <col min="3" max="5" width="11.42578125" style="44"/>
    <col min="6" max="7" width="22.7109375" style="44" customWidth="1"/>
    <col min="8" max="16384" width="11.42578125" style="44"/>
  </cols>
  <sheetData>
    <row r="1" spans="1:8" s="41" customFormat="1" ht="21" customHeight="1">
      <c r="D1" s="42"/>
      <c r="G1" s="18" t="s">
        <v>6</v>
      </c>
    </row>
    <row r="2" spans="1:8" s="41" customFormat="1" ht="15" customHeight="1">
      <c r="D2" s="42"/>
      <c r="G2" s="39" t="s">
        <v>40</v>
      </c>
    </row>
    <row r="3" spans="1:8" s="41" customFormat="1" ht="20.25" customHeight="1">
      <c r="B3" s="29" t="s">
        <v>38</v>
      </c>
      <c r="D3" s="42"/>
    </row>
    <row r="5" spans="1:8" ht="11.25" customHeight="1">
      <c r="A5" s="71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marzo</v>
      </c>
      <c r="B5" s="43" t="s">
        <v>33</v>
      </c>
    </row>
    <row r="6" spans="1:8" ht="15">
      <c r="A6" s="72">
        <f>YEAR(B7)-1</f>
        <v>2016</v>
      </c>
      <c r="B6" s="45"/>
      <c r="C6" s="45" t="s">
        <v>41</v>
      </c>
      <c r="D6" s="45" t="s">
        <v>42</v>
      </c>
      <c r="E6" s="45" t="s">
        <v>43</v>
      </c>
      <c r="F6" s="51" t="s">
        <v>44</v>
      </c>
      <c r="G6" s="51" t="s">
        <v>45</v>
      </c>
      <c r="H6" s="45" t="s">
        <v>39</v>
      </c>
    </row>
    <row r="7" spans="1:8" ht="11.25" customHeight="1">
      <c r="A7" s="71">
        <v>1</v>
      </c>
      <c r="B7" s="50">
        <v>42795</v>
      </c>
      <c r="C7" s="46">
        <v>17.603559756483282</v>
      </c>
      <c r="D7" s="46">
        <v>12.363648907384055</v>
      </c>
      <c r="E7" s="46">
        <v>7.1237380582848289</v>
      </c>
      <c r="F7" s="46">
        <v>6.5336276761121379</v>
      </c>
      <c r="G7" s="46">
        <v>16.099866250039288</v>
      </c>
      <c r="H7" s="46">
        <v>10.801573028967377</v>
      </c>
    </row>
    <row r="8" spans="1:8" ht="11.25" customHeight="1">
      <c r="A8" s="71">
        <v>2</v>
      </c>
      <c r="B8" s="50">
        <v>42796</v>
      </c>
      <c r="C8" s="46">
        <v>18.168641482163256</v>
      </c>
      <c r="D8" s="46">
        <v>12.780175410806688</v>
      </c>
      <c r="E8" s="46">
        <v>7.3917093394501201</v>
      </c>
      <c r="F8" s="46">
        <v>7.0690264883370073</v>
      </c>
      <c r="G8" s="46">
        <v>16.503544291709549</v>
      </c>
      <c r="H8" s="46">
        <v>12.65511307731669</v>
      </c>
    </row>
    <row r="9" spans="1:8" ht="11.25" customHeight="1">
      <c r="A9" s="71">
        <v>3</v>
      </c>
      <c r="B9" s="50">
        <v>42797</v>
      </c>
      <c r="C9" s="46">
        <v>15.206551027445519</v>
      </c>
      <c r="D9" s="46">
        <v>11.209940294325673</v>
      </c>
      <c r="E9" s="46">
        <v>7.2133295612058284</v>
      </c>
      <c r="F9" s="46">
        <v>7.5300199901875571</v>
      </c>
      <c r="G9" s="46">
        <v>15.717277658352753</v>
      </c>
      <c r="H9" s="46">
        <v>11.789580782103625</v>
      </c>
    </row>
    <row r="10" spans="1:8" ht="11.25" customHeight="1">
      <c r="A10" s="71">
        <v>4</v>
      </c>
      <c r="B10" s="50">
        <v>42798</v>
      </c>
      <c r="C10" s="46">
        <v>13.331616610107677</v>
      </c>
      <c r="D10" s="46">
        <v>9.326102751730188</v>
      </c>
      <c r="E10" s="46">
        <v>5.3205888933527001</v>
      </c>
      <c r="F10" s="46">
        <v>6.9152887807981758</v>
      </c>
      <c r="G10" s="46">
        <v>15.465107407674077</v>
      </c>
      <c r="H10" s="46">
        <v>11.302549974277429</v>
      </c>
    </row>
    <row r="11" spans="1:8" ht="11.25" customHeight="1">
      <c r="A11" s="71">
        <v>5</v>
      </c>
      <c r="B11" s="50">
        <v>42799</v>
      </c>
      <c r="C11" s="46">
        <v>16.360752397584932</v>
      </c>
      <c r="D11" s="46">
        <v>11.775177156665826</v>
      </c>
      <c r="E11" s="46">
        <v>7.1896019157467226</v>
      </c>
      <c r="F11" s="46">
        <v>6.4547475764204023</v>
      </c>
      <c r="G11" s="46">
        <v>14.432590644391926</v>
      </c>
      <c r="H11" s="46">
        <v>9.6820732550070208</v>
      </c>
    </row>
    <row r="12" spans="1:8" ht="11.25" customHeight="1">
      <c r="A12" s="71">
        <v>6</v>
      </c>
      <c r="B12" s="50">
        <v>42800</v>
      </c>
      <c r="C12" s="46">
        <v>20.461989154051619</v>
      </c>
      <c r="D12" s="46">
        <v>15.653239111495898</v>
      </c>
      <c r="E12" s="46">
        <v>10.844489068940177</v>
      </c>
      <c r="F12" s="46">
        <v>5.4542631898518401</v>
      </c>
      <c r="G12" s="46">
        <v>15.077757720859276</v>
      </c>
      <c r="H12" s="46">
        <v>8.8512817345307191</v>
      </c>
    </row>
    <row r="13" spans="1:8" ht="11.25" customHeight="1">
      <c r="A13" s="71">
        <v>7</v>
      </c>
      <c r="B13" s="50">
        <v>42801</v>
      </c>
      <c r="C13" s="46">
        <v>20.221341446545413</v>
      </c>
      <c r="D13" s="46">
        <v>15.105206552458863</v>
      </c>
      <c r="E13" s="46">
        <v>9.9890716583723123</v>
      </c>
      <c r="F13" s="46">
        <v>5.9453440490734888</v>
      </c>
      <c r="G13" s="46">
        <v>16.19746377325481</v>
      </c>
      <c r="H13" s="46">
        <v>8.5358164465217765</v>
      </c>
    </row>
    <row r="14" spans="1:8" ht="11.25" customHeight="1">
      <c r="A14" s="71">
        <v>8</v>
      </c>
      <c r="B14" s="50">
        <v>42802</v>
      </c>
      <c r="C14" s="46">
        <v>21.046419755731886</v>
      </c>
      <c r="D14" s="46">
        <v>15.280117565655523</v>
      </c>
      <c r="E14" s="46">
        <v>9.5138153755791617</v>
      </c>
      <c r="F14" s="46">
        <v>6.1261123037623282</v>
      </c>
      <c r="G14" s="46">
        <v>16.002397849148497</v>
      </c>
      <c r="H14" s="46">
        <v>9.1173356351965538</v>
      </c>
    </row>
    <row r="15" spans="1:8" ht="11.25" customHeight="1">
      <c r="A15" s="71">
        <v>9</v>
      </c>
      <c r="B15" s="50">
        <v>42803</v>
      </c>
      <c r="C15" s="46">
        <v>23.847516623596547</v>
      </c>
      <c r="D15" s="46">
        <v>16.355220014788756</v>
      </c>
      <c r="E15" s="46">
        <v>8.8629234059809647</v>
      </c>
      <c r="F15" s="46">
        <v>5.8475417775033449</v>
      </c>
      <c r="G15" s="46">
        <v>16.269239843097761</v>
      </c>
      <c r="H15" s="46">
        <v>9.2457755257587166</v>
      </c>
    </row>
    <row r="16" spans="1:8" ht="11.25" customHeight="1">
      <c r="A16" s="71">
        <v>10</v>
      </c>
      <c r="B16" s="50">
        <v>42804</v>
      </c>
      <c r="C16" s="46">
        <v>25.720995157331068</v>
      </c>
      <c r="D16" s="46">
        <v>17.610798749467943</v>
      </c>
      <c r="E16" s="46">
        <v>9.500602341604818</v>
      </c>
      <c r="F16" s="46">
        <v>5.5663868366143898</v>
      </c>
      <c r="G16" s="46">
        <v>16.344178967333651</v>
      </c>
      <c r="H16" s="46">
        <v>9.3155832836276797</v>
      </c>
    </row>
    <row r="17" spans="1:8" ht="11.25" customHeight="1">
      <c r="A17" s="71">
        <v>11</v>
      </c>
      <c r="B17" s="50">
        <v>42805</v>
      </c>
      <c r="C17" s="46">
        <v>22.159777558890447</v>
      </c>
      <c r="D17" s="46">
        <v>15.859297717792646</v>
      </c>
      <c r="E17" s="46">
        <v>9.5588178766948442</v>
      </c>
      <c r="F17" s="46">
        <v>5.7923395964272881</v>
      </c>
      <c r="G17" s="46">
        <v>17.024645809971783</v>
      </c>
      <c r="H17" s="46">
        <v>9.6403879211737404</v>
      </c>
    </row>
    <row r="18" spans="1:8" ht="11.25" customHeight="1">
      <c r="A18" s="71">
        <v>12</v>
      </c>
      <c r="B18" s="50">
        <v>42806</v>
      </c>
      <c r="C18" s="46">
        <v>18.15203446557625</v>
      </c>
      <c r="D18" s="46">
        <v>13.698264468901616</v>
      </c>
      <c r="E18" s="46">
        <v>9.2444944722269806</v>
      </c>
      <c r="F18" s="46">
        <v>6.4345295640694546</v>
      </c>
      <c r="G18" s="46">
        <v>16.946186618048767</v>
      </c>
      <c r="H18" s="46">
        <v>9.3954913202881869</v>
      </c>
    </row>
    <row r="19" spans="1:8" ht="11.25" customHeight="1">
      <c r="A19" s="71">
        <v>13</v>
      </c>
      <c r="B19" s="50">
        <v>42807</v>
      </c>
      <c r="C19" s="46">
        <v>14.853929880984118</v>
      </c>
      <c r="D19" s="46">
        <v>11.577671206387588</v>
      </c>
      <c r="E19" s="46">
        <v>8.3014125317910565</v>
      </c>
      <c r="F19" s="46">
        <v>5.772057017467171</v>
      </c>
      <c r="G19" s="46">
        <v>16.6884398984879</v>
      </c>
      <c r="H19" s="46">
        <v>9.6877082599533733</v>
      </c>
    </row>
    <row r="20" spans="1:8" ht="11.25" customHeight="1">
      <c r="A20" s="71">
        <v>14</v>
      </c>
      <c r="B20" s="50">
        <v>42808</v>
      </c>
      <c r="C20" s="46">
        <v>18.158391196072763</v>
      </c>
      <c r="D20" s="46">
        <v>13.71589537040197</v>
      </c>
      <c r="E20" s="46">
        <v>9.2733995447311788</v>
      </c>
      <c r="F20" s="46">
        <v>5.4741108292689802</v>
      </c>
      <c r="G20" s="46">
        <v>16.786079411163616</v>
      </c>
      <c r="H20" s="46">
        <v>9.3945650580876965</v>
      </c>
    </row>
    <row r="21" spans="1:8" ht="11.25" customHeight="1">
      <c r="A21" s="71">
        <v>15</v>
      </c>
      <c r="B21" s="50">
        <v>42809</v>
      </c>
      <c r="C21" s="46">
        <v>19.608366212641553</v>
      </c>
      <c r="D21" s="46">
        <v>14.087705649117</v>
      </c>
      <c r="E21" s="46">
        <v>8.5670450855924472</v>
      </c>
      <c r="F21" s="46">
        <v>6.1215856905181774</v>
      </c>
      <c r="G21" s="46">
        <v>16.915513254877773</v>
      </c>
      <c r="H21" s="46">
        <v>10.280696464862</v>
      </c>
    </row>
    <row r="22" spans="1:8" ht="11.25" customHeight="1">
      <c r="A22" s="71">
        <v>16</v>
      </c>
      <c r="B22" s="50">
        <v>42810</v>
      </c>
      <c r="C22" s="46">
        <v>20.299190825347978</v>
      </c>
      <c r="D22" s="46">
        <v>13.995989448631764</v>
      </c>
      <c r="E22" s="46">
        <v>7.6927880719155528</v>
      </c>
      <c r="F22" s="46">
        <v>6.242426085143844</v>
      </c>
      <c r="G22" s="46">
        <v>17.166295620710205</v>
      </c>
      <c r="H22" s="46">
        <v>10.531313588668795</v>
      </c>
    </row>
    <row r="23" spans="1:8" ht="11.25" customHeight="1">
      <c r="A23" s="71">
        <v>17</v>
      </c>
      <c r="B23" s="50">
        <v>42811</v>
      </c>
      <c r="C23" s="46">
        <v>19.419507731557491</v>
      </c>
      <c r="D23" s="46">
        <v>13.572667950230271</v>
      </c>
      <c r="E23" s="46">
        <v>7.7258281689030506</v>
      </c>
      <c r="F23" s="46">
        <v>6.6910089397360171</v>
      </c>
      <c r="G23" s="46">
        <v>17.703998237475147</v>
      </c>
      <c r="H23" s="46">
        <v>10.253554533735894</v>
      </c>
    </row>
    <row r="24" spans="1:8" ht="11.25" customHeight="1">
      <c r="A24" s="71">
        <v>18</v>
      </c>
      <c r="B24" s="50">
        <v>42812</v>
      </c>
      <c r="C24" s="46">
        <v>20.22844188831677</v>
      </c>
      <c r="D24" s="46">
        <v>13.956401057221623</v>
      </c>
      <c r="E24" s="46">
        <v>7.6843602261264765</v>
      </c>
      <c r="F24" s="46">
        <v>6.9455573593682542</v>
      </c>
      <c r="G24" s="46">
        <v>17.272264885887825</v>
      </c>
      <c r="H24" s="46">
        <v>10.411388293192399</v>
      </c>
    </row>
    <row r="25" spans="1:8" ht="11.25" customHeight="1">
      <c r="A25" s="71">
        <v>19</v>
      </c>
      <c r="B25" s="50">
        <v>42813</v>
      </c>
      <c r="C25" s="46">
        <v>20.529532292010643</v>
      </c>
      <c r="D25" s="46">
        <v>14.034125608278128</v>
      </c>
      <c r="E25" s="46">
        <v>7.5387189245456145</v>
      </c>
      <c r="F25" s="46">
        <v>7.2399282573256585</v>
      </c>
      <c r="G25" s="46">
        <v>16.687342785286312</v>
      </c>
      <c r="H25" s="46">
        <v>11.688210767022566</v>
      </c>
    </row>
    <row r="26" spans="1:8" ht="11.25" customHeight="1">
      <c r="A26" s="71">
        <v>20</v>
      </c>
      <c r="B26" s="50">
        <v>42814</v>
      </c>
      <c r="C26" s="46">
        <v>19.968633233661258</v>
      </c>
      <c r="D26" s="46">
        <v>14.819169001356544</v>
      </c>
      <c r="E26" s="46">
        <v>9.6697047690518296</v>
      </c>
      <c r="F26" s="46">
        <v>7.0195522593306849</v>
      </c>
      <c r="G26" s="46">
        <v>16.165416340799759</v>
      </c>
      <c r="H26" s="46">
        <v>11.221523044695797</v>
      </c>
    </row>
    <row r="27" spans="1:8" ht="11.25" customHeight="1">
      <c r="A27" s="71">
        <v>21</v>
      </c>
      <c r="B27" s="50">
        <v>42815</v>
      </c>
      <c r="C27" s="46">
        <v>16.685943618056314</v>
      </c>
      <c r="D27" s="46">
        <v>12.8090353895082</v>
      </c>
      <c r="E27" s="46">
        <v>8.9321271609600856</v>
      </c>
      <c r="F27" s="46">
        <v>6.4554906492876061</v>
      </c>
      <c r="G27" s="46">
        <v>15.80427288988605</v>
      </c>
      <c r="H27" s="46">
        <v>11.328447511152394</v>
      </c>
    </row>
    <row r="28" spans="1:8" ht="11.25" customHeight="1">
      <c r="A28" s="71">
        <v>22</v>
      </c>
      <c r="B28" s="50">
        <v>42816</v>
      </c>
      <c r="C28" s="46">
        <v>15.491872534401143</v>
      </c>
      <c r="D28" s="46">
        <v>11.046346993941356</v>
      </c>
      <c r="E28" s="46">
        <v>6.6008214534815677</v>
      </c>
      <c r="F28" s="46">
        <v>7.1841911077033869</v>
      </c>
      <c r="G28" s="46">
        <v>16.015962688257837</v>
      </c>
      <c r="H28" s="46">
        <v>11.766477518028363</v>
      </c>
    </row>
    <row r="29" spans="1:8" ht="11.25" customHeight="1">
      <c r="A29" s="71">
        <v>23</v>
      </c>
      <c r="B29" s="50">
        <v>42817</v>
      </c>
      <c r="C29" s="46">
        <v>12.882748446522806</v>
      </c>
      <c r="D29" s="46">
        <v>8.9061034106990569</v>
      </c>
      <c r="E29" s="46">
        <v>4.9294583748753098</v>
      </c>
      <c r="F29" s="46">
        <v>5.9311716335702158</v>
      </c>
      <c r="G29" s="46">
        <v>16.129994085620066</v>
      </c>
      <c r="H29" s="46">
        <v>11.306408597428828</v>
      </c>
    </row>
    <row r="30" spans="1:8" ht="11.25" customHeight="1">
      <c r="A30" s="71">
        <v>24</v>
      </c>
      <c r="B30" s="50">
        <v>42818</v>
      </c>
      <c r="C30" s="46">
        <v>12.999681625618162</v>
      </c>
      <c r="D30" s="46">
        <v>8.5346956082884429</v>
      </c>
      <c r="E30" s="46">
        <v>4.0697095909587224</v>
      </c>
      <c r="F30" s="46">
        <v>6.9289957719766875</v>
      </c>
      <c r="G30" s="46">
        <v>16.840362396774928</v>
      </c>
      <c r="H30" s="46">
        <v>11.708048292939644</v>
      </c>
    </row>
    <row r="31" spans="1:8" ht="11.25" customHeight="1">
      <c r="A31" s="71">
        <v>25</v>
      </c>
      <c r="B31" s="50">
        <v>42819</v>
      </c>
      <c r="C31" s="46">
        <v>13.252422218676394</v>
      </c>
      <c r="D31" s="46">
        <v>8.8742831449304251</v>
      </c>
      <c r="E31" s="46">
        <v>4.4961440711844567</v>
      </c>
      <c r="F31" s="46">
        <v>7.3335265568807753</v>
      </c>
      <c r="G31" s="46">
        <v>16.936465856726507</v>
      </c>
      <c r="H31" s="46">
        <v>12.645720667997555</v>
      </c>
    </row>
    <row r="32" spans="1:8" ht="11.25" customHeight="1">
      <c r="A32" s="71">
        <v>26</v>
      </c>
      <c r="B32" s="50">
        <v>42820</v>
      </c>
      <c r="C32" s="46">
        <v>17.121638245822297</v>
      </c>
      <c r="D32" s="46">
        <v>11.938387046352807</v>
      </c>
      <c r="E32" s="46">
        <v>6.7551358468833165</v>
      </c>
      <c r="F32" s="46">
        <v>7.5403201780612417</v>
      </c>
      <c r="G32" s="46">
        <v>17.282514593257581</v>
      </c>
      <c r="H32" s="46">
        <v>14.246380279714014</v>
      </c>
    </row>
    <row r="33" spans="1:8" ht="11.25" customHeight="1">
      <c r="A33" s="71">
        <v>27</v>
      </c>
      <c r="B33" s="50">
        <v>42821</v>
      </c>
      <c r="C33" s="46">
        <v>17.283454971621349</v>
      </c>
      <c r="D33" s="46">
        <v>13.194507083549944</v>
      </c>
      <c r="E33" s="46">
        <v>9.105559195478536</v>
      </c>
      <c r="F33" s="46">
        <v>8.1558178578636138</v>
      </c>
      <c r="G33" s="46">
        <v>17.699200275662029</v>
      </c>
      <c r="H33" s="46">
        <v>13.529750816167116</v>
      </c>
    </row>
    <row r="34" spans="1:8" ht="11.25" customHeight="1">
      <c r="A34" s="71">
        <v>28</v>
      </c>
      <c r="B34" s="50">
        <v>42822</v>
      </c>
      <c r="C34" s="46">
        <v>19.426718998523786</v>
      </c>
      <c r="D34" s="46">
        <v>13.915332320299445</v>
      </c>
      <c r="E34" s="46">
        <v>8.4039456420751044</v>
      </c>
      <c r="F34" s="46">
        <v>8.6122249306168506</v>
      </c>
      <c r="G34" s="46">
        <v>18.035303902845726</v>
      </c>
      <c r="H34" s="46">
        <v>14.260830681087524</v>
      </c>
    </row>
    <row r="35" spans="1:8" ht="11.25" customHeight="1">
      <c r="A35" s="71">
        <v>29</v>
      </c>
      <c r="B35" s="50">
        <v>42823</v>
      </c>
      <c r="C35" s="46">
        <v>21.98414205434425</v>
      </c>
      <c r="D35" s="46">
        <v>15.165033174332553</v>
      </c>
      <c r="E35" s="46">
        <v>8.3459242943208576</v>
      </c>
      <c r="F35" s="46">
        <v>8.8424024247813158</v>
      </c>
      <c r="G35" s="46">
        <v>18.265486550285289</v>
      </c>
      <c r="H35" s="46">
        <v>15.295165875961334</v>
      </c>
    </row>
    <row r="36" spans="1:8" ht="11.25" customHeight="1">
      <c r="A36" s="71">
        <v>30</v>
      </c>
      <c r="B36" s="50">
        <v>42824</v>
      </c>
      <c r="C36" s="46">
        <v>22.192733367183038</v>
      </c>
      <c r="D36" s="46">
        <v>15.895074360853929</v>
      </c>
      <c r="E36" s="46">
        <v>9.5974153545248218</v>
      </c>
      <c r="F36" s="46">
        <v>8.8403473673972481</v>
      </c>
      <c r="G36" s="46">
        <v>18.483100221119749</v>
      </c>
      <c r="H36" s="46">
        <v>14.47278418601956</v>
      </c>
    </row>
    <row r="37" spans="1:8" ht="11.25" customHeight="1">
      <c r="A37" s="71">
        <v>31</v>
      </c>
      <c r="B37" s="50">
        <v>42825</v>
      </c>
      <c r="C37" s="46">
        <v>19.661745890084681</v>
      </c>
      <c r="D37" s="46">
        <v>15.030355319409047</v>
      </c>
      <c r="E37" s="46">
        <v>10.398964748733411</v>
      </c>
      <c r="F37" s="46">
        <v>8.1975237730384229</v>
      </c>
      <c r="G37" s="46">
        <v>18.080116076170142</v>
      </c>
      <c r="H37" s="46">
        <v>11.782321892063392</v>
      </c>
    </row>
    <row r="38" spans="1:8" ht="11.25" customHeight="1">
      <c r="A38" s="71"/>
      <c r="B38" s="52" t="s">
        <v>8</v>
      </c>
      <c r="C38" s="49">
        <f>AVERAGE(C7:C37)</f>
        <v>18.526783569901756</v>
      </c>
      <c r="D38" s="49">
        <f t="shared" ref="D38:H38" si="0">AVERAGE(D7:D37)</f>
        <v>13.293095736943995</v>
      </c>
      <c r="E38" s="49">
        <f t="shared" si="0"/>
        <v>8.0594079039862212</v>
      </c>
      <c r="F38" s="49">
        <f t="shared" si="0"/>
        <v>6.8128215005965673</v>
      </c>
      <c r="G38" s="49">
        <f t="shared" si="0"/>
        <v>16.678657638876665</v>
      </c>
      <c r="H38" s="49">
        <f t="shared" si="0"/>
        <v>11.165930913340251</v>
      </c>
    </row>
    <row r="39" spans="1:8" ht="11.25" customHeight="1">
      <c r="C39" s="65"/>
    </row>
    <row r="40" spans="1:8" ht="11.25" customHeight="1">
      <c r="B40" s="43" t="s">
        <v>34</v>
      </c>
    </row>
    <row r="41" spans="1:8" ht="34.5" customHeight="1">
      <c r="B41" s="45"/>
      <c r="C41" s="51" t="s">
        <v>7</v>
      </c>
    </row>
    <row r="42" spans="1:8" ht="11.25" customHeight="1">
      <c r="A42" s="55" t="s">
        <v>46</v>
      </c>
      <c r="B42" s="50">
        <v>42094</v>
      </c>
      <c r="C42" s="47">
        <v>21184</v>
      </c>
    </row>
    <row r="43" spans="1:8" ht="11.25" customHeight="1">
      <c r="A43" s="55" t="s">
        <v>47</v>
      </c>
      <c r="B43" s="50">
        <v>42124</v>
      </c>
      <c r="C43" s="47">
        <v>18851</v>
      </c>
    </row>
    <row r="44" spans="1:8" ht="11.25" customHeight="1">
      <c r="A44" s="55" t="s">
        <v>46</v>
      </c>
      <c r="B44" s="50">
        <v>42155</v>
      </c>
      <c r="C44" s="47">
        <v>19832</v>
      </c>
    </row>
    <row r="45" spans="1:8" ht="11.25" customHeight="1">
      <c r="A45" s="55" t="s">
        <v>48</v>
      </c>
      <c r="B45" s="50">
        <v>42185</v>
      </c>
      <c r="C45" s="47">
        <v>20377</v>
      </c>
    </row>
    <row r="46" spans="1:8" ht="11.25" customHeight="1">
      <c r="A46" s="55" t="s">
        <v>48</v>
      </c>
      <c r="B46" s="50">
        <v>42216</v>
      </c>
      <c r="C46" s="47">
        <v>23470</v>
      </c>
    </row>
    <row r="47" spans="1:8" ht="11.25" customHeight="1">
      <c r="A47" s="55" t="s">
        <v>47</v>
      </c>
      <c r="B47" s="50">
        <v>42247</v>
      </c>
      <c r="C47" s="47">
        <v>20880</v>
      </c>
    </row>
    <row r="48" spans="1:8" ht="11.25" customHeight="1">
      <c r="A48" s="55" t="s">
        <v>49</v>
      </c>
      <c r="B48" s="50">
        <v>42277</v>
      </c>
      <c r="C48" s="47">
        <v>19591</v>
      </c>
    </row>
    <row r="49" spans="1:3" ht="11.25" customHeight="1">
      <c r="A49" s="55" t="s">
        <v>50</v>
      </c>
      <c r="B49" s="50">
        <v>42308</v>
      </c>
      <c r="C49" s="47">
        <v>19728</v>
      </c>
    </row>
    <row r="50" spans="1:3" ht="11.25" customHeight="1">
      <c r="A50" s="55" t="s">
        <v>51</v>
      </c>
      <c r="B50" s="50">
        <v>42338</v>
      </c>
      <c r="C50" s="47">
        <v>19880</v>
      </c>
    </row>
    <row r="51" spans="1:3" ht="11.25" customHeight="1">
      <c r="A51" s="55" t="s">
        <v>52</v>
      </c>
      <c r="B51" s="50">
        <v>42369</v>
      </c>
      <c r="C51" s="47">
        <v>20897</v>
      </c>
    </row>
    <row r="52" spans="1:3" ht="11.25" customHeight="1">
      <c r="A52" s="55" t="s">
        <v>53</v>
      </c>
      <c r="B52" s="50">
        <v>42400</v>
      </c>
      <c r="C52" s="47">
        <v>21470</v>
      </c>
    </row>
    <row r="53" spans="1:3" ht="11.25" customHeight="1">
      <c r="A53" s="55" t="s">
        <v>54</v>
      </c>
      <c r="B53" s="50">
        <v>42429</v>
      </c>
      <c r="C53" s="47">
        <v>20848</v>
      </c>
    </row>
    <row r="54" spans="1:3" ht="11.25" customHeight="1">
      <c r="A54" s="55" t="s">
        <v>46</v>
      </c>
      <c r="B54" s="50">
        <v>42460</v>
      </c>
      <c r="C54" s="47">
        <v>21477</v>
      </c>
    </row>
    <row r="55" spans="1:3" ht="11.25" customHeight="1">
      <c r="A55" s="55" t="s">
        <v>47</v>
      </c>
      <c r="B55" s="50">
        <v>42490</v>
      </c>
      <c r="C55" s="47">
        <v>19926</v>
      </c>
    </row>
    <row r="56" spans="1:3" ht="11.25" customHeight="1">
      <c r="A56" s="55" t="s">
        <v>46</v>
      </c>
      <c r="B56" s="50">
        <v>42521</v>
      </c>
      <c r="C56" s="47">
        <v>19732</v>
      </c>
    </row>
    <row r="57" spans="1:3" ht="11.25" customHeight="1">
      <c r="A57" s="55" t="s">
        <v>48</v>
      </c>
      <c r="B57" s="50">
        <v>42551</v>
      </c>
      <c r="C57" s="47">
        <v>20247</v>
      </c>
    </row>
    <row r="58" spans="1:3" ht="11.25" customHeight="1">
      <c r="A58" s="55" t="s">
        <v>48</v>
      </c>
      <c r="B58" s="50">
        <v>42582</v>
      </c>
      <c r="C58" s="47">
        <v>22233</v>
      </c>
    </row>
    <row r="59" spans="1:3" ht="11.25" customHeight="1">
      <c r="A59" s="55" t="s">
        <v>47</v>
      </c>
      <c r="B59" s="50">
        <v>42613</v>
      </c>
      <c r="C59" s="47">
        <v>21448</v>
      </c>
    </row>
    <row r="60" spans="1:3" ht="11.25" customHeight="1">
      <c r="A60" s="55" t="s">
        <v>49</v>
      </c>
      <c r="B60" s="50">
        <v>42643</v>
      </c>
      <c r="C60" s="47">
        <v>20824</v>
      </c>
    </row>
    <row r="61" spans="1:3" ht="11.25" customHeight="1">
      <c r="A61" s="55" t="s">
        <v>50</v>
      </c>
      <c r="B61" s="50">
        <v>42674</v>
      </c>
      <c r="C61" s="47">
        <v>19824</v>
      </c>
    </row>
    <row r="62" spans="1:3" ht="11.25" customHeight="1">
      <c r="A62" s="55" t="s">
        <v>51</v>
      </c>
      <c r="B62" s="50">
        <v>42704</v>
      </c>
      <c r="C62" s="47">
        <v>20626</v>
      </c>
    </row>
    <row r="63" spans="1:3" ht="11.25" customHeight="1">
      <c r="A63" s="55" t="s">
        <v>52</v>
      </c>
      <c r="B63" s="50">
        <v>42735</v>
      </c>
      <c r="C63" s="47">
        <v>21324</v>
      </c>
    </row>
    <row r="64" spans="1:3" ht="11.25" customHeight="1">
      <c r="A64" s="55" t="s">
        <v>53</v>
      </c>
      <c r="B64" s="50">
        <v>42766</v>
      </c>
      <c r="C64" s="47">
        <v>23023</v>
      </c>
    </row>
    <row r="65" spans="1:4" ht="11.25" customHeight="1">
      <c r="A65" s="55" t="s">
        <v>54</v>
      </c>
      <c r="B65" s="50">
        <v>42794</v>
      </c>
      <c r="C65" s="47">
        <v>19885</v>
      </c>
    </row>
    <row r="66" spans="1:4" ht="11.25" customHeight="1">
      <c r="A66" s="55" t="s">
        <v>46</v>
      </c>
      <c r="B66" s="53">
        <v>42825</v>
      </c>
      <c r="C66" s="54">
        <v>20992</v>
      </c>
    </row>
    <row r="68" spans="1:4" ht="11.25" customHeight="1">
      <c r="B68" s="43" t="s">
        <v>14</v>
      </c>
    </row>
    <row r="69" spans="1:4" ht="45.75" customHeight="1">
      <c r="B69" s="45" t="s">
        <v>10</v>
      </c>
      <c r="C69" s="51" t="s">
        <v>13</v>
      </c>
      <c r="D69" s="51" t="s">
        <v>12</v>
      </c>
    </row>
    <row r="70" spans="1:4" ht="11.25" customHeight="1">
      <c r="A70" s="71">
        <v>1</v>
      </c>
      <c r="B70" s="50">
        <v>42795</v>
      </c>
      <c r="C70" s="47">
        <v>34737</v>
      </c>
      <c r="D70" s="47">
        <v>723</v>
      </c>
    </row>
    <row r="71" spans="1:4" ht="11.25" customHeight="1">
      <c r="A71" s="71">
        <v>2</v>
      </c>
      <c r="B71" s="50">
        <v>42796</v>
      </c>
      <c r="C71" s="47">
        <v>34915</v>
      </c>
      <c r="D71" s="47">
        <v>723</v>
      </c>
    </row>
    <row r="72" spans="1:4" ht="11.25" customHeight="1">
      <c r="A72" s="71">
        <v>3</v>
      </c>
      <c r="B72" s="50">
        <v>42797</v>
      </c>
      <c r="C72" s="47">
        <v>34909</v>
      </c>
      <c r="D72" s="47">
        <v>729</v>
      </c>
    </row>
    <row r="73" spans="1:4" ht="11.25" customHeight="1">
      <c r="A73" s="71">
        <v>4</v>
      </c>
      <c r="B73" s="50">
        <v>42798</v>
      </c>
      <c r="C73" s="47">
        <v>31558</v>
      </c>
      <c r="D73" s="47">
        <v>665</v>
      </c>
    </row>
    <row r="74" spans="1:4" ht="11.25" customHeight="1">
      <c r="A74" s="71">
        <v>5</v>
      </c>
      <c r="B74" s="50">
        <v>42799</v>
      </c>
      <c r="C74" s="47">
        <v>30642</v>
      </c>
      <c r="D74" s="47">
        <v>613</v>
      </c>
    </row>
    <row r="75" spans="1:4" ht="11.25" customHeight="1">
      <c r="A75" s="71">
        <v>6</v>
      </c>
      <c r="B75" s="50">
        <v>42800</v>
      </c>
      <c r="C75" s="47">
        <v>34053</v>
      </c>
      <c r="D75" s="47">
        <v>698</v>
      </c>
    </row>
    <row r="76" spans="1:4" ht="11.25" customHeight="1">
      <c r="A76" s="71">
        <v>7</v>
      </c>
      <c r="B76" s="50">
        <v>42801</v>
      </c>
      <c r="C76" s="47">
        <v>34036</v>
      </c>
      <c r="D76" s="47">
        <v>708</v>
      </c>
    </row>
    <row r="77" spans="1:4" ht="11.25" customHeight="1">
      <c r="A77" s="71">
        <v>8</v>
      </c>
      <c r="B77" s="50">
        <v>42802</v>
      </c>
      <c r="C77" s="47">
        <v>33692</v>
      </c>
      <c r="D77" s="47">
        <v>698</v>
      </c>
    </row>
    <row r="78" spans="1:4" ht="11.25" customHeight="1">
      <c r="A78" s="71">
        <v>9</v>
      </c>
      <c r="B78" s="50">
        <v>42803</v>
      </c>
      <c r="C78" s="47">
        <v>33450</v>
      </c>
      <c r="D78" s="47">
        <v>692</v>
      </c>
    </row>
    <row r="79" spans="1:4" ht="11.25" customHeight="1">
      <c r="A79" s="71">
        <v>10</v>
      </c>
      <c r="B79" s="50">
        <v>42804</v>
      </c>
      <c r="C79" s="47">
        <v>31869</v>
      </c>
      <c r="D79" s="47">
        <v>680</v>
      </c>
    </row>
    <row r="80" spans="1:4" ht="11.25" customHeight="1">
      <c r="A80" s="71">
        <v>11</v>
      </c>
      <c r="B80" s="50">
        <v>42805</v>
      </c>
      <c r="C80" s="47">
        <v>28481</v>
      </c>
      <c r="D80" s="47">
        <v>606</v>
      </c>
    </row>
    <row r="81" spans="1:4" ht="11.25" customHeight="1">
      <c r="A81" s="71">
        <v>12</v>
      </c>
      <c r="B81" s="50">
        <v>42806</v>
      </c>
      <c r="C81" s="47">
        <v>28619</v>
      </c>
      <c r="D81" s="47">
        <v>562</v>
      </c>
    </row>
    <row r="82" spans="1:4" ht="11.25" customHeight="1">
      <c r="A82" s="71">
        <v>13</v>
      </c>
      <c r="B82" s="50">
        <v>42807</v>
      </c>
      <c r="C82" s="47">
        <v>34616</v>
      </c>
      <c r="D82" s="47">
        <v>695</v>
      </c>
    </row>
    <row r="83" spans="1:4" ht="11.25" customHeight="1">
      <c r="A83" s="71">
        <v>14</v>
      </c>
      <c r="B83" s="50">
        <v>42808</v>
      </c>
      <c r="C83" s="47">
        <v>33933</v>
      </c>
      <c r="D83" s="47">
        <v>711</v>
      </c>
    </row>
    <row r="84" spans="1:4" ht="11.25" customHeight="1">
      <c r="A84" s="71">
        <v>15</v>
      </c>
      <c r="B84" s="50">
        <v>42809</v>
      </c>
      <c r="C84" s="47">
        <v>33853</v>
      </c>
      <c r="D84" s="47">
        <v>695</v>
      </c>
    </row>
    <row r="85" spans="1:4" ht="11.25" customHeight="1">
      <c r="A85" s="71">
        <v>16</v>
      </c>
      <c r="B85" s="50">
        <v>42810</v>
      </c>
      <c r="C85" s="47">
        <v>33859</v>
      </c>
      <c r="D85" s="47">
        <v>694</v>
      </c>
    </row>
    <row r="86" spans="1:4" ht="11.25" customHeight="1">
      <c r="A86" s="71">
        <v>17</v>
      </c>
      <c r="B86" s="50">
        <v>42811</v>
      </c>
      <c r="C86" s="47">
        <v>32357</v>
      </c>
      <c r="D86" s="47">
        <v>686</v>
      </c>
    </row>
    <row r="87" spans="1:4" ht="11.25" customHeight="1">
      <c r="A87" s="71">
        <v>18</v>
      </c>
      <c r="B87" s="50">
        <v>42812</v>
      </c>
      <c r="C87" s="47">
        <v>28781</v>
      </c>
      <c r="D87" s="47">
        <v>603</v>
      </c>
    </row>
    <row r="88" spans="1:4" ht="11.25" customHeight="1">
      <c r="A88" s="71">
        <v>19</v>
      </c>
      <c r="B88" s="50">
        <v>42813</v>
      </c>
      <c r="C88" s="47">
        <v>28102</v>
      </c>
      <c r="D88" s="47">
        <v>559</v>
      </c>
    </row>
    <row r="89" spans="1:4" ht="11.25" customHeight="1">
      <c r="A89" s="71">
        <v>20</v>
      </c>
      <c r="B89" s="50">
        <v>42814</v>
      </c>
      <c r="C89" s="47">
        <v>32529</v>
      </c>
      <c r="D89" s="47">
        <v>654</v>
      </c>
    </row>
    <row r="90" spans="1:4" ht="11.25" customHeight="1">
      <c r="A90" s="71">
        <v>21</v>
      </c>
      <c r="B90" s="50">
        <v>42815</v>
      </c>
      <c r="C90" s="47">
        <v>33803</v>
      </c>
      <c r="D90" s="47">
        <v>694</v>
      </c>
    </row>
    <row r="91" spans="1:4" ht="11.25" customHeight="1">
      <c r="A91" s="71">
        <v>22</v>
      </c>
      <c r="B91" s="50">
        <v>42816</v>
      </c>
      <c r="C91" s="47">
        <v>34585</v>
      </c>
      <c r="D91" s="47">
        <v>711</v>
      </c>
    </row>
    <row r="92" spans="1:4" ht="11.25" customHeight="1">
      <c r="A92" s="71">
        <v>23</v>
      </c>
      <c r="B92" s="50">
        <v>42817</v>
      </c>
      <c r="C92" s="47">
        <v>35575</v>
      </c>
      <c r="D92" s="47">
        <v>729</v>
      </c>
    </row>
    <row r="93" spans="1:4" ht="11.25" customHeight="1">
      <c r="A93" s="71">
        <v>24</v>
      </c>
      <c r="B93" s="50">
        <v>42818</v>
      </c>
      <c r="C93" s="47">
        <v>35038</v>
      </c>
      <c r="D93" s="47">
        <v>735</v>
      </c>
    </row>
    <row r="94" spans="1:4" ht="11.25" customHeight="1">
      <c r="A94" s="71">
        <v>25</v>
      </c>
      <c r="B94" s="50">
        <v>42819</v>
      </c>
      <c r="C94" s="47">
        <v>31708</v>
      </c>
      <c r="D94" s="47">
        <v>665</v>
      </c>
    </row>
    <row r="95" spans="1:4" ht="11.25" customHeight="1">
      <c r="A95" s="71">
        <v>26</v>
      </c>
      <c r="B95" s="50">
        <v>42820</v>
      </c>
      <c r="C95" s="47">
        <v>30573</v>
      </c>
      <c r="D95" s="47">
        <v>577</v>
      </c>
    </row>
    <row r="96" spans="1:4" ht="11.25" customHeight="1">
      <c r="A96" s="71">
        <v>27</v>
      </c>
      <c r="B96" s="50">
        <v>42821</v>
      </c>
      <c r="C96" s="47">
        <v>34703</v>
      </c>
      <c r="D96" s="47">
        <v>713</v>
      </c>
    </row>
    <row r="97" spans="1:9" ht="11.25" customHeight="1">
      <c r="A97" s="71">
        <v>28</v>
      </c>
      <c r="B97" s="50">
        <v>42822</v>
      </c>
      <c r="C97" s="47">
        <v>34148</v>
      </c>
      <c r="D97" s="47">
        <v>709</v>
      </c>
    </row>
    <row r="98" spans="1:9" ht="11.25" customHeight="1">
      <c r="A98" s="71">
        <v>29</v>
      </c>
      <c r="B98" s="50">
        <v>42823</v>
      </c>
      <c r="C98" s="47">
        <v>33725</v>
      </c>
      <c r="D98" s="47">
        <v>699</v>
      </c>
    </row>
    <row r="99" spans="1:9" ht="11.25" customHeight="1">
      <c r="A99" s="71">
        <v>30</v>
      </c>
      <c r="B99" s="50">
        <v>42824</v>
      </c>
      <c r="C99" s="47">
        <v>32834</v>
      </c>
      <c r="D99" s="47">
        <v>684</v>
      </c>
    </row>
    <row r="100" spans="1:9" ht="11.25" customHeight="1">
      <c r="A100" s="71">
        <v>31</v>
      </c>
      <c r="B100" s="50">
        <v>42825</v>
      </c>
      <c r="C100" s="47">
        <v>32474</v>
      </c>
      <c r="D100" s="47">
        <v>683</v>
      </c>
    </row>
    <row r="101" spans="1:9" ht="11.25" customHeight="1">
      <c r="A101" s="71"/>
      <c r="B101" s="52" t="s">
        <v>11</v>
      </c>
      <c r="C101" s="48">
        <f>MAX(C70:C100)</f>
        <v>35575</v>
      </c>
      <c r="D101" s="48">
        <f>MAX(D70:D100)</f>
        <v>735</v>
      </c>
      <c r="E101" s="73">
        <v>774</v>
      </c>
      <c r="F101" s="74">
        <f>(D101/E101-1)*100</f>
        <v>-5.0387596899224789</v>
      </c>
    </row>
    <row r="103" spans="1:9" ht="11.25" customHeight="1">
      <c r="B103" s="43" t="s">
        <v>35</v>
      </c>
    </row>
    <row r="104" spans="1:9" ht="11.25" customHeight="1">
      <c r="B104" s="45"/>
      <c r="C104" s="61" t="s">
        <v>18</v>
      </c>
      <c r="D104" s="61" t="s">
        <v>17</v>
      </c>
      <c r="E104" s="61"/>
      <c r="F104" s="61" t="s">
        <v>16</v>
      </c>
      <c r="G104" s="45" t="s">
        <v>15</v>
      </c>
    </row>
    <row r="105" spans="1:9" ht="11.25" customHeight="1">
      <c r="B105" s="56" t="s">
        <v>56</v>
      </c>
      <c r="C105" s="57">
        <v>41318</v>
      </c>
      <c r="D105" s="57">
        <v>45450</v>
      </c>
      <c r="E105" s="57"/>
      <c r="F105" s="58" t="s">
        <v>57</v>
      </c>
      <c r="G105" s="58" t="s">
        <v>58</v>
      </c>
    </row>
    <row r="106" spans="1:9" ht="11.25" customHeight="1">
      <c r="B106" s="56"/>
      <c r="C106" s="57"/>
      <c r="D106" s="57"/>
      <c r="E106" s="57"/>
      <c r="F106" s="58"/>
      <c r="G106" s="58"/>
    </row>
    <row r="107" spans="1:9" ht="11.25" customHeight="1">
      <c r="B107" s="56">
        <v>2016</v>
      </c>
      <c r="C107" s="57">
        <v>40489</v>
      </c>
      <c r="D107" s="57">
        <v>38464</v>
      </c>
      <c r="E107" s="57"/>
      <c r="F107" s="58" t="s">
        <v>59</v>
      </c>
      <c r="G107" s="58" t="s">
        <v>60</v>
      </c>
    </row>
    <row r="108" spans="1:9" ht="11.25" customHeight="1">
      <c r="B108" s="56">
        <v>2017</v>
      </c>
      <c r="C108" s="57"/>
      <c r="D108" s="57">
        <v>41381</v>
      </c>
      <c r="E108" s="57"/>
      <c r="F108" s="58"/>
      <c r="G108" s="58" t="s">
        <v>61</v>
      </c>
    </row>
    <row r="109" spans="1:9" ht="11.25" customHeight="1">
      <c r="B109" s="68" t="s">
        <v>62</v>
      </c>
      <c r="C109" s="59"/>
      <c r="D109" s="59">
        <v>35935</v>
      </c>
      <c r="E109" s="59"/>
      <c r="F109" s="60"/>
      <c r="G109" s="60" t="s">
        <v>63</v>
      </c>
      <c r="H109" s="73">
        <v>38274</v>
      </c>
      <c r="I109" s="74">
        <f>(D109/H109-1)*100</f>
        <v>-6.1111982024350748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43" t="s">
        <v>36</v>
      </c>
    </row>
    <row r="112" spans="1:9" ht="24.75" customHeight="1">
      <c r="B112" s="45"/>
      <c r="C112" s="63" t="s">
        <v>4</v>
      </c>
      <c r="D112" s="63" t="s">
        <v>0</v>
      </c>
      <c r="E112" s="63" t="s">
        <v>26</v>
      </c>
      <c r="F112" s="63" t="s">
        <v>5</v>
      </c>
    </row>
    <row r="113" spans="1:6" ht="11.25" customHeight="1">
      <c r="A113" s="55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M</v>
      </c>
      <c r="B113" s="50">
        <v>42460</v>
      </c>
      <c r="C113" s="46">
        <v>1.383135451025197</v>
      </c>
      <c r="D113" s="46">
        <v>-1.4959253385032456</v>
      </c>
      <c r="E113" s="46">
        <v>0.92539483572218195</v>
      </c>
      <c r="F113" s="46">
        <v>1.9536659538062606</v>
      </c>
    </row>
    <row r="114" spans="1:6" ht="11.25" customHeight="1">
      <c r="A114" s="55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A</v>
      </c>
      <c r="B114" s="50">
        <v>42490</v>
      </c>
      <c r="C114" s="46">
        <v>5.7016092743980895</v>
      </c>
      <c r="D114" s="46">
        <v>2.1939293416078698</v>
      </c>
      <c r="E114" s="46">
        <v>1.1293384790574068</v>
      </c>
      <c r="F114" s="46">
        <v>2.3783414537328129</v>
      </c>
    </row>
    <row r="115" spans="1:6" ht="11.25" customHeight="1">
      <c r="A115" s="55" t="str">
        <f t="shared" si="1"/>
        <v>M</v>
      </c>
      <c r="B115" s="50">
        <v>42521</v>
      </c>
      <c r="C115" s="46">
        <v>-0.50448282555382029</v>
      </c>
      <c r="D115" s="46">
        <v>0.8062027077059164</v>
      </c>
      <c r="E115" s="46">
        <v>-1.3525896608346022</v>
      </c>
      <c r="F115" s="46">
        <v>4.1904127574865502E-2</v>
      </c>
    </row>
    <row r="116" spans="1:6" ht="11.25" customHeight="1">
      <c r="A116" s="55" t="str">
        <f t="shared" si="1"/>
        <v>J</v>
      </c>
      <c r="B116" s="50">
        <v>42551</v>
      </c>
      <c r="C116" s="46">
        <v>-0.63831238256667477</v>
      </c>
      <c r="D116" s="46">
        <v>0.31299700487285032</v>
      </c>
      <c r="E116" s="46">
        <v>-0.7459457423171556</v>
      </c>
      <c r="F116" s="46">
        <v>-0.20536364512236949</v>
      </c>
    </row>
    <row r="117" spans="1:6" ht="11.25" customHeight="1">
      <c r="A117" s="55" t="str">
        <f t="shared" si="1"/>
        <v>J</v>
      </c>
      <c r="B117" s="50">
        <v>42582</v>
      </c>
      <c r="C117" s="46">
        <v>-5.2682970866829493</v>
      </c>
      <c r="D117" s="46">
        <v>-1.2581018940258204</v>
      </c>
      <c r="E117" s="46">
        <v>-1.0084523070079676</v>
      </c>
      <c r="F117" s="46">
        <v>-3.0017428856491613</v>
      </c>
    </row>
    <row r="118" spans="1:6" ht="11.25" customHeight="1">
      <c r="A118" s="55" t="str">
        <f t="shared" si="1"/>
        <v>A</v>
      </c>
      <c r="B118" s="50">
        <v>42613</v>
      </c>
      <c r="C118" s="46">
        <v>2.7183094516695983</v>
      </c>
      <c r="D118" s="46">
        <v>1.7240847267967263</v>
      </c>
      <c r="E118" s="46">
        <v>0.77609415321857611</v>
      </c>
      <c r="F118" s="46">
        <v>0.21813057165429584</v>
      </c>
    </row>
    <row r="119" spans="1:6" ht="11.25" customHeight="1">
      <c r="A119" s="55" t="str">
        <f t="shared" si="1"/>
        <v>S</v>
      </c>
      <c r="B119" s="50">
        <v>42643</v>
      </c>
      <c r="C119" s="46">
        <v>6.2924545603792792</v>
      </c>
      <c r="D119" s="46">
        <v>0.3765083129227742</v>
      </c>
      <c r="E119" s="46">
        <v>2.1674605486097898</v>
      </c>
      <c r="F119" s="46">
        <v>3.7484856988467152</v>
      </c>
    </row>
    <row r="120" spans="1:6" ht="11.25" customHeight="1">
      <c r="A120" s="55" t="str">
        <f t="shared" si="1"/>
        <v>O</v>
      </c>
      <c r="B120" s="50">
        <v>42674</v>
      </c>
      <c r="C120" s="46">
        <v>0.48668441886052793</v>
      </c>
      <c r="D120" s="46">
        <v>-0.84424083719649712</v>
      </c>
      <c r="E120" s="46">
        <v>0.3951967290290348</v>
      </c>
      <c r="F120" s="46">
        <v>0.93572852702799025</v>
      </c>
    </row>
    <row r="121" spans="1:6" ht="11.25" customHeight="1">
      <c r="A121" s="55" t="str">
        <f t="shared" si="1"/>
        <v>N</v>
      </c>
      <c r="B121" s="50">
        <v>42704</v>
      </c>
      <c r="C121" s="46">
        <v>3.7533320235580314</v>
      </c>
      <c r="D121" s="46">
        <v>0.38708563986293854</v>
      </c>
      <c r="E121" s="46">
        <v>2.4063048677112286</v>
      </c>
      <c r="F121" s="46">
        <v>0.95994151598386424</v>
      </c>
    </row>
    <row r="122" spans="1:6" ht="11.25" customHeight="1">
      <c r="A122" s="55" t="str">
        <f t="shared" si="1"/>
        <v>D</v>
      </c>
      <c r="B122" s="50">
        <v>42735</v>
      </c>
      <c r="C122" s="46">
        <v>2.0426609141710239</v>
      </c>
      <c r="D122" s="46">
        <v>1.7390899431882323</v>
      </c>
      <c r="E122" s="46">
        <v>2.4608123300084106</v>
      </c>
      <c r="F122" s="46">
        <v>-2.157241359025619</v>
      </c>
    </row>
    <row r="123" spans="1:6" ht="11.25" customHeight="1">
      <c r="A123" s="55" t="str">
        <f t="shared" si="1"/>
        <v>E</v>
      </c>
      <c r="B123" s="50">
        <v>42766</v>
      </c>
      <c r="C123" s="46">
        <v>7.234689658125526</v>
      </c>
      <c r="D123" s="46">
        <v>1.1869099727798371</v>
      </c>
      <c r="E123" s="46">
        <v>1.1239055091219807</v>
      </c>
      <c r="F123" s="46">
        <v>4.9238741762237082</v>
      </c>
    </row>
    <row r="124" spans="1:6" ht="11.25" customHeight="1">
      <c r="A124" s="55" t="str">
        <f t="shared" si="1"/>
        <v>F</v>
      </c>
      <c r="B124" s="50">
        <v>42794</v>
      </c>
      <c r="C124" s="46">
        <v>-4.6202883571307645</v>
      </c>
      <c r="D124" s="46">
        <v>-3.328813064363878E-2</v>
      </c>
      <c r="E124" s="46">
        <v>-5.8382402850175046</v>
      </c>
      <c r="F124" s="46">
        <v>1.2512400585303789</v>
      </c>
    </row>
    <row r="125" spans="1:6" ht="11.25" customHeight="1">
      <c r="A125" s="55" t="str">
        <f t="shared" si="1"/>
        <v>M</v>
      </c>
      <c r="B125" s="53">
        <v>42825</v>
      </c>
      <c r="C125" s="62">
        <v>-2.2561987911189685</v>
      </c>
      <c r="D125" s="62">
        <v>2.6936071300370901</v>
      </c>
      <c r="E125" s="62">
        <v>-2.7022532640090469</v>
      </c>
      <c r="F125" s="62">
        <v>-2.2475526571470117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FUEPERRO</cp:lastModifiedBy>
  <dcterms:created xsi:type="dcterms:W3CDTF">2016-08-09T07:04:21Z</dcterms:created>
  <dcterms:modified xsi:type="dcterms:W3CDTF">2017-04-12T12:22:47Z</dcterms:modified>
</cp:coreProperties>
</file>