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JUN\INF_ELABORADA\"/>
    </mc:Choice>
  </mc:AlternateContent>
  <bookViews>
    <workbookView xWindow="0" yWindow="0" windowWidth="28800" windowHeight="12135"/>
  </bookViews>
  <sheets>
    <sheet name="Indice" sheetId="8" r:id="rId1"/>
    <sheet name="D1" sheetId="1" r:id="rId2"/>
    <sheet name="D2" sheetId="7" r:id="rId3"/>
    <sheet name="D3" sheetId="3" r:id="rId4"/>
    <sheet name="D4" sheetId="4" r:id="rId5"/>
    <sheet name="D5" sheetId="6" r:id="rId6"/>
    <sheet name="D6" sheetId="5" r:id="rId7"/>
    <sheet name="Data 1" sheetId="9" r:id="rId8"/>
  </sheets>
  <externalReferences>
    <externalReference r:id="rId9"/>
  </externalReferences>
  <definedNames>
    <definedName name="_xlnm.Print_Area" localSheetId="7">#REF!</definedName>
    <definedName name="_xlnm.Print_Area" localSheetId="0">Indice!$A$1:$F$16</definedName>
    <definedName name="_xlnm.Print_Area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>[1]!ccc</definedName>
    <definedName name="CUADRO_ANTERIOR" localSheetId="0">Indice!CUADRO_ANTERIOR</definedName>
    <definedName name="CUADRO_ANTERIOR">[1]!CUADRO_ANTERIOR</definedName>
    <definedName name="CUADRO_PROXIMO" localSheetId="0">Indice!CUADRO_PROXIMO</definedName>
    <definedName name="CUADRO_PROXIMO">[1]!CUADRO_PROXIMO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0">Indice!FINALIZAR</definedName>
    <definedName name="FINALIZAR">[1]!FINALIZAR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>[1]!IMPRESION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>[1]!nnn</definedName>
    <definedName name="nnnn" localSheetId="0">Indice!nnnn</definedName>
    <definedName name="nnnn">[1]!nnnn</definedName>
    <definedName name="nu" localSheetId="0">Indice!nu</definedName>
    <definedName name="nu">[1]!nu</definedName>
    <definedName name="PRINCIPAL" localSheetId="0">Indice!PRINCIPAL</definedName>
    <definedName name="PRINCIPAL">[1]!PRINCIPAL</definedName>
    <definedName name="rosa" localSheetId="0">Indice!rosa</definedName>
    <definedName name="rosa">[1]!rosa</definedName>
    <definedName name="rosa2" localSheetId="0">Indice!rosa2</definedName>
    <definedName name="rosa2">[1]!rosa2</definedName>
    <definedName name="VV" localSheetId="0">Indice!VV</definedName>
    <definedName name="VV">[1]!VV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[1]!x</definedName>
    <definedName name="XX" localSheetId="0">Indice!XX</definedName>
    <definedName name="XX">[1]!XX</definedName>
    <definedName name="xxx" localSheetId="0">Indice!xxx</definedName>
    <definedName name="xxx">[1]!xxx</definedName>
    <definedName name="XXXX" localSheetId="0">Indice!XXXX</definedName>
    <definedName name="XXXX">[1]!XXXX</definedName>
    <definedName name="xxxxx" localSheetId="0">Indice!xxxxx</definedName>
    <definedName name="xxxxx">[1]!xxxxx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9" l="1"/>
  <c r="I109" i="9" l="1"/>
  <c r="A5" i="9" l="1"/>
  <c r="A6" i="9" l="1"/>
  <c r="A114" i="9" l="1"/>
  <c r="A115" i="9"/>
  <c r="A116" i="9"/>
  <c r="A117" i="9"/>
  <c r="A118" i="9"/>
  <c r="A119" i="9"/>
  <c r="A120" i="9"/>
  <c r="A121" i="9"/>
  <c r="A122" i="9"/>
  <c r="A123" i="9"/>
  <c r="A124" i="9"/>
  <c r="A125" i="9"/>
  <c r="A113" i="9"/>
  <c r="H38" i="9" l="1"/>
  <c r="G38" i="9"/>
  <c r="F38" i="9"/>
  <c r="E38" i="9"/>
  <c r="D38" i="9"/>
  <c r="D101" i="9" l="1"/>
  <c r="F101" i="9" s="1"/>
  <c r="C101" i="9"/>
  <c r="K8" i="1" l="1"/>
  <c r="I8" i="1"/>
  <c r="E13" i="8" l="1"/>
  <c r="E11" i="8"/>
  <c r="E10" i="8"/>
  <c r="E9" i="8"/>
  <c r="E12" i="8" l="1"/>
  <c r="E8" i="8"/>
</calcChain>
</file>

<file path=xl/sharedStrings.xml><?xml version="1.0" encoding="utf-8"?>
<sst xmlns="http://schemas.openxmlformats.org/spreadsheetml/2006/main" count="115" uniqueCount="65">
  <si>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</si>
  <si>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</si>
  <si>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</si>
  <si>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</si>
  <si>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</si>
  <si>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</si>
  <si>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</si>
  <si>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Demanda transporte (b.c.)</t>
  </si>
  <si>
    <t>Media</t>
  </si>
  <si>
    <t>Componentes de la variación de la demanda peninsular</t>
  </si>
  <si>
    <t>Fecha</t>
  </si>
  <si>
    <t>Máximo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</si>
  <si>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</si>
  <si>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</si>
  <si>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</si>
  <si>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</si>
  <si>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</si>
  <si>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</si>
  <si>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</si>
  <si>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</si>
  <si>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</si>
  <si>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</si>
  <si>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</si>
  <si>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</si>
  <si>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</si>
  <si>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</si>
  <si>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</si>
  <si>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</si>
  <si>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</si>
  <si>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</si>
  <si>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</si>
  <si>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</si>
  <si>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</si>
  <si>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Evolución diaria de las temperaturas peninsulares (º C)</t>
  </si>
  <si>
    <t>Evolución de la demanda peninsular (GWh)</t>
  </si>
  <si>
    <t>Potencia instántanea máxima peninsular (MW)</t>
  </si>
  <si>
    <t>Componentes de la variación de la demanda peninsular (%)</t>
  </si>
  <si>
    <t>Evolución de los componentes de la variación de la demanda peninsular</t>
  </si>
  <si>
    <t>Demanda</t>
  </si>
  <si>
    <t>Junio 2018</t>
  </si>
  <si>
    <t>Máxima 2018</t>
  </si>
  <si>
    <t>Media 2018</t>
  </si>
  <si>
    <t>Minima 2018</t>
  </si>
  <si>
    <t>Media 2017</t>
  </si>
  <si>
    <t>J</t>
  </si>
  <si>
    <t>A</t>
  </si>
  <si>
    <t>S</t>
  </si>
  <si>
    <t>O</t>
  </si>
  <si>
    <t>N</t>
  </si>
  <si>
    <t>D</t>
  </si>
  <si>
    <t>E</t>
  </si>
  <si>
    <t>F</t>
  </si>
  <si>
    <t>M</t>
  </si>
  <si>
    <t>%18/17</t>
  </si>
  <si>
    <t>Hístorico</t>
  </si>
  <si>
    <t>19 julio 2010 (13:26 h)</t>
  </si>
  <si>
    <t>17 diciembre 2007 (18:53 h)</t>
  </si>
  <si>
    <t>13 julio (13:36 h)</t>
  </si>
  <si>
    <t>18 enero (19:50 h)</t>
  </si>
  <si>
    <t>27 junio (13:43 h)</t>
  </si>
  <si>
    <t>08 febrero 2018 (20:24 h)</t>
  </si>
  <si>
    <t>jun-18</t>
  </si>
  <si>
    <t>27 junio 2018 (13:43 h)</t>
  </si>
  <si>
    <t>Banda minima 1999-2018</t>
  </si>
  <si>
    <t>Banda máxima 1999-2018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</si>
</sst>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</numFmts>
  <fonts count="23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</borders>
  <cellStyleXfs count="9">
    <xf numFmtId="164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1">
    <xf numFmtId="164" fontId="0" fillId="0" borderId="0" xfId="0"/>
    <xf numFmtId="0" fontId="3" fillId="0" borderId="0" xfId="1" applyFont="1" applyFill="1" applyAlignment="1" applyProtection="1">
      <alignment horizontal="right"/>
    </xf>
    <xf numFmtId="164" fontId="3" fillId="0" borderId="0" xfId="0" applyFont="1" applyFill="1" applyAlignment="1" applyProtection="1">
      <alignment horizontal="right"/>
    </xf>
    <xf numFmtId="164" fontId="3" fillId="0" borderId="0" xfId="0" applyFont="1" applyFill="1" applyBorder="1" applyAlignment="1" applyProtection="1"/>
    <xf numFmtId="0" fontId="5" fillId="2" borderId="0" xfId="2" applyFont="1" applyFill="1" applyBorder="1" applyAlignment="1" applyProtection="1">
      <alignment horizontal="left"/>
    </xf>
    <xf numFmtId="164" fontId="5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8" fontId="6" fillId="0" borderId="0" xfId="4" applyNumberFormat="1" applyFont="1"/>
    <xf numFmtId="168" fontId="7" fillId="0" borderId="0" xfId="4" applyNumberFormat="1" applyFont="1"/>
    <xf numFmtId="168" fontId="7" fillId="0" borderId="0" xfId="4" applyNumberFormat="1" applyFont="1" applyFill="1"/>
    <xf numFmtId="168" fontId="6" fillId="0" borderId="0" xfId="5" applyNumberFormat="1" applyFont="1" applyFill="1"/>
    <xf numFmtId="168" fontId="6" fillId="0" borderId="0" xfId="5" applyNumberFormat="1" applyFont="1"/>
    <xf numFmtId="0" fontId="4" fillId="0" borderId="0" xfId="2" applyFont="1" applyFill="1" applyBorder="1" applyAlignment="1" applyProtection="1">
      <alignment vertical="top" wrapText="1"/>
    </xf>
    <xf numFmtId="0" fontId="9" fillId="0" borderId="0" xfId="6" applyFill="1" applyProtection="1"/>
    <xf numFmtId="0" fontId="10" fillId="0" borderId="0" xfId="6" applyFont="1" applyFill="1" applyProtection="1"/>
    <xf numFmtId="0" fontId="11" fillId="0" borderId="0" xfId="1" applyFont="1" applyFill="1" applyAlignment="1" applyProtection="1">
      <alignment horizontal="right"/>
    </xf>
    <xf numFmtId="0" fontId="12" fillId="0" borderId="0" xfId="6" applyFont="1" applyFill="1" applyBorder="1" applyProtection="1"/>
    <xf numFmtId="0" fontId="13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right" vertical="center"/>
    </xf>
    <xf numFmtId="0" fontId="13" fillId="3" borderId="0" xfId="6" applyFont="1" applyFill="1" applyBorder="1" applyAlignment="1" applyProtection="1">
      <alignment horizontal="left" indent="1"/>
    </xf>
    <xf numFmtId="0" fontId="14" fillId="3" borderId="0" xfId="6" applyFont="1" applyFill="1" applyBorder="1" applyAlignment="1" applyProtection="1">
      <alignment horizontal="right" vertical="center"/>
    </xf>
    <xf numFmtId="0" fontId="16" fillId="3" borderId="0" xfId="7" applyFont="1" applyFill="1" applyBorder="1" applyAlignment="1" applyProtection="1">
      <alignment horizontal="left"/>
    </xf>
    <xf numFmtId="0" fontId="17" fillId="0" borderId="0" xfId="6" applyFont="1" applyFill="1" applyBorder="1" applyAlignment="1" applyProtection="1">
      <alignment horizontal="right"/>
    </xf>
    <xf numFmtId="0" fontId="9" fillId="0" borderId="0" xfId="6"/>
    <xf numFmtId="164" fontId="11" fillId="0" borderId="0" xfId="0" quotePrefix="1" applyFont="1" applyFill="1" applyAlignment="1" applyProtection="1">
      <alignment horizontal="right"/>
    </xf>
    <xf numFmtId="164" fontId="11" fillId="0" borderId="0" xfId="0" applyFont="1" applyFill="1" applyBorder="1" applyAlignment="1" applyProtection="1"/>
    <xf numFmtId="164" fontId="18" fillId="3" borderId="0" xfId="0" applyFont="1" applyFill="1" applyBorder="1" applyAlignment="1" applyProtection="1">
      <alignment horizontal="left"/>
    </xf>
    <xf numFmtId="3" fontId="16" fillId="3" borderId="0" xfId="0" applyNumberFormat="1" applyFont="1" applyFill="1" applyBorder="1" applyAlignment="1" applyProtection="1">
      <alignment horizontal="right"/>
    </xf>
    <xf numFmtId="164" fontId="19" fillId="3" borderId="0" xfId="0" applyFont="1" applyFill="1" applyBorder="1" applyAlignment="1" applyProtection="1">
      <alignment horizontal="left"/>
    </xf>
    <xf numFmtId="165" fontId="19" fillId="3" borderId="0" xfId="0" applyNumberFormat="1" applyFont="1" applyFill="1" applyBorder="1" applyAlignment="1" applyProtection="1">
      <alignment horizontal="right"/>
    </xf>
    <xf numFmtId="164" fontId="19" fillId="3" borderId="0" xfId="0" applyFont="1" applyFill="1" applyBorder="1" applyAlignment="1" applyProtection="1">
      <alignment horizontal="left" indent="1"/>
    </xf>
    <xf numFmtId="164" fontId="19" fillId="3" borderId="1" xfId="0" applyFont="1" applyFill="1" applyBorder="1" applyAlignment="1" applyProtection="1">
      <alignment horizontal="left" indent="1"/>
    </xf>
    <xf numFmtId="165" fontId="19" fillId="3" borderId="1" xfId="0" applyNumberFormat="1" applyFont="1" applyFill="1" applyBorder="1" applyAlignment="1" applyProtection="1">
      <alignment horizontal="right"/>
    </xf>
    <xf numFmtId="0" fontId="16" fillId="0" borderId="0" xfId="2" applyFont="1" applyFill="1" applyBorder="1" applyAlignment="1" applyProtection="1">
      <alignment vertical="top" wrapText="1"/>
    </xf>
    <xf numFmtId="164" fontId="11" fillId="0" borderId="0" xfId="0" applyFont="1" applyFill="1" applyAlignment="1" applyProtection="1">
      <alignment horizontal="right"/>
    </xf>
    <xf numFmtId="164" fontId="16" fillId="0" borderId="0" xfId="0" applyFont="1"/>
    <xf numFmtId="3" fontId="6" fillId="0" borderId="0" xfId="6" applyNumberFormat="1" applyFont="1" applyFill="1"/>
    <xf numFmtId="3" fontId="6" fillId="0" borderId="0" xfId="6" applyNumberFormat="1" applyFont="1" applyFill="1" applyAlignment="1">
      <alignment horizontal="center"/>
    </xf>
    <xf numFmtId="0" fontId="16" fillId="0" borderId="0" xfId="8" applyFont="1" applyFill="1" applyBorder="1" applyAlignment="1" applyProtection="1"/>
    <xf numFmtId="0" fontId="1" fillId="0" borderId="0" xfId="8"/>
    <xf numFmtId="0" fontId="16" fillId="3" borderId="4" xfId="6" applyFont="1" applyFill="1" applyBorder="1" applyAlignment="1" applyProtection="1">
      <alignment horizontal="left"/>
    </xf>
    <xf numFmtId="169" fontId="19" fillId="3" borderId="0" xfId="6" applyNumberFormat="1" applyFont="1" applyFill="1" applyBorder="1" applyAlignment="1" applyProtection="1">
      <alignment horizontal="right" indent="1"/>
    </xf>
    <xf numFmtId="3" fontId="19" fillId="3" borderId="0" xfId="6" applyNumberFormat="1" applyFont="1" applyFill="1" applyBorder="1" applyAlignment="1" applyProtection="1">
      <alignment horizontal="right" indent="1"/>
    </xf>
    <xf numFmtId="3" fontId="16" fillId="3" borderId="5" xfId="6" applyNumberFormat="1" applyFont="1" applyFill="1" applyBorder="1" applyAlignment="1" applyProtection="1">
      <alignment horizontal="right" indent="1"/>
    </xf>
    <xf numFmtId="169" fontId="16" fillId="3" borderId="5" xfId="6" applyNumberFormat="1" applyFont="1" applyFill="1" applyBorder="1" applyAlignment="1" applyProtection="1">
      <alignment horizontal="right" indent="1"/>
    </xf>
    <xf numFmtId="14" fontId="19" fillId="3" borderId="0" xfId="6" applyNumberFormat="1" applyFont="1" applyFill="1" applyBorder="1" applyAlignment="1" applyProtection="1">
      <alignment horizontal="left" indent="1"/>
    </xf>
    <xf numFmtId="0" fontId="16" fillId="3" borderId="4" xfId="6" applyFont="1" applyFill="1" applyBorder="1" applyAlignment="1" applyProtection="1">
      <alignment horizontal="left" wrapText="1"/>
    </xf>
    <xf numFmtId="1" fontId="16" fillId="3" borderId="5" xfId="6" applyNumberFormat="1" applyFont="1" applyFill="1" applyBorder="1" applyAlignment="1" applyProtection="1">
      <alignment horizontal="left" indent="1"/>
    </xf>
    <xf numFmtId="14" fontId="19" fillId="3" borderId="1" xfId="6" applyNumberFormat="1" applyFont="1" applyFill="1" applyBorder="1" applyAlignment="1" applyProtection="1">
      <alignment horizontal="left" indent="1"/>
    </xf>
    <xf numFmtId="3" fontId="19" fillId="3" borderId="1" xfId="6" applyNumberFormat="1" applyFont="1" applyFill="1" applyBorder="1" applyAlignment="1" applyProtection="1">
      <alignment horizontal="right" indent="1"/>
    </xf>
    <xf numFmtId="14" fontId="21" fillId="0" borderId="0" xfId="6" applyNumberFormat="1" applyFont="1" applyFill="1" applyBorder="1" applyAlignment="1" applyProtection="1">
      <alignment horizontal="center"/>
    </xf>
    <xf numFmtId="0" fontId="19" fillId="3" borderId="0" xfId="5" applyNumberFormat="1" applyFont="1" applyFill="1" applyAlignment="1">
      <alignment horizontal="left"/>
    </xf>
    <xf numFmtId="3" fontId="19" fillId="3" borderId="0" xfId="5" applyNumberFormat="1" applyFont="1" applyFill="1"/>
    <xf numFmtId="1" fontId="19" fillId="3" borderId="0" xfId="5" applyNumberFormat="1" applyFont="1" applyFill="1"/>
    <xf numFmtId="3" fontId="19" fillId="3" borderId="3" xfId="5" applyNumberFormat="1" applyFont="1" applyFill="1" applyBorder="1"/>
    <xf numFmtId="1" fontId="19" fillId="3" borderId="3" xfId="5" applyNumberFormat="1" applyFont="1" applyFill="1" applyBorder="1"/>
    <xf numFmtId="0" fontId="16" fillId="3" borderId="4" xfId="6" applyFont="1" applyFill="1" applyBorder="1" applyAlignment="1" applyProtection="1">
      <alignment horizontal="right"/>
    </xf>
    <xf numFmtId="169" fontId="19" fillId="3" borderId="1" xfId="6" applyNumberFormat="1" applyFont="1" applyFill="1" applyBorder="1" applyAlignment="1" applyProtection="1">
      <alignment horizontal="right" indent="1"/>
    </xf>
    <xf numFmtId="0" fontId="16" fillId="3" borderId="4" xfId="6" applyFont="1" applyFill="1" applyBorder="1" applyAlignment="1" applyProtection="1">
      <alignment horizontal="right" wrapText="1"/>
    </xf>
    <xf numFmtId="165" fontId="5" fillId="2" borderId="1" xfId="0" applyNumberFormat="1" applyFont="1" applyFill="1" applyBorder="1" applyAlignment="1" applyProtection="1">
      <alignment horizontal="right"/>
    </xf>
    <xf numFmtId="169" fontId="1" fillId="0" borderId="0" xfId="8" applyNumberFormat="1"/>
    <xf numFmtId="170" fontId="19" fillId="3" borderId="0" xfId="0" applyNumberFormat="1" applyFont="1" applyFill="1" applyBorder="1" applyAlignment="1" applyProtection="1">
      <alignment horizontal="right"/>
    </xf>
    <xf numFmtId="170" fontId="19" fillId="3" borderId="1" xfId="0" applyNumberFormat="1" applyFont="1" applyFill="1" applyBorder="1" applyAlignment="1" applyProtection="1">
      <alignment horizontal="right"/>
    </xf>
    <xf numFmtId="49" fontId="19" fillId="3" borderId="3" xfId="5" quotePrefix="1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 applyProtection="1">
      <alignment horizontal="right"/>
    </xf>
    <xf numFmtId="0" fontId="5" fillId="2" borderId="1" xfId="0" quotePrefix="1" applyNumberFormat="1" applyFont="1" applyFill="1" applyBorder="1" applyAlignment="1" applyProtection="1">
      <alignment horizontal="right"/>
    </xf>
    <xf numFmtId="0" fontId="22" fillId="0" borderId="0" xfId="8" applyFont="1"/>
    <xf numFmtId="1" fontId="22" fillId="0" borderId="0" xfId="8" applyNumberFormat="1" applyFont="1"/>
    <xf numFmtId="170" fontId="16" fillId="3" borderId="0" xfId="0" applyNumberFormat="1" applyFont="1" applyFill="1" applyBorder="1" applyAlignment="1" applyProtection="1">
      <alignment horizontal="right"/>
    </xf>
    <xf numFmtId="0" fontId="22" fillId="0" borderId="0" xfId="8" applyFont="1" applyFill="1"/>
    <xf numFmtId="170" fontId="22" fillId="0" borderId="0" xfId="8" applyNumberFormat="1" applyFont="1" applyFill="1"/>
    <xf numFmtId="170" fontId="22" fillId="0" borderId="0" xfId="8" applyNumberFormat="1" applyFont="1"/>
    <xf numFmtId="0" fontId="16" fillId="0" borderId="0" xfId="2" applyFont="1" applyFill="1" applyBorder="1" applyAlignment="1" applyProtection="1">
      <alignment horizontal="left" vertical="top" wrapText="1"/>
    </xf>
    <xf numFmtId="164" fontId="19" fillId="0" borderId="0" xfId="0" applyFont="1" applyFill="1" applyBorder="1" applyAlignment="1" applyProtection="1">
      <alignment horizontal="justify" wrapText="1"/>
    </xf>
    <xf numFmtId="2" fontId="5" fillId="2" borderId="0" xfId="0" quotePrefix="1" applyNumberFormat="1" applyFont="1" applyFill="1" applyBorder="1" applyAlignment="1" applyProtection="1">
      <alignment horizontal="right" indent="1"/>
    </xf>
    <xf numFmtId="2" fontId="5" fillId="2" borderId="0" xfId="0" applyNumberFormat="1" applyFont="1" applyFill="1" applyBorder="1" applyAlignment="1" applyProtection="1">
      <alignment horizontal="right" indent="1"/>
    </xf>
    <xf numFmtId="164" fontId="19" fillId="0" borderId="2" xfId="0" applyFont="1" applyFill="1" applyBorder="1" applyAlignment="1" applyProtection="1">
      <alignment horizontal="left"/>
    </xf>
  </cellXfs>
  <cellStyles count="9">
    <cellStyle name="Hipervínculo 2" xfId="7"/>
    <cellStyle name="Normal" xfId="0" builtinId="0"/>
    <cellStyle name="Normal 2" xfId="4"/>
    <cellStyle name="Normal 2 2" xfId="6"/>
    <cellStyle name="Normal 3" xfId="3"/>
    <cellStyle name="Normal 4" xfId="8"/>
    <cellStyle name="Normal 7" xfId="2"/>
    <cellStyle name="Normal_A1 Comparacion Internacional" xfId="1"/>
    <cellStyle name="Normal_Plantilla CUADROS INF.OPE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00"/>
      <color rgb="FF97B9E0"/>
      <color rgb="FF004563"/>
      <color rgb="FFE2AA00"/>
      <color rgb="FFD26E2A"/>
      <color rgb="FFF5F5F5"/>
      <color rgb="FF62993E"/>
      <color rgb="FFA6A6A6"/>
      <color rgb="FF5B9BD5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1'!$D$112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1'!$D$113:$D$125</c:f>
              <c:numCache>
                <c:formatCode>#,##0.0</c:formatCode>
                <c:ptCount val="13"/>
                <c:pt idx="0">
                  <c:v>0.24634564536309966</c:v>
                </c:pt>
                <c:pt idx="1">
                  <c:v>-0.18229381880008333</c:v>
                </c:pt>
                <c:pt idx="2">
                  <c:v>-0.15087490712077933</c:v>
                </c:pt>
                <c:pt idx="3">
                  <c:v>-0.49303542188472438</c:v>
                </c:pt>
                <c:pt idx="4">
                  <c:v>0.14287351963524486</c:v>
                </c:pt>
                <c:pt idx="5">
                  <c:v>0.32312831253598073</c:v>
                </c:pt>
                <c:pt idx="6">
                  <c:v>-1.4082673951351099</c:v>
                </c:pt>
                <c:pt idx="7">
                  <c:v>1.5374128424318512</c:v>
                </c:pt>
                <c:pt idx="8">
                  <c:v>-0.12860937825811547</c:v>
                </c:pt>
                <c:pt idx="9">
                  <c:v>-2.8501251597664146</c:v>
                </c:pt>
                <c:pt idx="10">
                  <c:v>2.2518886218542589</c:v>
                </c:pt>
                <c:pt idx="11">
                  <c:v>-0.42349035953354042</c:v>
                </c:pt>
                <c:pt idx="12">
                  <c:v>-0.42844022311330221</c:v>
                </c:pt>
              </c:numCache>
            </c:numRef>
          </c:val>
        </c:ser>
        <c:ser>
          <c:idx val="2"/>
          <c:order val="2"/>
          <c:tx>
            <c:strRef>
              <c:f>'Data 1'!$E$112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1'!$E$113:$E$125</c:f>
              <c:numCache>
                <c:formatCode>#,##0.0</c:formatCode>
                <c:ptCount val="13"/>
                <c:pt idx="0">
                  <c:v>2.4698742888864311</c:v>
                </c:pt>
                <c:pt idx="1">
                  <c:v>-1.2567333244639656E-2</c:v>
                </c:pt>
                <c:pt idx="2">
                  <c:v>0.11692051471914322</c:v>
                </c:pt>
                <c:pt idx="3">
                  <c:v>-1.0531434387641592</c:v>
                </c:pt>
                <c:pt idx="4">
                  <c:v>1.1987212613495002</c:v>
                </c:pt>
                <c:pt idx="5">
                  <c:v>-2.0473816373335119</c:v>
                </c:pt>
                <c:pt idx="6">
                  <c:v>6.1869724438023965E-2</c:v>
                </c:pt>
                <c:pt idx="7">
                  <c:v>-1.600172209966999</c:v>
                </c:pt>
                <c:pt idx="8">
                  <c:v>3.703487905910019</c:v>
                </c:pt>
                <c:pt idx="9">
                  <c:v>2.3679656226584855</c:v>
                </c:pt>
                <c:pt idx="10">
                  <c:v>1.1182363862029643</c:v>
                </c:pt>
                <c:pt idx="11">
                  <c:v>-1.5383972540561563</c:v>
                </c:pt>
                <c:pt idx="12">
                  <c:v>-2.6576668323790242</c:v>
                </c:pt>
              </c:numCache>
            </c:numRef>
          </c:val>
        </c:ser>
        <c:ser>
          <c:idx val="3"/>
          <c:order val="3"/>
          <c:tx>
            <c:strRef>
              <c:f>'Data 1'!$F$112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1'!$F$113:$F$125</c:f>
              <c:numCache>
                <c:formatCode>#,##0.0</c:formatCode>
                <c:ptCount val="13"/>
                <c:pt idx="0">
                  <c:v>4.5015312248835482</c:v>
                </c:pt>
                <c:pt idx="1">
                  <c:v>0.94194559228353292</c:v>
                </c:pt>
                <c:pt idx="2">
                  <c:v>1.64102653564413</c:v>
                </c:pt>
                <c:pt idx="3">
                  <c:v>-1.4775775437681271</c:v>
                </c:pt>
                <c:pt idx="4">
                  <c:v>0.67012248454401124</c:v>
                </c:pt>
                <c:pt idx="5">
                  <c:v>3.1168629612116083</c:v>
                </c:pt>
                <c:pt idx="6">
                  <c:v>5.310051410645511</c:v>
                </c:pt>
                <c:pt idx="7">
                  <c:v>-2.0466810559103488</c:v>
                </c:pt>
                <c:pt idx="8">
                  <c:v>3.3321731588054959</c:v>
                </c:pt>
                <c:pt idx="9">
                  <c:v>5.0595627585701797</c:v>
                </c:pt>
                <c:pt idx="10">
                  <c:v>2.6352557536951648</c:v>
                </c:pt>
                <c:pt idx="11">
                  <c:v>1.2933001116538612</c:v>
                </c:pt>
                <c:pt idx="12">
                  <c:v>-3.2355479274204013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34968"/>
        <c:axId val="319735360"/>
      </c:barChart>
      <c:lineChart>
        <c:grouping val="standard"/>
        <c:varyColors val="0"/>
        <c:ser>
          <c:idx val="0"/>
          <c:order val="0"/>
          <c:tx>
            <c:strRef>
              <c:f>'Data 1'!$C$112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'Data 1'!$A$113:$A$125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1'!$C$113:$C$125</c:f>
              <c:numCache>
                <c:formatCode>#,##0.0</c:formatCode>
                <c:ptCount val="13"/>
                <c:pt idx="0">
                  <c:v>7.217751159133079</c:v>
                </c:pt>
                <c:pt idx="1">
                  <c:v>0.74708444023880993</c:v>
                </c:pt>
                <c:pt idx="2">
                  <c:v>1.6070721432424939</c:v>
                </c:pt>
                <c:pt idx="3">
                  <c:v>-3.0237564044170107</c:v>
                </c:pt>
                <c:pt idx="4">
                  <c:v>2.0117172655287563</c:v>
                </c:pt>
                <c:pt idx="5">
                  <c:v>1.3926096364140772</c:v>
                </c:pt>
                <c:pt idx="6">
                  <c:v>3.9636537399484251</c:v>
                </c:pt>
                <c:pt idx="7">
                  <c:v>-2.1094404234454966</c:v>
                </c:pt>
                <c:pt idx="8">
                  <c:v>6.9070516864573994</c:v>
                </c:pt>
                <c:pt idx="9">
                  <c:v>4.5774032214622506</c:v>
                </c:pt>
                <c:pt idx="10">
                  <c:v>6.005380761752388</c:v>
                </c:pt>
                <c:pt idx="11">
                  <c:v>-0.6685875019358356</c:v>
                </c:pt>
                <c:pt idx="12">
                  <c:v>-6.3216549829127278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34968"/>
        <c:axId val="319735360"/>
      </c:lineChart>
      <c:catAx>
        <c:axId val="319734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9735360"/>
        <c:crosses val="autoZero"/>
        <c:auto val="1"/>
        <c:lblAlgn val="ctr"/>
        <c:lblOffset val="100"/>
        <c:noMultiLvlLbl val="0"/>
      </c:catAx>
      <c:valAx>
        <c:axId val="319735360"/>
        <c:scaling>
          <c:orientation val="minMax"/>
          <c:max val="10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9734968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67320330056782107"/>
        </c:manualLayout>
      </c:layout>
      <c:areaChart>
        <c:grouping val="standard"/>
        <c:varyColors val="0"/>
        <c:ser>
          <c:idx val="1"/>
          <c:order val="0"/>
          <c:tx>
            <c:strRef>
              <c:f>'Data 1'!$G$6</c:f>
              <c:strCache>
                <c:ptCount val="1"/>
                <c:pt idx="0">
                  <c:v>Banda máxima 1999-2018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'Data 1'!$G$7:$G$36</c:f>
              <c:numCache>
                <c:formatCode>#,##0.0</c:formatCode>
                <c:ptCount val="30"/>
                <c:pt idx="0">
                  <c:v>25.264842105263199</c:v>
                </c:pt>
                <c:pt idx="1">
                  <c:v>25.690999999999999</c:v>
                </c:pt>
                <c:pt idx="2">
                  <c:v>25.488157894736801</c:v>
                </c:pt>
                <c:pt idx="3">
                  <c:v>24.786473684210499</c:v>
                </c:pt>
                <c:pt idx="4">
                  <c:v>25.231368421052601</c:v>
                </c:pt>
                <c:pt idx="5">
                  <c:v>25.1102631578947</c:v>
                </c:pt>
                <c:pt idx="6">
                  <c:v>25.513210526315799</c:v>
                </c:pt>
                <c:pt idx="7">
                  <c:v>25.417947368421</c:v>
                </c:pt>
                <c:pt idx="8">
                  <c:v>25.152000000000001</c:v>
                </c:pt>
                <c:pt idx="9">
                  <c:v>25.103315789473701</c:v>
                </c:pt>
                <c:pt idx="10">
                  <c:v>25.7428947368421</c:v>
                </c:pt>
                <c:pt idx="11">
                  <c:v>26.475473684210499</c:v>
                </c:pt>
                <c:pt idx="12">
                  <c:v>26.464578947368398</c:v>
                </c:pt>
                <c:pt idx="13">
                  <c:v>25.708526315789499</c:v>
                </c:pt>
                <c:pt idx="14">
                  <c:v>26.7035263157895</c:v>
                </c:pt>
                <c:pt idx="15">
                  <c:v>26.814684210526298</c:v>
                </c:pt>
                <c:pt idx="16">
                  <c:v>26.816947368421101</c:v>
                </c:pt>
                <c:pt idx="17">
                  <c:v>27.277210526315798</c:v>
                </c:pt>
                <c:pt idx="18">
                  <c:v>27.0393684210526</c:v>
                </c:pt>
                <c:pt idx="19">
                  <c:v>27.184000000000001</c:v>
                </c:pt>
                <c:pt idx="20">
                  <c:v>28.098842105263198</c:v>
                </c:pt>
                <c:pt idx="21">
                  <c:v>28.756105263157899</c:v>
                </c:pt>
                <c:pt idx="22">
                  <c:v>28.159894736842102</c:v>
                </c:pt>
                <c:pt idx="23">
                  <c:v>27.7970526315789</c:v>
                </c:pt>
                <c:pt idx="24">
                  <c:v>27.840473684210501</c:v>
                </c:pt>
                <c:pt idx="25">
                  <c:v>28.1438947368421</c:v>
                </c:pt>
                <c:pt idx="26">
                  <c:v>27.994473684210501</c:v>
                </c:pt>
                <c:pt idx="27">
                  <c:v>28.591842105263201</c:v>
                </c:pt>
                <c:pt idx="28">
                  <c:v>28.553999999999998</c:v>
                </c:pt>
                <c:pt idx="29">
                  <c:v>28.4792631578947</c:v>
                </c:pt>
              </c:numCache>
            </c:numRef>
          </c:val>
        </c:ser>
        <c:ser>
          <c:idx val="3"/>
          <c:order val="1"/>
          <c:tx>
            <c:strRef>
              <c:f>'Data 1'!$F$6</c:f>
              <c:strCache>
                <c:ptCount val="1"/>
                <c:pt idx="0">
                  <c:v>Banda minima 1999-2018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val>
            <c:numRef>
              <c:f>'Data 1'!$F$7:$F$36</c:f>
              <c:numCache>
                <c:formatCode>#,##0.0</c:formatCode>
                <c:ptCount val="30"/>
                <c:pt idx="0">
                  <c:v>14.647</c:v>
                </c:pt>
                <c:pt idx="1">
                  <c:v>14.781684210526301</c:v>
                </c:pt>
                <c:pt idx="2">
                  <c:v>14.639578947368401</c:v>
                </c:pt>
                <c:pt idx="3">
                  <c:v>14.6788421052632</c:v>
                </c:pt>
                <c:pt idx="4">
                  <c:v>14.6161578947368</c:v>
                </c:pt>
                <c:pt idx="5">
                  <c:v>14.512526315789501</c:v>
                </c:pt>
                <c:pt idx="6">
                  <c:v>14.660894736842099</c:v>
                </c:pt>
                <c:pt idx="7">
                  <c:v>15.0415789473684</c:v>
                </c:pt>
                <c:pt idx="8">
                  <c:v>15.2340526315789</c:v>
                </c:pt>
                <c:pt idx="9">
                  <c:v>15.327210526315801</c:v>
                </c:pt>
                <c:pt idx="10">
                  <c:v>15.26</c:v>
                </c:pt>
                <c:pt idx="11">
                  <c:v>15.663263157894701</c:v>
                </c:pt>
                <c:pt idx="12">
                  <c:v>15.929736842105299</c:v>
                </c:pt>
                <c:pt idx="13">
                  <c:v>15.1535789473684</c:v>
                </c:pt>
                <c:pt idx="14">
                  <c:v>15.8092105263158</c:v>
                </c:pt>
                <c:pt idx="15">
                  <c:v>15.881368421052599</c:v>
                </c:pt>
                <c:pt idx="16">
                  <c:v>16.068736842105299</c:v>
                </c:pt>
                <c:pt idx="17">
                  <c:v>16.1914736842105</c:v>
                </c:pt>
                <c:pt idx="18">
                  <c:v>16.5251578947368</c:v>
                </c:pt>
                <c:pt idx="19">
                  <c:v>16.662052631578899</c:v>
                </c:pt>
                <c:pt idx="20">
                  <c:v>16.4313157894737</c:v>
                </c:pt>
                <c:pt idx="21">
                  <c:v>16.885052631578901</c:v>
                </c:pt>
                <c:pt idx="22">
                  <c:v>17.297736842105301</c:v>
                </c:pt>
                <c:pt idx="23">
                  <c:v>17.288421052631598</c:v>
                </c:pt>
                <c:pt idx="24">
                  <c:v>17.234999999999999</c:v>
                </c:pt>
                <c:pt idx="25">
                  <c:v>17.520842105263199</c:v>
                </c:pt>
                <c:pt idx="26">
                  <c:v>17.536000000000001</c:v>
                </c:pt>
                <c:pt idx="27">
                  <c:v>17.366105263157898</c:v>
                </c:pt>
                <c:pt idx="28">
                  <c:v>17.507789473684198</c:v>
                </c:pt>
                <c:pt idx="29">
                  <c:v>17.364789473684201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736144"/>
        <c:axId val="319736536"/>
      </c:areaChart>
      <c:lineChart>
        <c:grouping val="standard"/>
        <c:varyColors val="0"/>
        <c:ser>
          <c:idx val="5"/>
          <c:order val="2"/>
          <c:tx>
            <c:strRef>
              <c:f>'Data 1'!$C$6</c:f>
              <c:strCache>
                <c:ptCount val="1"/>
                <c:pt idx="0">
                  <c:v>Máxima 2018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1'!$C$7:$C$36</c:f>
              <c:numCache>
                <c:formatCode>#,##0.0</c:formatCode>
                <c:ptCount val="30"/>
                <c:pt idx="0">
                  <c:v>23.332999999999998</c:v>
                </c:pt>
                <c:pt idx="1">
                  <c:v>23.585000000000001</c:v>
                </c:pt>
                <c:pt idx="2">
                  <c:v>22.9</c:v>
                </c:pt>
                <c:pt idx="3">
                  <c:v>22.029</c:v>
                </c:pt>
                <c:pt idx="4">
                  <c:v>21.434999999999999</c:v>
                </c:pt>
                <c:pt idx="5">
                  <c:v>21.664999999999999</c:v>
                </c:pt>
                <c:pt idx="6">
                  <c:v>23.524999999999999</c:v>
                </c:pt>
                <c:pt idx="7">
                  <c:v>22.277999999999999</c:v>
                </c:pt>
                <c:pt idx="8">
                  <c:v>22.931999999999999</c:v>
                </c:pt>
                <c:pt idx="9">
                  <c:v>22.978999999999999</c:v>
                </c:pt>
                <c:pt idx="10">
                  <c:v>23.471</c:v>
                </c:pt>
                <c:pt idx="11">
                  <c:v>24.597000000000001</c:v>
                </c:pt>
                <c:pt idx="12">
                  <c:v>25.414000000000001</c:v>
                </c:pt>
                <c:pt idx="13">
                  <c:v>26.068000000000001</c:v>
                </c:pt>
                <c:pt idx="14">
                  <c:v>26.292000000000002</c:v>
                </c:pt>
                <c:pt idx="15">
                  <c:v>27.148</c:v>
                </c:pt>
                <c:pt idx="16">
                  <c:v>28.251000000000001</c:v>
                </c:pt>
                <c:pt idx="17">
                  <c:v>28.501000000000001</c:v>
                </c:pt>
                <c:pt idx="18">
                  <c:v>28.742000000000001</c:v>
                </c:pt>
                <c:pt idx="19">
                  <c:v>29.745999999999999</c:v>
                </c:pt>
                <c:pt idx="20">
                  <c:v>29.521000000000001</c:v>
                </c:pt>
                <c:pt idx="21">
                  <c:v>29.93</c:v>
                </c:pt>
                <c:pt idx="22">
                  <c:v>30.277999999999999</c:v>
                </c:pt>
                <c:pt idx="23">
                  <c:v>31.001000000000001</c:v>
                </c:pt>
                <c:pt idx="24">
                  <c:v>29.8</c:v>
                </c:pt>
                <c:pt idx="25">
                  <c:v>29.11</c:v>
                </c:pt>
                <c:pt idx="26">
                  <c:v>28.648</c:v>
                </c:pt>
                <c:pt idx="27">
                  <c:v>27.39</c:v>
                </c:pt>
                <c:pt idx="28">
                  <c:v>28.748000000000001</c:v>
                </c:pt>
                <c:pt idx="29">
                  <c:v>27.433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'Data 1'!$D$6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1'!$D$7:$D$36</c:f>
              <c:numCache>
                <c:formatCode>#,##0.0</c:formatCode>
                <c:ptCount val="30"/>
                <c:pt idx="0">
                  <c:v>18.853999999999999</c:v>
                </c:pt>
                <c:pt idx="1">
                  <c:v>19.044</c:v>
                </c:pt>
                <c:pt idx="2">
                  <c:v>18.457999999999998</c:v>
                </c:pt>
                <c:pt idx="3">
                  <c:v>18.038</c:v>
                </c:pt>
                <c:pt idx="4">
                  <c:v>17.888999999999999</c:v>
                </c:pt>
                <c:pt idx="5">
                  <c:v>17.579999999999998</c:v>
                </c:pt>
                <c:pt idx="6">
                  <c:v>18.818000000000001</c:v>
                </c:pt>
                <c:pt idx="7">
                  <c:v>18.451000000000001</c:v>
                </c:pt>
                <c:pt idx="8">
                  <c:v>18.891999999999999</c:v>
                </c:pt>
                <c:pt idx="9">
                  <c:v>18.838999999999999</c:v>
                </c:pt>
                <c:pt idx="10">
                  <c:v>19.344000000000001</c:v>
                </c:pt>
                <c:pt idx="11">
                  <c:v>19.899999999999999</c:v>
                </c:pt>
                <c:pt idx="12">
                  <c:v>20.259</c:v>
                </c:pt>
                <c:pt idx="13">
                  <c:v>20.353000000000002</c:v>
                </c:pt>
                <c:pt idx="14">
                  <c:v>20.742000000000001</c:v>
                </c:pt>
                <c:pt idx="15">
                  <c:v>21.783000000000001</c:v>
                </c:pt>
                <c:pt idx="16">
                  <c:v>22.332999999999998</c:v>
                </c:pt>
                <c:pt idx="17">
                  <c:v>22.652000000000001</c:v>
                </c:pt>
                <c:pt idx="18">
                  <c:v>22.972999999999999</c:v>
                </c:pt>
                <c:pt idx="19">
                  <c:v>23.882000000000001</c:v>
                </c:pt>
                <c:pt idx="20">
                  <c:v>24.087</c:v>
                </c:pt>
                <c:pt idx="21">
                  <c:v>24.466999999999999</c:v>
                </c:pt>
                <c:pt idx="22">
                  <c:v>24.327999999999999</c:v>
                </c:pt>
                <c:pt idx="23">
                  <c:v>24.763999999999999</c:v>
                </c:pt>
                <c:pt idx="24">
                  <c:v>24.456</c:v>
                </c:pt>
                <c:pt idx="25">
                  <c:v>24.045000000000002</c:v>
                </c:pt>
                <c:pt idx="26">
                  <c:v>23.78</c:v>
                </c:pt>
                <c:pt idx="27">
                  <c:v>23.152000000000001</c:v>
                </c:pt>
                <c:pt idx="28">
                  <c:v>23.734000000000002</c:v>
                </c:pt>
                <c:pt idx="29">
                  <c:v>23.137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'Data 1'!$E$6</c:f>
              <c:strCache>
                <c:ptCount val="1"/>
                <c:pt idx="0">
                  <c:v>Minima 2018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'Data 1'!$E$7:$E$36</c:f>
              <c:numCache>
                <c:formatCode>#,##0.0</c:formatCode>
                <c:ptCount val="30"/>
                <c:pt idx="0">
                  <c:v>14.374000000000001</c:v>
                </c:pt>
                <c:pt idx="1">
                  <c:v>14.503</c:v>
                </c:pt>
                <c:pt idx="2">
                  <c:v>14.015000000000001</c:v>
                </c:pt>
                <c:pt idx="3">
                  <c:v>14.047000000000001</c:v>
                </c:pt>
                <c:pt idx="4">
                  <c:v>14.342000000000001</c:v>
                </c:pt>
                <c:pt idx="5">
                  <c:v>13.494999999999999</c:v>
                </c:pt>
                <c:pt idx="6">
                  <c:v>14.11</c:v>
                </c:pt>
                <c:pt idx="7">
                  <c:v>14.625</c:v>
                </c:pt>
                <c:pt idx="8">
                  <c:v>14.851000000000001</c:v>
                </c:pt>
                <c:pt idx="9">
                  <c:v>14.7</c:v>
                </c:pt>
                <c:pt idx="10">
                  <c:v>15.215999999999999</c:v>
                </c:pt>
                <c:pt idx="11">
                  <c:v>15.202999999999999</c:v>
                </c:pt>
                <c:pt idx="12">
                  <c:v>15.103999999999999</c:v>
                </c:pt>
                <c:pt idx="13">
                  <c:v>14.637</c:v>
                </c:pt>
                <c:pt idx="14">
                  <c:v>15.192</c:v>
                </c:pt>
                <c:pt idx="15">
                  <c:v>16.419</c:v>
                </c:pt>
                <c:pt idx="16">
                  <c:v>16.414999999999999</c:v>
                </c:pt>
                <c:pt idx="17">
                  <c:v>16.803000000000001</c:v>
                </c:pt>
                <c:pt idx="18">
                  <c:v>17.204000000000001</c:v>
                </c:pt>
                <c:pt idx="19">
                  <c:v>18.018000000000001</c:v>
                </c:pt>
                <c:pt idx="20">
                  <c:v>18.652000000000001</c:v>
                </c:pt>
                <c:pt idx="21">
                  <c:v>19.004000000000001</c:v>
                </c:pt>
                <c:pt idx="22">
                  <c:v>18.376999999999999</c:v>
                </c:pt>
                <c:pt idx="23">
                  <c:v>18.527000000000001</c:v>
                </c:pt>
                <c:pt idx="24">
                  <c:v>19.111999999999998</c:v>
                </c:pt>
                <c:pt idx="25">
                  <c:v>18.98</c:v>
                </c:pt>
                <c:pt idx="26">
                  <c:v>18.913</c:v>
                </c:pt>
                <c:pt idx="27">
                  <c:v>18.914000000000001</c:v>
                </c:pt>
                <c:pt idx="28">
                  <c:v>18.72</c:v>
                </c:pt>
                <c:pt idx="29">
                  <c:v>18.841999999999999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'Data 1'!$H$6</c:f>
              <c:strCache>
                <c:ptCount val="1"/>
                <c:pt idx="0">
                  <c:v>Media 2017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'Data 1'!$A$7:$A$36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'Data 1'!$H$7:$H$36</c:f>
              <c:numCache>
                <c:formatCode>#,##0.0</c:formatCode>
                <c:ptCount val="30"/>
                <c:pt idx="0">
                  <c:v>22.693000000000001</c:v>
                </c:pt>
                <c:pt idx="1">
                  <c:v>22.765999999999998</c:v>
                </c:pt>
                <c:pt idx="2">
                  <c:v>21.439</c:v>
                </c:pt>
                <c:pt idx="3">
                  <c:v>19.314</c:v>
                </c:pt>
                <c:pt idx="4">
                  <c:v>19.78</c:v>
                </c:pt>
                <c:pt idx="5">
                  <c:v>20.742000000000001</c:v>
                </c:pt>
                <c:pt idx="6">
                  <c:v>21.163</c:v>
                </c:pt>
                <c:pt idx="7">
                  <c:v>23.113</c:v>
                </c:pt>
                <c:pt idx="8">
                  <c:v>22.89</c:v>
                </c:pt>
                <c:pt idx="9">
                  <c:v>24.074999999999999</c:v>
                </c:pt>
                <c:pt idx="10">
                  <c:v>24.847999999999999</c:v>
                </c:pt>
                <c:pt idx="11">
                  <c:v>24.744</c:v>
                </c:pt>
                <c:pt idx="12">
                  <c:v>25.381</c:v>
                </c:pt>
                <c:pt idx="13">
                  <c:v>25.594999999999999</c:v>
                </c:pt>
                <c:pt idx="14">
                  <c:v>25.422000000000001</c:v>
                </c:pt>
                <c:pt idx="15">
                  <c:v>26.404</c:v>
                </c:pt>
                <c:pt idx="16">
                  <c:v>27.481999999999999</c:v>
                </c:pt>
                <c:pt idx="17">
                  <c:v>27.202000000000002</c:v>
                </c:pt>
                <c:pt idx="18">
                  <c:v>26.481999999999999</c:v>
                </c:pt>
                <c:pt idx="19">
                  <c:v>26.73</c:v>
                </c:pt>
                <c:pt idx="20">
                  <c:v>26.762</c:v>
                </c:pt>
                <c:pt idx="21">
                  <c:v>26</c:v>
                </c:pt>
                <c:pt idx="22">
                  <c:v>25.614999999999998</c:v>
                </c:pt>
                <c:pt idx="23">
                  <c:v>25.481000000000002</c:v>
                </c:pt>
                <c:pt idx="24">
                  <c:v>24.800999999999998</c:v>
                </c:pt>
                <c:pt idx="25">
                  <c:v>24.318000000000001</c:v>
                </c:pt>
                <c:pt idx="26">
                  <c:v>23.581</c:v>
                </c:pt>
                <c:pt idx="27">
                  <c:v>22.488</c:v>
                </c:pt>
                <c:pt idx="28">
                  <c:v>20.234999999999999</c:v>
                </c:pt>
                <c:pt idx="29">
                  <c:v>18.923999999999999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36144"/>
        <c:axId val="319736536"/>
      </c:lineChart>
      <c:catAx>
        <c:axId val="31973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319736536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31973653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319736144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chemeClr val="accent1">
                <a:alpha val="80000"/>
              </a:schemeClr>
            </a:solidFill>
            <a:ln w="25400">
              <a:noFill/>
            </a:ln>
            <a:effectLst/>
          </c:spPr>
          <c:cat>
            <c:strRef>
              <c:f>'Data 1'!$A$54:$A$66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1'!$C$42:$C$54</c:f>
              <c:numCache>
                <c:formatCode>#,##0</c:formatCode>
                <c:ptCount val="13"/>
                <c:pt idx="0">
                  <c:v>20247</c:v>
                </c:pt>
                <c:pt idx="1">
                  <c:v>22235</c:v>
                </c:pt>
                <c:pt idx="2">
                  <c:v>21464</c:v>
                </c:pt>
                <c:pt idx="3">
                  <c:v>20845</c:v>
                </c:pt>
                <c:pt idx="4">
                  <c:v>19852</c:v>
                </c:pt>
                <c:pt idx="5">
                  <c:v>20663</c:v>
                </c:pt>
                <c:pt idx="6">
                  <c:v>21336</c:v>
                </c:pt>
                <c:pt idx="7">
                  <c:v>23109</c:v>
                </c:pt>
                <c:pt idx="8">
                  <c:v>19912</c:v>
                </c:pt>
                <c:pt idx="9">
                  <c:v>21128</c:v>
                </c:pt>
                <c:pt idx="10">
                  <c:v>18833</c:v>
                </c:pt>
                <c:pt idx="11">
                  <c:v>20242</c:v>
                </c:pt>
                <c:pt idx="12">
                  <c:v>21709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737320"/>
        <c:axId val="319737712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'Data 1'!$C$54:$C$66</c:f>
              <c:numCache>
                <c:formatCode>#,##0</c:formatCode>
                <c:ptCount val="13"/>
                <c:pt idx="0">
                  <c:v>21709</c:v>
                </c:pt>
                <c:pt idx="1">
                  <c:v>22401</c:v>
                </c:pt>
                <c:pt idx="2">
                  <c:v>21809</c:v>
                </c:pt>
                <c:pt idx="3">
                  <c:v>20215</c:v>
                </c:pt>
                <c:pt idx="4">
                  <c:v>20252</c:v>
                </c:pt>
                <c:pt idx="5">
                  <c:v>20950</c:v>
                </c:pt>
                <c:pt idx="6">
                  <c:v>22181</c:v>
                </c:pt>
                <c:pt idx="7">
                  <c:v>22622</c:v>
                </c:pt>
                <c:pt idx="8">
                  <c:v>21287</c:v>
                </c:pt>
                <c:pt idx="9">
                  <c:v>22095</c:v>
                </c:pt>
                <c:pt idx="10">
                  <c:v>19964</c:v>
                </c:pt>
                <c:pt idx="11">
                  <c:v>20106</c:v>
                </c:pt>
                <c:pt idx="12">
                  <c:v>20337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37320"/>
        <c:axId val="319737712"/>
      </c:lineChart>
      <c:catAx>
        <c:axId val="319737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9737712"/>
        <c:crosses val="autoZero"/>
        <c:auto val="1"/>
        <c:lblAlgn val="ctr"/>
        <c:lblOffset val="100"/>
        <c:noMultiLvlLbl val="0"/>
      </c:catAx>
      <c:valAx>
        <c:axId val="319737712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9737320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63971220905674786"/>
          <c:y val="2.618486514794448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'Data 1'!$F$104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1'!$B$105:$B$109</c:f>
              <c:strCache>
                <c:ptCount val="5"/>
                <c:pt idx="0">
                  <c:v>Hístorico</c:v>
                </c:pt>
                <c:pt idx="2">
                  <c:v>2017</c:v>
                </c:pt>
                <c:pt idx="3">
                  <c:v>2018</c:v>
                </c:pt>
                <c:pt idx="4">
                  <c:v>jun-18</c:v>
                </c:pt>
              </c:strCache>
            </c:strRef>
          </c:cat>
          <c:val>
            <c:numRef>
              <c:f>'Data 1'!$C$105:$C$109</c:f>
              <c:numCache>
                <c:formatCode>#,##0</c:formatCode>
                <c:ptCount val="5"/>
                <c:pt idx="0">
                  <c:v>41318</c:v>
                </c:pt>
                <c:pt idx="2">
                  <c:v>39536</c:v>
                </c:pt>
                <c:pt idx="3">
                  <c:v>37045</c:v>
                </c:pt>
                <c:pt idx="4">
                  <c:v>37045</c:v>
                </c:pt>
              </c:numCache>
            </c:numRef>
          </c:val>
        </c:ser>
        <c:ser>
          <c:idx val="0"/>
          <c:order val="1"/>
          <c:tx>
            <c:strRef>
              <c:f>'Data 1'!$G$104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1'!$B$105:$B$109</c:f>
              <c:strCache>
                <c:ptCount val="5"/>
                <c:pt idx="0">
                  <c:v>Hístorico</c:v>
                </c:pt>
                <c:pt idx="2">
                  <c:v>2017</c:v>
                </c:pt>
                <c:pt idx="3">
                  <c:v>2018</c:v>
                </c:pt>
                <c:pt idx="4">
                  <c:v>jun-18</c:v>
                </c:pt>
              </c:strCache>
            </c:strRef>
          </c:cat>
          <c:val>
            <c:numRef>
              <c:f>'Data 1'!$D$105:$D$109</c:f>
              <c:numCache>
                <c:formatCode>#,##0</c:formatCode>
                <c:ptCount val="5"/>
                <c:pt idx="0">
                  <c:v>45450</c:v>
                </c:pt>
                <c:pt idx="2">
                  <c:v>41381</c:v>
                </c:pt>
                <c:pt idx="3">
                  <c:v>40947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19738496"/>
        <c:axId val="319766504"/>
      </c:barChart>
      <c:catAx>
        <c:axId val="31973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19766504"/>
        <c:crosses val="autoZero"/>
        <c:auto val="1"/>
        <c:lblAlgn val="ctr"/>
        <c:lblOffset val="100"/>
        <c:tickMarkSkip val="1"/>
        <c:noMultiLvlLbl val="0"/>
      </c:catAx>
      <c:valAx>
        <c:axId val="31976650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738496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1'!$D$69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'Data 1'!$D$70:$D$99</c:f>
              <c:numCache>
                <c:formatCode>#,##0</c:formatCode>
                <c:ptCount val="30"/>
                <c:pt idx="0">
                  <c:v>667</c:v>
                </c:pt>
                <c:pt idx="1">
                  <c:v>599</c:v>
                </c:pt>
                <c:pt idx="2">
                  <c:v>544</c:v>
                </c:pt>
                <c:pt idx="3">
                  <c:v>658</c:v>
                </c:pt>
                <c:pt idx="4">
                  <c:v>677</c:v>
                </c:pt>
                <c:pt idx="5">
                  <c:v>676</c:v>
                </c:pt>
                <c:pt idx="6">
                  <c:v>672</c:v>
                </c:pt>
                <c:pt idx="7">
                  <c:v>673</c:v>
                </c:pt>
                <c:pt idx="8">
                  <c:v>603</c:v>
                </c:pt>
                <c:pt idx="9">
                  <c:v>554</c:v>
                </c:pt>
                <c:pt idx="10">
                  <c:v>665</c:v>
                </c:pt>
                <c:pt idx="11">
                  <c:v>686</c:v>
                </c:pt>
                <c:pt idx="12">
                  <c:v>694</c:v>
                </c:pt>
                <c:pt idx="13">
                  <c:v>694</c:v>
                </c:pt>
                <c:pt idx="14">
                  <c:v>694</c:v>
                </c:pt>
                <c:pt idx="15">
                  <c:v>630</c:v>
                </c:pt>
                <c:pt idx="16">
                  <c:v>582</c:v>
                </c:pt>
                <c:pt idx="17">
                  <c:v>700</c:v>
                </c:pt>
                <c:pt idx="18">
                  <c:v>725</c:v>
                </c:pt>
                <c:pt idx="19">
                  <c:v>739</c:v>
                </c:pt>
                <c:pt idx="20">
                  <c:v>747</c:v>
                </c:pt>
                <c:pt idx="21">
                  <c:v>748</c:v>
                </c:pt>
                <c:pt idx="22">
                  <c:v>672</c:v>
                </c:pt>
                <c:pt idx="23">
                  <c:v>621</c:v>
                </c:pt>
                <c:pt idx="24">
                  <c:v>743</c:v>
                </c:pt>
                <c:pt idx="25">
                  <c:v>762</c:v>
                </c:pt>
                <c:pt idx="26">
                  <c:v>759</c:v>
                </c:pt>
                <c:pt idx="27">
                  <c:v>750</c:v>
                </c:pt>
                <c:pt idx="28">
                  <c:v>738</c:v>
                </c:pt>
                <c:pt idx="29">
                  <c:v>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68856"/>
        <c:axId val="319769248"/>
      </c:barChart>
      <c:lineChart>
        <c:grouping val="standard"/>
        <c:varyColors val="0"/>
        <c:ser>
          <c:idx val="1"/>
          <c:order val="1"/>
          <c:tx>
            <c:strRef>
              <c:f>'Data 1'!$C$69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</a:ln>
              <a:effectLst/>
            </c:spPr>
          </c:dPt>
          <c:cat>
            <c:numRef>
              <c:f>'Data 1'!$A$70:$A$99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'Data 1'!$C$70:$C$99</c:f>
              <c:numCache>
                <c:formatCode>#,##0</c:formatCode>
                <c:ptCount val="30"/>
                <c:pt idx="0">
                  <c:v>32164</c:v>
                </c:pt>
                <c:pt idx="1">
                  <c:v>28094</c:v>
                </c:pt>
                <c:pt idx="2">
                  <c:v>26774</c:v>
                </c:pt>
                <c:pt idx="3">
                  <c:v>32151</c:v>
                </c:pt>
                <c:pt idx="4">
                  <c:v>32177</c:v>
                </c:pt>
                <c:pt idx="5">
                  <c:v>32167</c:v>
                </c:pt>
                <c:pt idx="6">
                  <c:v>31744</c:v>
                </c:pt>
                <c:pt idx="7">
                  <c:v>32052</c:v>
                </c:pt>
                <c:pt idx="8">
                  <c:v>28398</c:v>
                </c:pt>
                <c:pt idx="9">
                  <c:v>26823</c:v>
                </c:pt>
                <c:pt idx="10">
                  <c:v>32281</c:v>
                </c:pt>
                <c:pt idx="11">
                  <c:v>32494</c:v>
                </c:pt>
                <c:pt idx="12">
                  <c:v>32841</c:v>
                </c:pt>
                <c:pt idx="13">
                  <c:v>33089</c:v>
                </c:pt>
                <c:pt idx="14">
                  <c:v>33020</c:v>
                </c:pt>
                <c:pt idx="15">
                  <c:v>29902</c:v>
                </c:pt>
                <c:pt idx="16">
                  <c:v>28057</c:v>
                </c:pt>
                <c:pt idx="17">
                  <c:v>34159</c:v>
                </c:pt>
                <c:pt idx="18">
                  <c:v>34801</c:v>
                </c:pt>
                <c:pt idx="19">
                  <c:v>35339</c:v>
                </c:pt>
                <c:pt idx="20">
                  <c:v>35746</c:v>
                </c:pt>
                <c:pt idx="21">
                  <c:v>36583</c:v>
                </c:pt>
                <c:pt idx="22">
                  <c:v>31865</c:v>
                </c:pt>
                <c:pt idx="23">
                  <c:v>29780</c:v>
                </c:pt>
                <c:pt idx="24">
                  <c:v>36638</c:v>
                </c:pt>
                <c:pt idx="25">
                  <c:v>36357</c:v>
                </c:pt>
                <c:pt idx="26">
                  <c:v>36927</c:v>
                </c:pt>
                <c:pt idx="27">
                  <c:v>36212</c:v>
                </c:pt>
                <c:pt idx="28">
                  <c:v>35558</c:v>
                </c:pt>
                <c:pt idx="29">
                  <c:v>31254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70032"/>
        <c:axId val="319769640"/>
      </c:lineChart>
      <c:catAx>
        <c:axId val="319768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9769248"/>
        <c:crosses val="autoZero"/>
        <c:auto val="0"/>
        <c:lblAlgn val="ctr"/>
        <c:lblOffset val="100"/>
        <c:noMultiLvlLbl val="0"/>
      </c:catAx>
      <c:valAx>
        <c:axId val="319769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9768856"/>
        <c:crosses val="autoZero"/>
        <c:crossBetween val="between"/>
      </c:valAx>
      <c:valAx>
        <c:axId val="319769640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9770032"/>
        <c:crosses val="max"/>
        <c:crossBetween val="between"/>
      </c:valAx>
      <c:catAx>
        <c:axId val="31977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976964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5" name="EvoMesTem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0.33766</cdr:x>
      <cdr:y>0.25409</cdr:y>
    </cdr:from>
    <cdr:to>
      <cdr:x>0.56216</cdr:x>
      <cdr:y>0.33594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9995" y="740593"/>
          <a:ext cx="1582388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0.68225</cdr:x>
      <cdr:y>0.52074</cdr:y>
    </cdr:from>
    <cdr:to>
      <cdr:x>0.90405</cdr:x>
      <cdr:y>0.61155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8864" y="1517788"/>
          <a:ext cx="1563357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  <cdr:relSizeAnchor xmlns:cdr="http://schemas.openxmlformats.org/drawingml/2006/chartDrawing">
    <cdr:from>
      <cdr:x>0.13181</cdr:x>
      <cdr:y>0.92142</cdr:y>
    </cdr:from>
    <cdr:to>
      <cdr:x>0.98118</cdr:x>
      <cdr:y>1</cdr:y>
    </cdr:to>
    <cdr:sp macro="" textlink="">
      <cdr:nvSpPr>
        <cdr:cNvPr id="4" name="7 CuadroTexto"/>
        <cdr:cNvSpPr txBox="1"/>
      </cdr:nvSpPr>
      <cdr:spPr>
        <a:xfrm xmlns:a="http://schemas.openxmlformats.org/drawingml/2006/main">
          <a:off x="929063" y="2685603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0.08288</cdr:x>
      <cdr:y>0.94761</cdr:y>
    </cdr:from>
    <cdr:to>
      <cdr:x>0.1255</cdr:x>
      <cdr:y>0.96863</cdr:y>
    </cdr:to>
    <cdr:sp macro="" textlink="">
      <cdr:nvSpPr>
        <cdr:cNvPr id="5" name="Rectángulo 4"/>
        <cdr:cNvSpPr/>
      </cdr:nvSpPr>
      <cdr:spPr>
        <a:xfrm xmlns:a="http://schemas.openxmlformats.org/drawingml/2006/main" flipH="1" flipV="1">
          <a:off x="584200" y="2761941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'Data 1'!$G$105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8DB52B6D-E30E-42D6-9FB8-662B99DF7485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'Data 1'!$F$105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EE4C331-E1A2-4349-82C2-A13E0B801738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'Data 1'!$F$107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2253" y="1724025"/>
          <a:ext cx="1095571" cy="163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6030DB87-0B4C-4698-8FCD-FCED97F1FFCB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13 julio (13:36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0.19109</cdr:x>
      <cdr:y>0.48042</cdr:y>
    </cdr:from>
    <cdr:to>
      <cdr:x>0.55279</cdr:x>
      <cdr:y>0.53392</cdr:y>
    </cdr:to>
    <cdr:sp macro="" textlink="'Data 1'!$G$107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86076" y="1551273"/>
          <a:ext cx="1109373" cy="172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359BAEC-6584-411F-8EE2-ED4D54DEAE1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18 enero (19:50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0.19052</cdr:x>
      <cdr:y>0.39136</cdr:y>
    </cdr:from>
    <cdr:to>
      <cdr:x>0.60603</cdr:x>
      <cdr:y>0.4356</cdr:y>
    </cdr:to>
    <cdr:sp macro="" textlink="'Data 1'!$F$108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44013" y="1144397"/>
          <a:ext cx="1622670" cy="129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27 junio (13:43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0.34022</cdr:y>
    </cdr:from>
    <cdr:to>
      <cdr:x>0.54459</cdr:x>
      <cdr:y>0.38447</cdr:y>
    </cdr:to>
    <cdr:sp macro="" textlink="'Data 1'!$G$108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94" y="994855"/>
          <a:ext cx="1406866" cy="12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327FEAA2-4E42-4461-B928-17DF0F9B68A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08 febrero 2018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0.18323</cdr:x>
      <cdr:y>0.24809</cdr:y>
    </cdr:from>
    <cdr:to>
      <cdr:x>0.60248</cdr:x>
      <cdr:y>0.29529</cdr:y>
    </cdr:to>
    <cdr:sp macro="" textlink="'Data 1'!$F$109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5559" y="725472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79D1B280-29FA-48D2-9144-743A2A37FB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27 junio 2018 (13:43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E49" sqref="E49:E54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38</v>
      </c>
    </row>
    <row r="2" spans="1:15" ht="21" customHeight="1">
      <c r="B2" s="16" t="s">
        <v>27</v>
      </c>
      <c r="C2" s="17"/>
      <c r="D2" s="17"/>
      <c r="E2" s="18" t="s">
        <v>6</v>
      </c>
    </row>
    <row r="3" spans="1:15" ht="15" customHeight="1">
      <c r="C3" s="17"/>
      <c r="D3" s="17"/>
      <c r="E3" s="28" t="s">
        <v>39</v>
      </c>
    </row>
    <row r="4" spans="1:15" s="20" customFormat="1" ht="20.25" customHeight="1">
      <c r="B4" s="19"/>
      <c r="C4" s="29" t="s">
        <v>38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28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28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28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28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28</v>
      </c>
      <c r="E12" s="25" t="str">
        <f>'D5'!B7</f>
        <v>Potencia instántanea máxima peninsular</v>
      </c>
    </row>
    <row r="13" spans="1:15" ht="12.6" customHeight="1">
      <c r="D13" s="24" t="s">
        <v>28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C3'!A1" display="'C3'!A1"/>
    <hyperlink ref="E12" location="'C5'!A1" display="'C5'!A1"/>
    <hyperlink ref="E11" location="'C4'!A1" display="'C4'!A1"/>
    <hyperlink ref="E9" location="'C2'!A1" display="'C2'!A1"/>
    <hyperlink ref="E8" location="'C1'!A1" display="'C1'!A1"/>
    <hyperlink ref="E13" location="'C6'!A1" display="'C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K14" sqref="K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">
        <v>39</v>
      </c>
      <c r="L3" s="2"/>
    </row>
    <row r="4" spans="3:12" ht="19.899999999999999" customHeight="1">
      <c r="C4" s="29" t="s">
        <v>38</v>
      </c>
    </row>
    <row r="5" spans="3:12" ht="12.6" customHeight="1"/>
    <row r="7" spans="3:12" ht="12.75" customHeight="1">
      <c r="C7" s="76" t="s">
        <v>9</v>
      </c>
      <c r="E7" s="4"/>
      <c r="F7" s="78" t="s">
        <v>39</v>
      </c>
      <c r="G7" s="79"/>
      <c r="H7" s="79" t="s">
        <v>1</v>
      </c>
      <c r="I7" s="79"/>
      <c r="J7" s="79" t="s">
        <v>2</v>
      </c>
      <c r="K7" s="79"/>
    </row>
    <row r="8" spans="3:12">
      <c r="C8" s="76"/>
      <c r="E8" s="5"/>
      <c r="F8" s="63" t="s">
        <v>3</v>
      </c>
      <c r="G8" s="69" t="s">
        <v>53</v>
      </c>
      <c r="H8" s="63" t="s">
        <v>3</v>
      </c>
      <c r="I8" s="68" t="str">
        <f>G8</f>
        <v>%18/17</v>
      </c>
      <c r="J8" s="63" t="s">
        <v>3</v>
      </c>
      <c r="K8" s="68" t="str">
        <f>G8</f>
        <v>%18/17</v>
      </c>
    </row>
    <row r="9" spans="3:12">
      <c r="C9" s="37"/>
      <c r="E9" s="30" t="s">
        <v>4</v>
      </c>
      <c r="F9" s="31">
        <v>20337</v>
      </c>
      <c r="G9" s="72">
        <v>-6.3</v>
      </c>
      <c r="H9" s="31">
        <v>126411</v>
      </c>
      <c r="I9" s="72">
        <v>1.2</v>
      </c>
      <c r="J9" s="31">
        <v>254219</v>
      </c>
      <c r="K9" s="72">
        <v>1.2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29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65">
        <v>-0.42844022311330221</v>
      </c>
      <c r="H12" s="65"/>
      <c r="I12" s="65">
        <v>-2.6121267614076515E-2</v>
      </c>
      <c r="J12" s="65"/>
      <c r="K12" s="65">
        <v>-0.17901508167124103</v>
      </c>
    </row>
    <row r="13" spans="3:12">
      <c r="E13" s="34" t="s">
        <v>30</v>
      </c>
      <c r="F13" s="33"/>
      <c r="G13" s="65">
        <v>-2.6576668323790242</v>
      </c>
      <c r="H13" s="65"/>
      <c r="I13" s="65">
        <v>0.10488052970527573</v>
      </c>
      <c r="J13" s="65"/>
      <c r="K13" s="65">
        <v>-8.8975802947510729E-2</v>
      </c>
    </row>
    <row r="14" spans="3:12">
      <c r="E14" s="35" t="s">
        <v>5</v>
      </c>
      <c r="F14" s="36"/>
      <c r="G14" s="66">
        <v>-3.2355479274204013</v>
      </c>
      <c r="H14" s="66"/>
      <c r="I14" s="66">
        <v>1.1044721416935577</v>
      </c>
      <c r="J14" s="66"/>
      <c r="K14" s="66">
        <v>1.418598681778227</v>
      </c>
    </row>
    <row r="15" spans="3:12">
      <c r="E15" s="80" t="s">
        <v>31</v>
      </c>
      <c r="F15" s="80"/>
      <c r="G15" s="80"/>
      <c r="H15" s="80"/>
      <c r="I15" s="80"/>
      <c r="J15" s="80"/>
      <c r="K15" s="80"/>
    </row>
    <row r="16" spans="3:12" ht="21.75" customHeight="1">
      <c r="E16" s="77" t="s">
        <v>32</v>
      </c>
      <c r="F16" s="77"/>
      <c r="G16" s="77"/>
      <c r="H16" s="77"/>
      <c r="I16" s="77"/>
      <c r="J16" s="77"/>
      <c r="K16" s="77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K21"/>
  <sheetViews>
    <sheetView showGridLines="0" showRowColHeaders="0" topLeftCell="A2" workbookViewId="0">
      <selection activeCell="K18" sqref="K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">
        <v>39</v>
      </c>
    </row>
    <row r="4" spans="3:11" ht="19.899999999999999" customHeight="1">
      <c r="C4" s="29" t="s">
        <v>38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76" t="s">
        <v>37</v>
      </c>
      <c r="E7" s="9"/>
    </row>
    <row r="8" spans="3:11">
      <c r="C8" s="76"/>
      <c r="E8" s="9"/>
    </row>
    <row r="9" spans="3:11">
      <c r="C9" s="76"/>
      <c r="E9" s="9"/>
    </row>
    <row r="10" spans="3:11">
      <c r="C10" s="37" t="s">
        <v>19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1:E23"/>
  <sheetViews>
    <sheetView showGridLines="0" showRowColHeaders="0" topLeftCell="A2" workbookViewId="0">
      <selection activeCell="I23" sqref="I2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">
        <v>39</v>
      </c>
    </row>
    <row r="4" spans="3:5" ht="19.899999999999999" customHeight="1">
      <c r="C4" s="29" t="s">
        <v>38</v>
      </c>
    </row>
    <row r="5" spans="3:5" ht="12.6" customHeight="1"/>
    <row r="6" spans="3:5" ht="12.75" customHeight="1"/>
    <row r="7" spans="3:5" ht="12.75" customHeight="1">
      <c r="C7" s="76" t="s">
        <v>20</v>
      </c>
      <c r="E7" s="9"/>
    </row>
    <row r="8" spans="3:5">
      <c r="C8" s="76"/>
      <c r="E8" s="9"/>
    </row>
    <row r="9" spans="3:5">
      <c r="C9" s="39" t="s">
        <v>21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K21"/>
  <sheetViews>
    <sheetView showGridLines="0" showRowColHeaders="0" topLeftCell="A2" zoomScaleNormal="100" workbookViewId="0">
      <selection activeCell="L28" sqref="L2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">
        <v>39</v>
      </c>
    </row>
    <row r="4" spans="3:11" ht="19.899999999999999" customHeight="1">
      <c r="C4" s="29" t="s">
        <v>38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76" t="s">
        <v>22</v>
      </c>
      <c r="E7" s="9"/>
    </row>
    <row r="8" spans="3:11">
      <c r="C8" s="76"/>
      <c r="E8" s="9"/>
    </row>
    <row r="9" spans="3:11">
      <c r="C9" s="39" t="s">
        <v>23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showGridLines="0" showRowColHeaders="0" workbookViewId="0">
      <selection activeCell="G13" sqref="G13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">
        <v>39</v>
      </c>
      <c r="E3" s="11"/>
    </row>
    <row r="4" spans="2:5" customFormat="1" ht="19.5" customHeight="1">
      <c r="B4" s="29" t="s">
        <v>38</v>
      </c>
      <c r="C4" s="3"/>
    </row>
    <row r="5" spans="2:5">
      <c r="B5" s="3"/>
    </row>
    <row r="7" spans="2:5" ht="12.75" customHeight="1">
      <c r="B7" s="76" t="s">
        <v>25</v>
      </c>
      <c r="D7" s="12"/>
      <c r="E7" s="12"/>
    </row>
    <row r="8" spans="2:5">
      <c r="B8" s="76"/>
      <c r="D8" s="12"/>
      <c r="E8" s="12"/>
    </row>
    <row r="9" spans="2:5">
      <c r="B9" s="37" t="s">
        <v>24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  <c r="E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AA22"/>
  <sheetViews>
    <sheetView showGridLines="0" showRowColHeaders="0" workbookViewId="0">
      <selection activeCell="I24" sqref="I2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">
        <v>39</v>
      </c>
    </row>
    <row r="4" spans="3:27" ht="19.899999999999999" customHeight="1">
      <c r="C4" s="29" t="s">
        <v>38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76" t="s">
        <v>14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76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125"/>
  <sheetViews>
    <sheetView showGridLines="0" showRowColHeaders="0" workbookViewId="0">
      <selection activeCell="D108" sqref="D108"/>
    </sheetView>
  </sheetViews>
  <sheetFormatPr baseColWidth="10" defaultRowHeight="11.25" customHeight="1"/>
  <cols>
    <col min="1" max="1" width="2.7109375" style="43" customWidth="1"/>
    <col min="2" max="2" width="16.5703125" style="43" customWidth="1"/>
    <col min="3" max="5" width="11.42578125" style="43"/>
    <col min="6" max="7" width="22.7109375" style="43" customWidth="1"/>
    <col min="8" max="16384" width="11.42578125" style="43"/>
  </cols>
  <sheetData>
    <row r="1" spans="1:8" s="40" customFormat="1" ht="21" customHeight="1">
      <c r="D1" s="41"/>
      <c r="G1" s="18" t="s">
        <v>6</v>
      </c>
    </row>
    <row r="2" spans="1:8" s="40" customFormat="1" ht="15" customHeight="1">
      <c r="D2" s="41"/>
      <c r="G2" s="38" t="s">
        <v>39</v>
      </c>
    </row>
    <row r="3" spans="1:8" s="40" customFormat="1" ht="20.25" customHeight="1">
      <c r="B3" s="29" t="s">
        <v>38</v>
      </c>
      <c r="D3" s="41"/>
    </row>
    <row r="5" spans="1:8" ht="11.25" customHeight="1">
      <c r="A5" s="70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junio</v>
      </c>
      <c r="B5" s="42" t="s">
        <v>33</v>
      </c>
    </row>
    <row r="6" spans="1:8" ht="15">
      <c r="A6" s="71">
        <f>YEAR(B7)-1</f>
        <v>2017</v>
      </c>
      <c r="B6" s="44"/>
      <c r="C6" s="44" t="s">
        <v>40</v>
      </c>
      <c r="D6" s="44" t="s">
        <v>41</v>
      </c>
      <c r="E6" s="44" t="s">
        <v>42</v>
      </c>
      <c r="F6" s="50" t="s">
        <v>63</v>
      </c>
      <c r="G6" s="50" t="s">
        <v>64</v>
      </c>
      <c r="H6" s="44" t="s">
        <v>43</v>
      </c>
    </row>
    <row r="7" spans="1:8" ht="11.25" customHeight="1">
      <c r="A7" s="70">
        <v>1</v>
      </c>
      <c r="B7" s="49">
        <v>43252</v>
      </c>
      <c r="C7" s="45">
        <v>23.332999999999998</v>
      </c>
      <c r="D7" s="45">
        <v>18.853999999999999</v>
      </c>
      <c r="E7" s="45">
        <v>14.374000000000001</v>
      </c>
      <c r="F7" s="45">
        <v>14.647</v>
      </c>
      <c r="G7" s="45">
        <v>25.264842105263199</v>
      </c>
      <c r="H7" s="45">
        <v>22.693000000000001</v>
      </c>
    </row>
    <row r="8" spans="1:8" ht="11.25" customHeight="1">
      <c r="A8" s="70">
        <v>2</v>
      </c>
      <c r="B8" s="49">
        <v>43253</v>
      </c>
      <c r="C8" s="45">
        <v>23.585000000000001</v>
      </c>
      <c r="D8" s="45">
        <v>19.044</v>
      </c>
      <c r="E8" s="45">
        <v>14.503</v>
      </c>
      <c r="F8" s="45">
        <v>14.781684210526301</v>
      </c>
      <c r="G8" s="45">
        <v>25.690999999999999</v>
      </c>
      <c r="H8" s="45">
        <v>22.765999999999998</v>
      </c>
    </row>
    <row r="9" spans="1:8" ht="11.25" customHeight="1">
      <c r="A9" s="70">
        <v>3</v>
      </c>
      <c r="B9" s="49">
        <v>43254</v>
      </c>
      <c r="C9" s="45">
        <v>22.9</v>
      </c>
      <c r="D9" s="45">
        <v>18.457999999999998</v>
      </c>
      <c r="E9" s="45">
        <v>14.015000000000001</v>
      </c>
      <c r="F9" s="45">
        <v>14.639578947368401</v>
      </c>
      <c r="G9" s="45">
        <v>25.488157894736801</v>
      </c>
      <c r="H9" s="45">
        <v>21.439</v>
      </c>
    </row>
    <row r="10" spans="1:8" ht="11.25" customHeight="1">
      <c r="A10" s="70">
        <v>4</v>
      </c>
      <c r="B10" s="49">
        <v>43255</v>
      </c>
      <c r="C10" s="45">
        <v>22.029</v>
      </c>
      <c r="D10" s="45">
        <v>18.038</v>
      </c>
      <c r="E10" s="45">
        <v>14.047000000000001</v>
      </c>
      <c r="F10" s="45">
        <v>14.6788421052632</v>
      </c>
      <c r="G10" s="45">
        <v>24.786473684210499</v>
      </c>
      <c r="H10" s="45">
        <v>19.314</v>
      </c>
    </row>
    <row r="11" spans="1:8" ht="11.25" customHeight="1">
      <c r="A11" s="70">
        <v>5</v>
      </c>
      <c r="B11" s="49">
        <v>43256</v>
      </c>
      <c r="C11" s="45">
        <v>21.434999999999999</v>
      </c>
      <c r="D11" s="45">
        <v>17.888999999999999</v>
      </c>
      <c r="E11" s="45">
        <v>14.342000000000001</v>
      </c>
      <c r="F11" s="45">
        <v>14.6161578947368</v>
      </c>
      <c r="G11" s="45">
        <v>25.231368421052601</v>
      </c>
      <c r="H11" s="45">
        <v>19.78</v>
      </c>
    </row>
    <row r="12" spans="1:8" ht="11.25" customHeight="1">
      <c r="A12" s="70">
        <v>6</v>
      </c>
      <c r="B12" s="49">
        <v>43257</v>
      </c>
      <c r="C12" s="45">
        <v>21.664999999999999</v>
      </c>
      <c r="D12" s="45">
        <v>17.579999999999998</v>
      </c>
      <c r="E12" s="45">
        <v>13.494999999999999</v>
      </c>
      <c r="F12" s="45">
        <v>14.512526315789501</v>
      </c>
      <c r="G12" s="45">
        <v>25.1102631578947</v>
      </c>
      <c r="H12" s="45">
        <v>20.742000000000001</v>
      </c>
    </row>
    <row r="13" spans="1:8" ht="11.25" customHeight="1">
      <c r="A13" s="70">
        <v>7</v>
      </c>
      <c r="B13" s="49">
        <v>43258</v>
      </c>
      <c r="C13" s="45">
        <v>23.524999999999999</v>
      </c>
      <c r="D13" s="45">
        <v>18.818000000000001</v>
      </c>
      <c r="E13" s="45">
        <v>14.11</v>
      </c>
      <c r="F13" s="45">
        <v>14.660894736842099</v>
      </c>
      <c r="G13" s="45">
        <v>25.513210526315799</v>
      </c>
      <c r="H13" s="45">
        <v>21.163</v>
      </c>
    </row>
    <row r="14" spans="1:8" ht="11.25" customHeight="1">
      <c r="A14" s="70">
        <v>8</v>
      </c>
      <c r="B14" s="49">
        <v>43259</v>
      </c>
      <c r="C14" s="45">
        <v>22.277999999999999</v>
      </c>
      <c r="D14" s="45">
        <v>18.451000000000001</v>
      </c>
      <c r="E14" s="45">
        <v>14.625</v>
      </c>
      <c r="F14" s="45">
        <v>15.0415789473684</v>
      </c>
      <c r="G14" s="45">
        <v>25.417947368421</v>
      </c>
      <c r="H14" s="45">
        <v>23.113</v>
      </c>
    </row>
    <row r="15" spans="1:8" ht="11.25" customHeight="1">
      <c r="A15" s="70">
        <v>9</v>
      </c>
      <c r="B15" s="49">
        <v>43260</v>
      </c>
      <c r="C15" s="45">
        <v>22.931999999999999</v>
      </c>
      <c r="D15" s="45">
        <v>18.891999999999999</v>
      </c>
      <c r="E15" s="45">
        <v>14.851000000000001</v>
      </c>
      <c r="F15" s="45">
        <v>15.2340526315789</v>
      </c>
      <c r="G15" s="45">
        <v>25.152000000000001</v>
      </c>
      <c r="H15" s="45">
        <v>22.89</v>
      </c>
    </row>
    <row r="16" spans="1:8" ht="11.25" customHeight="1">
      <c r="A16" s="70">
        <v>10</v>
      </c>
      <c r="B16" s="49">
        <v>43261</v>
      </c>
      <c r="C16" s="45">
        <v>22.978999999999999</v>
      </c>
      <c r="D16" s="45">
        <v>18.838999999999999</v>
      </c>
      <c r="E16" s="45">
        <v>14.7</v>
      </c>
      <c r="F16" s="45">
        <v>15.327210526315801</v>
      </c>
      <c r="G16" s="45">
        <v>25.103315789473701</v>
      </c>
      <c r="H16" s="45">
        <v>24.074999999999999</v>
      </c>
    </row>
    <row r="17" spans="1:8" ht="11.25" customHeight="1">
      <c r="A17" s="70">
        <v>11</v>
      </c>
      <c r="B17" s="49">
        <v>43262</v>
      </c>
      <c r="C17" s="45">
        <v>23.471</v>
      </c>
      <c r="D17" s="45">
        <v>19.344000000000001</v>
      </c>
      <c r="E17" s="45">
        <v>15.215999999999999</v>
      </c>
      <c r="F17" s="45">
        <v>15.26</v>
      </c>
      <c r="G17" s="45">
        <v>25.7428947368421</v>
      </c>
      <c r="H17" s="45">
        <v>24.847999999999999</v>
      </c>
    </row>
    <row r="18" spans="1:8" ht="11.25" customHeight="1">
      <c r="A18" s="70">
        <v>12</v>
      </c>
      <c r="B18" s="49">
        <v>43263</v>
      </c>
      <c r="C18" s="45">
        <v>24.597000000000001</v>
      </c>
      <c r="D18" s="45">
        <v>19.899999999999999</v>
      </c>
      <c r="E18" s="45">
        <v>15.202999999999999</v>
      </c>
      <c r="F18" s="45">
        <v>15.663263157894701</v>
      </c>
      <c r="G18" s="45">
        <v>26.475473684210499</v>
      </c>
      <c r="H18" s="45">
        <v>24.744</v>
      </c>
    </row>
    <row r="19" spans="1:8" ht="11.25" customHeight="1">
      <c r="A19" s="70">
        <v>13</v>
      </c>
      <c r="B19" s="49">
        <v>43264</v>
      </c>
      <c r="C19" s="45">
        <v>25.414000000000001</v>
      </c>
      <c r="D19" s="45">
        <v>20.259</v>
      </c>
      <c r="E19" s="45">
        <v>15.103999999999999</v>
      </c>
      <c r="F19" s="45">
        <v>15.929736842105299</v>
      </c>
      <c r="G19" s="45">
        <v>26.464578947368398</v>
      </c>
      <c r="H19" s="45">
        <v>25.381</v>
      </c>
    </row>
    <row r="20" spans="1:8" ht="11.25" customHeight="1">
      <c r="A20" s="70">
        <v>14</v>
      </c>
      <c r="B20" s="49">
        <v>43265</v>
      </c>
      <c r="C20" s="45">
        <v>26.068000000000001</v>
      </c>
      <c r="D20" s="45">
        <v>20.353000000000002</v>
      </c>
      <c r="E20" s="45">
        <v>14.637</v>
      </c>
      <c r="F20" s="45">
        <v>15.1535789473684</v>
      </c>
      <c r="G20" s="45">
        <v>25.708526315789499</v>
      </c>
      <c r="H20" s="45">
        <v>25.594999999999999</v>
      </c>
    </row>
    <row r="21" spans="1:8" ht="11.25" customHeight="1">
      <c r="A21" s="70">
        <v>15</v>
      </c>
      <c r="B21" s="49">
        <v>43266</v>
      </c>
      <c r="C21" s="45">
        <v>26.292000000000002</v>
      </c>
      <c r="D21" s="45">
        <v>20.742000000000001</v>
      </c>
      <c r="E21" s="45">
        <v>15.192</v>
      </c>
      <c r="F21" s="45">
        <v>15.8092105263158</v>
      </c>
      <c r="G21" s="45">
        <v>26.7035263157895</v>
      </c>
      <c r="H21" s="45">
        <v>25.422000000000001</v>
      </c>
    </row>
    <row r="22" spans="1:8" ht="11.25" customHeight="1">
      <c r="A22" s="70">
        <v>16</v>
      </c>
      <c r="B22" s="49">
        <v>43267</v>
      </c>
      <c r="C22" s="45">
        <v>27.148</v>
      </c>
      <c r="D22" s="45">
        <v>21.783000000000001</v>
      </c>
      <c r="E22" s="45">
        <v>16.419</v>
      </c>
      <c r="F22" s="45">
        <v>15.881368421052599</v>
      </c>
      <c r="G22" s="45">
        <v>26.814684210526298</v>
      </c>
      <c r="H22" s="45">
        <v>26.404</v>
      </c>
    </row>
    <row r="23" spans="1:8" ht="11.25" customHeight="1">
      <c r="A23" s="70">
        <v>17</v>
      </c>
      <c r="B23" s="49">
        <v>43268</v>
      </c>
      <c r="C23" s="45">
        <v>28.251000000000001</v>
      </c>
      <c r="D23" s="45">
        <v>22.332999999999998</v>
      </c>
      <c r="E23" s="45">
        <v>16.414999999999999</v>
      </c>
      <c r="F23" s="45">
        <v>16.068736842105299</v>
      </c>
      <c r="G23" s="45">
        <v>26.816947368421101</v>
      </c>
      <c r="H23" s="45">
        <v>27.481999999999999</v>
      </c>
    </row>
    <row r="24" spans="1:8" ht="11.25" customHeight="1">
      <c r="A24" s="70">
        <v>18</v>
      </c>
      <c r="B24" s="49">
        <v>43269</v>
      </c>
      <c r="C24" s="45">
        <v>28.501000000000001</v>
      </c>
      <c r="D24" s="45">
        <v>22.652000000000001</v>
      </c>
      <c r="E24" s="45">
        <v>16.803000000000001</v>
      </c>
      <c r="F24" s="45">
        <v>16.1914736842105</v>
      </c>
      <c r="G24" s="45">
        <v>27.277210526315798</v>
      </c>
      <c r="H24" s="45">
        <v>27.202000000000002</v>
      </c>
    </row>
    <row r="25" spans="1:8" ht="11.25" customHeight="1">
      <c r="A25" s="70">
        <v>19</v>
      </c>
      <c r="B25" s="49">
        <v>43270</v>
      </c>
      <c r="C25" s="45">
        <v>28.742000000000001</v>
      </c>
      <c r="D25" s="45">
        <v>22.972999999999999</v>
      </c>
      <c r="E25" s="45">
        <v>17.204000000000001</v>
      </c>
      <c r="F25" s="45">
        <v>16.5251578947368</v>
      </c>
      <c r="G25" s="45">
        <v>27.0393684210526</v>
      </c>
      <c r="H25" s="45">
        <v>26.481999999999999</v>
      </c>
    </row>
    <row r="26" spans="1:8" ht="11.25" customHeight="1">
      <c r="A26" s="70">
        <v>20</v>
      </c>
      <c r="B26" s="49">
        <v>43271</v>
      </c>
      <c r="C26" s="45">
        <v>29.745999999999999</v>
      </c>
      <c r="D26" s="45">
        <v>23.882000000000001</v>
      </c>
      <c r="E26" s="45">
        <v>18.018000000000001</v>
      </c>
      <c r="F26" s="45">
        <v>16.662052631578899</v>
      </c>
      <c r="G26" s="45">
        <v>27.184000000000001</v>
      </c>
      <c r="H26" s="45">
        <v>26.73</v>
      </c>
    </row>
    <row r="27" spans="1:8" ht="11.25" customHeight="1">
      <c r="A27" s="70">
        <v>21</v>
      </c>
      <c r="B27" s="49">
        <v>43272</v>
      </c>
      <c r="C27" s="45">
        <v>29.521000000000001</v>
      </c>
      <c r="D27" s="45">
        <v>24.087</v>
      </c>
      <c r="E27" s="45">
        <v>18.652000000000001</v>
      </c>
      <c r="F27" s="45">
        <v>16.4313157894737</v>
      </c>
      <c r="G27" s="45">
        <v>28.098842105263198</v>
      </c>
      <c r="H27" s="45">
        <v>26.762</v>
      </c>
    </row>
    <row r="28" spans="1:8" ht="11.25" customHeight="1">
      <c r="A28" s="70">
        <v>22</v>
      </c>
      <c r="B28" s="49">
        <v>43273</v>
      </c>
      <c r="C28" s="45">
        <v>29.93</v>
      </c>
      <c r="D28" s="45">
        <v>24.466999999999999</v>
      </c>
      <c r="E28" s="45">
        <v>19.004000000000001</v>
      </c>
      <c r="F28" s="45">
        <v>16.885052631578901</v>
      </c>
      <c r="G28" s="45">
        <v>28.756105263157899</v>
      </c>
      <c r="H28" s="45">
        <v>26</v>
      </c>
    </row>
    <row r="29" spans="1:8" ht="11.25" customHeight="1">
      <c r="A29" s="70">
        <v>23</v>
      </c>
      <c r="B29" s="49">
        <v>43274</v>
      </c>
      <c r="C29" s="45">
        <v>30.277999999999999</v>
      </c>
      <c r="D29" s="45">
        <v>24.327999999999999</v>
      </c>
      <c r="E29" s="45">
        <v>18.376999999999999</v>
      </c>
      <c r="F29" s="45">
        <v>17.297736842105301</v>
      </c>
      <c r="G29" s="45">
        <v>28.159894736842102</v>
      </c>
      <c r="H29" s="45">
        <v>25.614999999999998</v>
      </c>
    </row>
    <row r="30" spans="1:8" ht="11.25" customHeight="1">
      <c r="A30" s="70">
        <v>24</v>
      </c>
      <c r="B30" s="49">
        <v>43275</v>
      </c>
      <c r="C30" s="45">
        <v>31.001000000000001</v>
      </c>
      <c r="D30" s="45">
        <v>24.763999999999999</v>
      </c>
      <c r="E30" s="45">
        <v>18.527000000000001</v>
      </c>
      <c r="F30" s="45">
        <v>17.288421052631598</v>
      </c>
      <c r="G30" s="45">
        <v>27.7970526315789</v>
      </c>
      <c r="H30" s="45">
        <v>25.481000000000002</v>
      </c>
    </row>
    <row r="31" spans="1:8" ht="11.25" customHeight="1">
      <c r="A31" s="70">
        <v>25</v>
      </c>
      <c r="B31" s="49">
        <v>43276</v>
      </c>
      <c r="C31" s="45">
        <v>29.8</v>
      </c>
      <c r="D31" s="45">
        <v>24.456</v>
      </c>
      <c r="E31" s="45">
        <v>19.111999999999998</v>
      </c>
      <c r="F31" s="45">
        <v>17.234999999999999</v>
      </c>
      <c r="G31" s="45">
        <v>27.840473684210501</v>
      </c>
      <c r="H31" s="45">
        <v>24.800999999999998</v>
      </c>
    </row>
    <row r="32" spans="1:8" ht="11.25" customHeight="1">
      <c r="A32" s="70">
        <v>26</v>
      </c>
      <c r="B32" s="49">
        <v>43277</v>
      </c>
      <c r="C32" s="45">
        <v>29.11</v>
      </c>
      <c r="D32" s="45">
        <v>24.045000000000002</v>
      </c>
      <c r="E32" s="45">
        <v>18.98</v>
      </c>
      <c r="F32" s="45">
        <v>17.520842105263199</v>
      </c>
      <c r="G32" s="45">
        <v>28.1438947368421</v>
      </c>
      <c r="H32" s="45">
        <v>24.318000000000001</v>
      </c>
    </row>
    <row r="33" spans="1:8" ht="11.25" customHeight="1">
      <c r="A33" s="70">
        <v>27</v>
      </c>
      <c r="B33" s="49">
        <v>43278</v>
      </c>
      <c r="C33" s="45">
        <v>28.648</v>
      </c>
      <c r="D33" s="45">
        <v>23.78</v>
      </c>
      <c r="E33" s="45">
        <v>18.913</v>
      </c>
      <c r="F33" s="45">
        <v>17.536000000000001</v>
      </c>
      <c r="G33" s="45">
        <v>27.994473684210501</v>
      </c>
      <c r="H33" s="45">
        <v>23.581</v>
      </c>
    </row>
    <row r="34" spans="1:8" ht="11.25" customHeight="1">
      <c r="A34" s="70">
        <v>28</v>
      </c>
      <c r="B34" s="49">
        <v>43279</v>
      </c>
      <c r="C34" s="45">
        <v>27.39</v>
      </c>
      <c r="D34" s="45">
        <v>23.152000000000001</v>
      </c>
      <c r="E34" s="45">
        <v>18.914000000000001</v>
      </c>
      <c r="F34" s="45">
        <v>17.366105263157898</v>
      </c>
      <c r="G34" s="45">
        <v>28.591842105263201</v>
      </c>
      <c r="H34" s="45">
        <v>22.488</v>
      </c>
    </row>
    <row r="35" spans="1:8" ht="11.25" customHeight="1">
      <c r="A35" s="70">
        <v>29</v>
      </c>
      <c r="B35" s="49">
        <v>43280</v>
      </c>
      <c r="C35" s="45">
        <v>28.748000000000001</v>
      </c>
      <c r="D35" s="45">
        <v>23.734000000000002</v>
      </c>
      <c r="E35" s="45">
        <v>18.72</v>
      </c>
      <c r="F35" s="45">
        <v>17.507789473684198</v>
      </c>
      <c r="G35" s="45">
        <v>28.553999999999998</v>
      </c>
      <c r="H35" s="45">
        <v>20.234999999999999</v>
      </c>
    </row>
    <row r="36" spans="1:8" ht="11.25" customHeight="1">
      <c r="A36" s="70">
        <v>30</v>
      </c>
      <c r="B36" s="49">
        <v>43281</v>
      </c>
      <c r="C36" s="45">
        <v>27.433</v>
      </c>
      <c r="D36" s="45">
        <v>23.137</v>
      </c>
      <c r="E36" s="45">
        <v>18.841999999999999</v>
      </c>
      <c r="F36" s="45">
        <v>17.364789473684201</v>
      </c>
      <c r="G36" s="45">
        <v>28.4792631578947</v>
      </c>
      <c r="H36" s="45">
        <v>18.923999999999999</v>
      </c>
    </row>
    <row r="37" spans="1:8" ht="11.25" customHeight="1">
      <c r="A37" s="70"/>
      <c r="B37" s="49"/>
      <c r="C37" s="45"/>
      <c r="D37" s="45"/>
      <c r="E37" s="45"/>
      <c r="F37" s="45"/>
      <c r="G37" s="45"/>
      <c r="H37" s="45"/>
    </row>
    <row r="38" spans="1:8" ht="11.25" customHeight="1">
      <c r="A38" s="70"/>
      <c r="B38" s="51" t="s">
        <v>8</v>
      </c>
      <c r="C38" s="48">
        <f>AVERAGE(C7:C37)</f>
        <v>26.224999999999998</v>
      </c>
      <c r="D38" s="48">
        <f t="shared" ref="D38:H38" si="0">AVERAGE(D7:D37)</f>
        <v>21.301133333333329</v>
      </c>
      <c r="E38" s="48">
        <f t="shared" si="0"/>
        <v>16.377133333333337</v>
      </c>
      <c r="F38" s="48">
        <f t="shared" si="0"/>
        <v>15.99057192982456</v>
      </c>
      <c r="G38" s="48">
        <f t="shared" si="0"/>
        <v>26.713387719298236</v>
      </c>
      <c r="H38" s="48">
        <f t="shared" si="0"/>
        <v>23.882333333333339</v>
      </c>
    </row>
    <row r="39" spans="1:8" ht="11.25" customHeight="1">
      <c r="C39" s="64"/>
    </row>
    <row r="40" spans="1:8" ht="11.25" customHeight="1">
      <c r="B40" s="42" t="s">
        <v>34</v>
      </c>
    </row>
    <row r="41" spans="1:8" ht="34.5" customHeight="1">
      <c r="B41" s="44"/>
      <c r="C41" s="50" t="s">
        <v>7</v>
      </c>
    </row>
    <row r="42" spans="1:8" ht="11.25" customHeight="1">
      <c r="A42" s="54" t="s">
        <v>44</v>
      </c>
      <c r="B42" s="49">
        <v>42551</v>
      </c>
      <c r="C42" s="46">
        <v>20247</v>
      </c>
    </row>
    <row r="43" spans="1:8" ht="11.25" customHeight="1">
      <c r="A43" s="54" t="s">
        <v>44</v>
      </c>
      <c r="B43" s="49">
        <v>42582</v>
      </c>
      <c r="C43" s="46">
        <v>22235</v>
      </c>
    </row>
    <row r="44" spans="1:8" ht="11.25" customHeight="1">
      <c r="A44" s="54" t="s">
        <v>45</v>
      </c>
      <c r="B44" s="49">
        <v>42613</v>
      </c>
      <c r="C44" s="46">
        <v>21464</v>
      </c>
    </row>
    <row r="45" spans="1:8" ht="11.25" customHeight="1">
      <c r="A45" s="54" t="s">
        <v>46</v>
      </c>
      <c r="B45" s="49">
        <v>42643</v>
      </c>
      <c r="C45" s="46">
        <v>20845</v>
      </c>
    </row>
    <row r="46" spans="1:8" ht="11.25" customHeight="1">
      <c r="A46" s="54" t="s">
        <v>47</v>
      </c>
      <c r="B46" s="49">
        <v>42674</v>
      </c>
      <c r="C46" s="46">
        <v>19852</v>
      </c>
    </row>
    <row r="47" spans="1:8" ht="11.25" customHeight="1">
      <c r="A47" s="54" t="s">
        <v>48</v>
      </c>
      <c r="B47" s="49">
        <v>42704</v>
      </c>
      <c r="C47" s="46">
        <v>20663</v>
      </c>
    </row>
    <row r="48" spans="1:8" ht="11.25" customHeight="1">
      <c r="A48" s="54" t="s">
        <v>49</v>
      </c>
      <c r="B48" s="49">
        <v>42735</v>
      </c>
      <c r="C48" s="46">
        <v>21336</v>
      </c>
    </row>
    <row r="49" spans="1:3" ht="11.25" customHeight="1">
      <c r="A49" s="54" t="s">
        <v>50</v>
      </c>
      <c r="B49" s="49">
        <v>42766</v>
      </c>
      <c r="C49" s="46">
        <v>23109</v>
      </c>
    </row>
    <row r="50" spans="1:3" ht="11.25" customHeight="1">
      <c r="A50" s="54" t="s">
        <v>51</v>
      </c>
      <c r="B50" s="49">
        <v>42794</v>
      </c>
      <c r="C50" s="46">
        <v>19912</v>
      </c>
    </row>
    <row r="51" spans="1:3" ht="11.25" customHeight="1">
      <c r="A51" s="54" t="s">
        <v>52</v>
      </c>
      <c r="B51" s="49">
        <v>42825</v>
      </c>
      <c r="C51" s="46">
        <v>21128</v>
      </c>
    </row>
    <row r="52" spans="1:3" ht="11.25" customHeight="1">
      <c r="A52" s="54" t="s">
        <v>45</v>
      </c>
      <c r="B52" s="49">
        <v>42855</v>
      </c>
      <c r="C52" s="46">
        <v>18833</v>
      </c>
    </row>
    <row r="53" spans="1:3" ht="11.25" customHeight="1">
      <c r="A53" s="54" t="s">
        <v>52</v>
      </c>
      <c r="B53" s="49">
        <v>42886</v>
      </c>
      <c r="C53" s="46">
        <v>20242</v>
      </c>
    </row>
    <row r="54" spans="1:3" ht="11.25" customHeight="1">
      <c r="A54" s="54" t="s">
        <v>44</v>
      </c>
      <c r="B54" s="49">
        <v>42916</v>
      </c>
      <c r="C54" s="46">
        <v>21709</v>
      </c>
    </row>
    <row r="55" spans="1:3" ht="11.25" customHeight="1">
      <c r="A55" s="54" t="s">
        <v>44</v>
      </c>
      <c r="B55" s="49">
        <v>42947</v>
      </c>
      <c r="C55" s="46">
        <v>22401</v>
      </c>
    </row>
    <row r="56" spans="1:3" ht="11.25" customHeight="1">
      <c r="A56" s="54" t="s">
        <v>45</v>
      </c>
      <c r="B56" s="49">
        <v>42978</v>
      </c>
      <c r="C56" s="46">
        <v>21809</v>
      </c>
    </row>
    <row r="57" spans="1:3" ht="11.25" customHeight="1">
      <c r="A57" s="54" t="s">
        <v>46</v>
      </c>
      <c r="B57" s="49">
        <v>43008</v>
      </c>
      <c r="C57" s="46">
        <v>20215</v>
      </c>
    </row>
    <row r="58" spans="1:3" ht="11.25" customHeight="1">
      <c r="A58" s="54" t="s">
        <v>47</v>
      </c>
      <c r="B58" s="49">
        <v>43039</v>
      </c>
      <c r="C58" s="46">
        <v>20252</v>
      </c>
    </row>
    <row r="59" spans="1:3" ht="11.25" customHeight="1">
      <c r="A59" s="54" t="s">
        <v>48</v>
      </c>
      <c r="B59" s="49">
        <v>43069</v>
      </c>
      <c r="C59" s="46">
        <v>20950</v>
      </c>
    </row>
    <row r="60" spans="1:3" ht="11.25" customHeight="1">
      <c r="A60" s="54" t="s">
        <v>49</v>
      </c>
      <c r="B60" s="49">
        <v>43100</v>
      </c>
      <c r="C60" s="46">
        <v>22181</v>
      </c>
    </row>
    <row r="61" spans="1:3" ht="11.25" customHeight="1">
      <c r="A61" s="54" t="s">
        <v>50</v>
      </c>
      <c r="B61" s="49">
        <v>43131</v>
      </c>
      <c r="C61" s="46">
        <v>22622</v>
      </c>
    </row>
    <row r="62" spans="1:3" ht="11.25" customHeight="1">
      <c r="A62" s="54" t="s">
        <v>51</v>
      </c>
      <c r="B62" s="49">
        <v>43159</v>
      </c>
      <c r="C62" s="46">
        <v>21287</v>
      </c>
    </row>
    <row r="63" spans="1:3" ht="11.25" customHeight="1">
      <c r="A63" s="54" t="s">
        <v>52</v>
      </c>
      <c r="B63" s="49">
        <v>43190</v>
      </c>
      <c r="C63" s="46">
        <v>22095</v>
      </c>
    </row>
    <row r="64" spans="1:3" ht="11.25" customHeight="1">
      <c r="A64" s="54" t="s">
        <v>45</v>
      </c>
      <c r="B64" s="49">
        <v>43220</v>
      </c>
      <c r="C64" s="46">
        <v>19964</v>
      </c>
    </row>
    <row r="65" spans="1:4" ht="11.25" customHeight="1">
      <c r="A65" s="54" t="s">
        <v>52</v>
      </c>
      <c r="B65" s="49">
        <v>43251</v>
      </c>
      <c r="C65" s="46">
        <v>20106</v>
      </c>
    </row>
    <row r="66" spans="1:4" ht="11.25" customHeight="1">
      <c r="A66" s="54" t="s">
        <v>44</v>
      </c>
      <c r="B66" s="52">
        <v>43281</v>
      </c>
      <c r="C66" s="53">
        <v>20337</v>
      </c>
    </row>
    <row r="68" spans="1:4" ht="11.25" customHeight="1">
      <c r="B68" s="42" t="s">
        <v>14</v>
      </c>
    </row>
    <row r="69" spans="1:4" ht="45.75" customHeight="1">
      <c r="B69" s="44" t="s">
        <v>10</v>
      </c>
      <c r="C69" s="50" t="s">
        <v>13</v>
      </c>
      <c r="D69" s="50" t="s">
        <v>12</v>
      </c>
    </row>
    <row r="70" spans="1:4" ht="11.25" customHeight="1">
      <c r="A70" s="70">
        <v>1</v>
      </c>
      <c r="B70" s="49">
        <v>43252</v>
      </c>
      <c r="C70" s="46">
        <v>32164</v>
      </c>
      <c r="D70" s="46">
        <v>667</v>
      </c>
    </row>
    <row r="71" spans="1:4" ht="11.25" customHeight="1">
      <c r="A71" s="70">
        <v>2</v>
      </c>
      <c r="B71" s="49">
        <v>43253</v>
      </c>
      <c r="C71" s="46">
        <v>28094</v>
      </c>
      <c r="D71" s="46">
        <v>599</v>
      </c>
    </row>
    <row r="72" spans="1:4" ht="11.25" customHeight="1">
      <c r="A72" s="70">
        <v>3</v>
      </c>
      <c r="B72" s="49">
        <v>43254</v>
      </c>
      <c r="C72" s="46">
        <v>26774</v>
      </c>
      <c r="D72" s="46">
        <v>544</v>
      </c>
    </row>
    <row r="73" spans="1:4" ht="11.25" customHeight="1">
      <c r="A73" s="70">
        <v>4</v>
      </c>
      <c r="B73" s="49">
        <v>43255</v>
      </c>
      <c r="C73" s="46">
        <v>32151</v>
      </c>
      <c r="D73" s="46">
        <v>658</v>
      </c>
    </row>
    <row r="74" spans="1:4" ht="11.25" customHeight="1">
      <c r="A74" s="70">
        <v>5</v>
      </c>
      <c r="B74" s="49">
        <v>43256</v>
      </c>
      <c r="C74" s="46">
        <v>32177</v>
      </c>
      <c r="D74" s="46">
        <v>677</v>
      </c>
    </row>
    <row r="75" spans="1:4" ht="11.25" customHeight="1">
      <c r="A75" s="70">
        <v>6</v>
      </c>
      <c r="B75" s="49">
        <v>43257</v>
      </c>
      <c r="C75" s="46">
        <v>32167</v>
      </c>
      <c r="D75" s="46">
        <v>676</v>
      </c>
    </row>
    <row r="76" spans="1:4" ht="11.25" customHeight="1">
      <c r="A76" s="70">
        <v>7</v>
      </c>
      <c r="B76" s="49">
        <v>43258</v>
      </c>
      <c r="C76" s="46">
        <v>31744</v>
      </c>
      <c r="D76" s="46">
        <v>672</v>
      </c>
    </row>
    <row r="77" spans="1:4" ht="11.25" customHeight="1">
      <c r="A77" s="70">
        <v>8</v>
      </c>
      <c r="B77" s="49">
        <v>43259</v>
      </c>
      <c r="C77" s="46">
        <v>32052</v>
      </c>
      <c r="D77" s="46">
        <v>673</v>
      </c>
    </row>
    <row r="78" spans="1:4" ht="11.25" customHeight="1">
      <c r="A78" s="70">
        <v>9</v>
      </c>
      <c r="B78" s="49">
        <v>43260</v>
      </c>
      <c r="C78" s="46">
        <v>28398</v>
      </c>
      <c r="D78" s="46">
        <v>603</v>
      </c>
    </row>
    <row r="79" spans="1:4" ht="11.25" customHeight="1">
      <c r="A79" s="70">
        <v>10</v>
      </c>
      <c r="B79" s="49">
        <v>43261</v>
      </c>
      <c r="C79" s="46">
        <v>26823</v>
      </c>
      <c r="D79" s="46">
        <v>554</v>
      </c>
    </row>
    <row r="80" spans="1:4" ht="11.25" customHeight="1">
      <c r="A80" s="70">
        <v>11</v>
      </c>
      <c r="B80" s="49">
        <v>43262</v>
      </c>
      <c r="C80" s="46">
        <v>32281</v>
      </c>
      <c r="D80" s="46">
        <v>665</v>
      </c>
    </row>
    <row r="81" spans="1:4" ht="11.25" customHeight="1">
      <c r="A81" s="70">
        <v>12</v>
      </c>
      <c r="B81" s="49">
        <v>43263</v>
      </c>
      <c r="C81" s="46">
        <v>32494</v>
      </c>
      <c r="D81" s="46">
        <v>686</v>
      </c>
    </row>
    <row r="82" spans="1:4" ht="11.25" customHeight="1">
      <c r="A82" s="70">
        <v>13</v>
      </c>
      <c r="B82" s="49">
        <v>43264</v>
      </c>
      <c r="C82" s="46">
        <v>32841</v>
      </c>
      <c r="D82" s="46">
        <v>694</v>
      </c>
    </row>
    <row r="83" spans="1:4" ht="11.25" customHeight="1">
      <c r="A83" s="70">
        <v>14</v>
      </c>
      <c r="B83" s="49">
        <v>43265</v>
      </c>
      <c r="C83" s="46">
        <v>33089</v>
      </c>
      <c r="D83" s="46">
        <v>694</v>
      </c>
    </row>
    <row r="84" spans="1:4" ht="11.25" customHeight="1">
      <c r="A84" s="70">
        <v>15</v>
      </c>
      <c r="B84" s="49">
        <v>43266</v>
      </c>
      <c r="C84" s="46">
        <v>33020</v>
      </c>
      <c r="D84" s="46">
        <v>694</v>
      </c>
    </row>
    <row r="85" spans="1:4" ht="11.25" customHeight="1">
      <c r="A85" s="70">
        <v>16</v>
      </c>
      <c r="B85" s="49">
        <v>43267</v>
      </c>
      <c r="C85" s="46">
        <v>29902</v>
      </c>
      <c r="D85" s="46">
        <v>630</v>
      </c>
    </row>
    <row r="86" spans="1:4" ht="11.25" customHeight="1">
      <c r="A86" s="70">
        <v>17</v>
      </c>
      <c r="B86" s="49">
        <v>43268</v>
      </c>
      <c r="C86" s="46">
        <v>28057</v>
      </c>
      <c r="D86" s="46">
        <v>582</v>
      </c>
    </row>
    <row r="87" spans="1:4" ht="11.25" customHeight="1">
      <c r="A87" s="70">
        <v>18</v>
      </c>
      <c r="B87" s="49">
        <v>43269</v>
      </c>
      <c r="C87" s="46">
        <v>34159</v>
      </c>
      <c r="D87" s="46">
        <v>700</v>
      </c>
    </row>
    <row r="88" spans="1:4" ht="11.25" customHeight="1">
      <c r="A88" s="70">
        <v>19</v>
      </c>
      <c r="B88" s="49">
        <v>43270</v>
      </c>
      <c r="C88" s="46">
        <v>34801</v>
      </c>
      <c r="D88" s="46">
        <v>725</v>
      </c>
    </row>
    <row r="89" spans="1:4" ht="11.25" customHeight="1">
      <c r="A89" s="70">
        <v>20</v>
      </c>
      <c r="B89" s="49">
        <v>43271</v>
      </c>
      <c r="C89" s="46">
        <v>35339</v>
      </c>
      <c r="D89" s="46">
        <v>739</v>
      </c>
    </row>
    <row r="90" spans="1:4" ht="11.25" customHeight="1">
      <c r="A90" s="70">
        <v>21</v>
      </c>
      <c r="B90" s="49">
        <v>43272</v>
      </c>
      <c r="C90" s="46">
        <v>35746</v>
      </c>
      <c r="D90" s="46">
        <v>747</v>
      </c>
    </row>
    <row r="91" spans="1:4" ht="11.25" customHeight="1">
      <c r="A91" s="70">
        <v>22</v>
      </c>
      <c r="B91" s="49">
        <v>43273</v>
      </c>
      <c r="C91" s="46">
        <v>36583</v>
      </c>
      <c r="D91" s="46">
        <v>748</v>
      </c>
    </row>
    <row r="92" spans="1:4" ht="11.25" customHeight="1">
      <c r="A92" s="70">
        <v>23</v>
      </c>
      <c r="B92" s="49">
        <v>43274</v>
      </c>
      <c r="C92" s="46">
        <v>31865</v>
      </c>
      <c r="D92" s="46">
        <v>672</v>
      </c>
    </row>
    <row r="93" spans="1:4" ht="11.25" customHeight="1">
      <c r="A93" s="70">
        <v>24</v>
      </c>
      <c r="B93" s="49">
        <v>43275</v>
      </c>
      <c r="C93" s="46">
        <v>29780</v>
      </c>
      <c r="D93" s="46">
        <v>621</v>
      </c>
    </row>
    <row r="94" spans="1:4" ht="11.25" customHeight="1">
      <c r="A94" s="70">
        <v>25</v>
      </c>
      <c r="B94" s="49">
        <v>43276</v>
      </c>
      <c r="C94" s="46">
        <v>36638</v>
      </c>
      <c r="D94" s="46">
        <v>743</v>
      </c>
    </row>
    <row r="95" spans="1:4" ht="11.25" customHeight="1">
      <c r="A95" s="70">
        <v>26</v>
      </c>
      <c r="B95" s="49">
        <v>43277</v>
      </c>
      <c r="C95" s="46">
        <v>36357</v>
      </c>
      <c r="D95" s="46">
        <v>762</v>
      </c>
    </row>
    <row r="96" spans="1:4" ht="11.25" customHeight="1">
      <c r="A96" s="70">
        <v>27</v>
      </c>
      <c r="B96" s="49">
        <v>43278</v>
      </c>
      <c r="C96" s="46">
        <v>36927</v>
      </c>
      <c r="D96" s="46">
        <v>759</v>
      </c>
    </row>
    <row r="97" spans="1:9" ht="11.25" customHeight="1">
      <c r="A97" s="70">
        <v>28</v>
      </c>
      <c r="B97" s="49">
        <v>43279</v>
      </c>
      <c r="C97" s="46">
        <v>36212</v>
      </c>
      <c r="D97" s="46">
        <v>750</v>
      </c>
    </row>
    <row r="98" spans="1:9" ht="11.25" customHeight="1">
      <c r="A98" s="70">
        <v>29</v>
      </c>
      <c r="B98" s="49">
        <v>43280</v>
      </c>
      <c r="C98" s="46">
        <v>35558</v>
      </c>
      <c r="D98" s="46">
        <v>738</v>
      </c>
    </row>
    <row r="99" spans="1:9" ht="11.25" customHeight="1">
      <c r="A99" s="70">
        <v>30</v>
      </c>
      <c r="B99" s="49">
        <v>43281</v>
      </c>
      <c r="C99" s="46">
        <v>31254</v>
      </c>
      <c r="D99" s="46">
        <v>663</v>
      </c>
    </row>
    <row r="100" spans="1:9" ht="11.25" customHeight="1">
      <c r="A100" s="70"/>
      <c r="B100" s="49"/>
      <c r="C100" s="46"/>
      <c r="D100" s="46"/>
    </row>
    <row r="101" spans="1:9" ht="11.25" customHeight="1">
      <c r="A101" s="70"/>
      <c r="B101" s="51" t="s">
        <v>11</v>
      </c>
      <c r="C101" s="47">
        <f>MAX(C70:C100)</f>
        <v>36927</v>
      </c>
      <c r="D101" s="47">
        <f>MAX(D70:D100)</f>
        <v>762</v>
      </c>
      <c r="E101" s="73">
        <v>795</v>
      </c>
      <c r="F101" s="75">
        <f>(D101/E101-1)*100</f>
        <v>-4.1509433962264142</v>
      </c>
    </row>
    <row r="103" spans="1:9" ht="11.25" customHeight="1">
      <c r="B103" s="42" t="s">
        <v>35</v>
      </c>
    </row>
    <row r="104" spans="1:9" ht="11.25" customHeight="1">
      <c r="B104" s="44"/>
      <c r="C104" s="60" t="s">
        <v>18</v>
      </c>
      <c r="D104" s="60" t="s">
        <v>17</v>
      </c>
      <c r="E104" s="60"/>
      <c r="F104" s="60" t="s">
        <v>16</v>
      </c>
      <c r="G104" s="44" t="s">
        <v>15</v>
      </c>
    </row>
    <row r="105" spans="1:9" ht="11.25" customHeight="1">
      <c r="B105" s="55" t="s">
        <v>54</v>
      </c>
      <c r="C105" s="56">
        <v>41318</v>
      </c>
      <c r="D105" s="56">
        <v>45450</v>
      </c>
      <c r="E105" s="56"/>
      <c r="F105" s="57" t="s">
        <v>55</v>
      </c>
      <c r="G105" s="57" t="s">
        <v>56</v>
      </c>
    </row>
    <row r="106" spans="1:9" ht="11.25" customHeight="1">
      <c r="B106" s="55"/>
      <c r="C106" s="56"/>
      <c r="D106" s="56"/>
      <c r="E106" s="56"/>
      <c r="F106" s="57"/>
      <c r="G106" s="57"/>
    </row>
    <row r="107" spans="1:9" ht="11.25" customHeight="1">
      <c r="B107" s="55">
        <v>2017</v>
      </c>
      <c r="C107" s="56">
        <v>39536</v>
      </c>
      <c r="D107" s="56">
        <v>41381</v>
      </c>
      <c r="E107" s="56"/>
      <c r="F107" s="57" t="s">
        <v>57</v>
      </c>
      <c r="G107" s="57" t="s">
        <v>58</v>
      </c>
    </row>
    <row r="108" spans="1:9" ht="11.25" customHeight="1">
      <c r="B108" s="55">
        <v>2018</v>
      </c>
      <c r="C108" s="56">
        <v>37045</v>
      </c>
      <c r="D108" s="56">
        <v>40947</v>
      </c>
      <c r="E108" s="56"/>
      <c r="F108" s="57" t="s">
        <v>59</v>
      </c>
      <c r="G108" s="57" t="s">
        <v>60</v>
      </c>
    </row>
    <row r="109" spans="1:9" ht="11.25" customHeight="1">
      <c r="B109" s="67" t="s">
        <v>61</v>
      </c>
      <c r="C109" s="58">
        <v>37045</v>
      </c>
      <c r="D109" s="58"/>
      <c r="E109" s="58"/>
      <c r="F109" s="59" t="s">
        <v>62</v>
      </c>
      <c r="G109" s="59"/>
      <c r="H109" s="73">
        <v>39379</v>
      </c>
      <c r="I109" s="74">
        <f>(C109/H109-1)*100</f>
        <v>-5.9270169379618594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42" t="s">
        <v>36</v>
      </c>
    </row>
    <row r="112" spans="1:9" ht="24.75" customHeight="1">
      <c r="B112" s="44"/>
      <c r="C112" s="62" t="s">
        <v>4</v>
      </c>
      <c r="D112" s="62" t="s">
        <v>0</v>
      </c>
      <c r="E112" s="62" t="s">
        <v>26</v>
      </c>
      <c r="F112" s="62" t="s">
        <v>5</v>
      </c>
    </row>
    <row r="113" spans="1:6" ht="11.25" customHeight="1">
      <c r="A113" s="5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J</v>
      </c>
      <c r="B113" s="49">
        <v>42916</v>
      </c>
      <c r="C113" s="45">
        <v>7.217751159133079</v>
      </c>
      <c r="D113" s="45">
        <v>0.24634564536309966</v>
      </c>
      <c r="E113" s="45">
        <v>2.4698742888864311</v>
      </c>
      <c r="F113" s="45">
        <v>4.5015312248835482</v>
      </c>
    </row>
    <row r="114" spans="1:6" ht="11.25" customHeight="1">
      <c r="A114" s="5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J</v>
      </c>
      <c r="B114" s="49">
        <v>42947</v>
      </c>
      <c r="C114" s="45">
        <v>0.74708444023880993</v>
      </c>
      <c r="D114" s="45">
        <v>-0.18229381880008333</v>
      </c>
      <c r="E114" s="45">
        <v>-1.2567333244639656E-2</v>
      </c>
      <c r="F114" s="45">
        <v>0.94194559228353292</v>
      </c>
    </row>
    <row r="115" spans="1:6" ht="11.25" customHeight="1">
      <c r="A115" s="54" t="str">
        <f t="shared" si="1"/>
        <v>A</v>
      </c>
      <c r="B115" s="49">
        <v>42978</v>
      </c>
      <c r="C115" s="45">
        <v>1.6070721432424939</v>
      </c>
      <c r="D115" s="45">
        <v>-0.15087490712077933</v>
      </c>
      <c r="E115" s="45">
        <v>0.11692051471914322</v>
      </c>
      <c r="F115" s="45">
        <v>1.64102653564413</v>
      </c>
    </row>
    <row r="116" spans="1:6" ht="11.25" customHeight="1">
      <c r="A116" s="54" t="str">
        <f t="shared" si="1"/>
        <v>S</v>
      </c>
      <c r="B116" s="49">
        <v>43008</v>
      </c>
      <c r="C116" s="45">
        <v>-3.0237564044170107</v>
      </c>
      <c r="D116" s="45">
        <v>-0.49303542188472438</v>
      </c>
      <c r="E116" s="45">
        <v>-1.0531434387641592</v>
      </c>
      <c r="F116" s="45">
        <v>-1.4775775437681271</v>
      </c>
    </row>
    <row r="117" spans="1:6" ht="11.25" customHeight="1">
      <c r="A117" s="54" t="str">
        <f t="shared" si="1"/>
        <v>O</v>
      </c>
      <c r="B117" s="49">
        <v>43039</v>
      </c>
      <c r="C117" s="45">
        <v>2.0117172655287563</v>
      </c>
      <c r="D117" s="45">
        <v>0.14287351963524486</v>
      </c>
      <c r="E117" s="45">
        <v>1.1987212613495002</v>
      </c>
      <c r="F117" s="45">
        <v>0.67012248454401124</v>
      </c>
    </row>
    <row r="118" spans="1:6" ht="11.25" customHeight="1">
      <c r="A118" s="54" t="str">
        <f t="shared" si="1"/>
        <v>N</v>
      </c>
      <c r="B118" s="49">
        <v>43069</v>
      </c>
      <c r="C118" s="45">
        <v>1.3926096364140772</v>
      </c>
      <c r="D118" s="45">
        <v>0.32312831253598073</v>
      </c>
      <c r="E118" s="45">
        <v>-2.0473816373335119</v>
      </c>
      <c r="F118" s="45">
        <v>3.1168629612116083</v>
      </c>
    </row>
    <row r="119" spans="1:6" ht="11.25" customHeight="1">
      <c r="A119" s="54" t="str">
        <f t="shared" si="1"/>
        <v>D</v>
      </c>
      <c r="B119" s="49">
        <v>43100</v>
      </c>
      <c r="C119" s="45">
        <v>3.9636537399484251</v>
      </c>
      <c r="D119" s="45">
        <v>-1.4082673951351099</v>
      </c>
      <c r="E119" s="45">
        <v>6.1869724438023965E-2</v>
      </c>
      <c r="F119" s="45">
        <v>5.310051410645511</v>
      </c>
    </row>
    <row r="120" spans="1:6" ht="11.25" customHeight="1">
      <c r="A120" s="54" t="str">
        <f t="shared" si="1"/>
        <v>E</v>
      </c>
      <c r="B120" s="49">
        <v>43131</v>
      </c>
      <c r="C120" s="45">
        <v>-2.1094404234454966</v>
      </c>
      <c r="D120" s="45">
        <v>1.5374128424318512</v>
      </c>
      <c r="E120" s="45">
        <v>-1.600172209966999</v>
      </c>
      <c r="F120" s="45">
        <v>-2.0466810559103488</v>
      </c>
    </row>
    <row r="121" spans="1:6" ht="11.25" customHeight="1">
      <c r="A121" s="54" t="str">
        <f t="shared" si="1"/>
        <v>F</v>
      </c>
      <c r="B121" s="49">
        <v>43159</v>
      </c>
      <c r="C121" s="45">
        <v>6.9070516864573994</v>
      </c>
      <c r="D121" s="45">
        <v>-0.12860937825811547</v>
      </c>
      <c r="E121" s="45">
        <v>3.703487905910019</v>
      </c>
      <c r="F121" s="45">
        <v>3.3321731588054959</v>
      </c>
    </row>
    <row r="122" spans="1:6" ht="11.25" customHeight="1">
      <c r="A122" s="54" t="str">
        <f t="shared" si="1"/>
        <v>M</v>
      </c>
      <c r="B122" s="49">
        <v>43190</v>
      </c>
      <c r="C122" s="45">
        <v>4.5774032214622506</v>
      </c>
      <c r="D122" s="45">
        <v>-2.8501251597664146</v>
      </c>
      <c r="E122" s="45">
        <v>2.3679656226584855</v>
      </c>
      <c r="F122" s="45">
        <v>5.0595627585701797</v>
      </c>
    </row>
    <row r="123" spans="1:6" ht="11.25" customHeight="1">
      <c r="A123" s="54" t="str">
        <f t="shared" si="1"/>
        <v>A</v>
      </c>
      <c r="B123" s="49">
        <v>43220</v>
      </c>
      <c r="C123" s="45">
        <v>6.005380761752388</v>
      </c>
      <c r="D123" s="45">
        <v>2.2518886218542589</v>
      </c>
      <c r="E123" s="45">
        <v>1.1182363862029643</v>
      </c>
      <c r="F123" s="45">
        <v>2.6352557536951648</v>
      </c>
    </row>
    <row r="124" spans="1:6" ht="11.25" customHeight="1">
      <c r="A124" s="54" t="str">
        <f t="shared" si="1"/>
        <v>M</v>
      </c>
      <c r="B124" s="49">
        <v>43251</v>
      </c>
      <c r="C124" s="45">
        <v>-0.6685875019358356</v>
      </c>
      <c r="D124" s="45">
        <v>-0.42349035953354042</v>
      </c>
      <c r="E124" s="45">
        <v>-1.5383972540561563</v>
      </c>
      <c r="F124" s="45">
        <v>1.2933001116538612</v>
      </c>
    </row>
    <row r="125" spans="1:6" ht="11.25" customHeight="1">
      <c r="A125" s="54" t="str">
        <f t="shared" si="1"/>
        <v>J</v>
      </c>
      <c r="B125" s="52">
        <v>43281</v>
      </c>
      <c r="C125" s="61">
        <v>-6.3216549829127278</v>
      </c>
      <c r="D125" s="61">
        <v>-0.42844022311330221</v>
      </c>
      <c r="E125" s="61">
        <v>-2.6576668323790242</v>
      </c>
      <c r="F125" s="61">
        <v>-3.2355479274204013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2018-07-16T10:20:21Z</dcterms:modified>
</cp:coreProperties>
</file>