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12\"/>
    </mc:Choice>
  </mc:AlternateContent>
  <bookViews>
    <workbookView xWindow="0" yWindow="0" windowWidth="28800" windowHeight="12135"/>
  </bookViews>
  <sheets>
    <sheet name="Indice" sheetId="8" r:id="rId1"/>
    <sheet name="D1" sheetId="1" r:id="rId2"/>
    <sheet name="D2" sheetId="7" r:id="rId3"/>
    <sheet name="D3" sheetId="3" r:id="rId4"/>
    <sheet name="D4" sheetId="4" r:id="rId5"/>
    <sheet name="D5" sheetId="6" r:id="rId6"/>
    <sheet name="D6" sheetId="5" r:id="rId7"/>
    <sheet name="Data 1" sheetId="9" r:id="rId8"/>
  </sheets>
  <externalReferences>
    <externalReference r:id="rId9"/>
  </externalReferences>
  <definedNames>
    <definedName name="_xlnm.Print_Area" localSheetId="7">#REF!</definedName>
    <definedName name="_xlnm.Print_Area" localSheetId="0">Indice!$A$1:$F$16</definedName>
    <definedName name="_xlnm.Print_Area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>[1]!ccc</definedName>
    <definedName name="CUADRO_ANTERIOR" localSheetId="0">Indice!CUADRO_ANTERIOR</definedName>
    <definedName name="CUADRO_ANTERIOR">[1]!CUADRO_ANTERIOR</definedName>
    <definedName name="CUADRO_PROXIMO" localSheetId="0">Indice!CUADRO_PROXIMO</definedName>
    <definedName name="CUADRO_PROXIMO">[1]!CUADRO_PROXIMO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0">Indice!FINALIZAR</definedName>
    <definedName name="FINALIZAR">[1]!FINALIZAR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>[1]!IMPRESION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>[1]!nnn</definedName>
    <definedName name="nnnn" localSheetId="0">Indice!nnnn</definedName>
    <definedName name="nnnn">[1]!nnnn</definedName>
    <definedName name="nu" localSheetId="0">Indice!nu</definedName>
    <definedName name="nu">[1]!nu</definedName>
    <definedName name="PRINCIPAL" localSheetId="0">Indice!PRINCIPAL</definedName>
    <definedName name="PRINCIPAL">[1]!PRINCIPAL</definedName>
    <definedName name="rosa" localSheetId="0">Indice!rosa</definedName>
    <definedName name="rosa">[1]!rosa</definedName>
    <definedName name="rosa2" localSheetId="0">Indice!rosa2</definedName>
    <definedName name="rosa2">[1]!rosa2</definedName>
    <definedName name="VV" localSheetId="0">Indice!VV</definedName>
    <definedName name="VV">[1]!VV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[1]!x</definedName>
    <definedName name="XX" localSheetId="0">Indice!XX</definedName>
    <definedName name="XX">[1]!XX</definedName>
    <definedName name="xxx" localSheetId="0">Indice!xxx</definedName>
    <definedName name="xxx">[1]!xxx</definedName>
    <definedName name="XXXX" localSheetId="0">Indice!XXXX</definedName>
    <definedName name="XXXX">[1]!XXXX</definedName>
    <definedName name="xxxxx" localSheetId="0">Indice!xxxxx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9" l="1"/>
  <c r="A5" i="9" l="1"/>
  <c r="I109" i="9" l="1"/>
  <c r="A6" i="9" l="1"/>
  <c r="A114" i="9" l="1"/>
  <c r="A115" i="9"/>
  <c r="A116" i="9"/>
  <c r="A117" i="9"/>
  <c r="A118" i="9"/>
  <c r="A119" i="9"/>
  <c r="A120" i="9"/>
  <c r="A121" i="9"/>
  <c r="A122" i="9"/>
  <c r="A123" i="9"/>
  <c r="A124" i="9"/>
  <c r="A125" i="9"/>
  <c r="A113" i="9"/>
  <c r="H38" i="9" l="1"/>
  <c r="G38" i="9"/>
  <c r="F38" i="9"/>
  <c r="E38" i="9"/>
  <c r="D38" i="9"/>
  <c r="C38" i="9"/>
  <c r="D101" i="9" l="1"/>
  <c r="C101" i="9"/>
  <c r="K8" i="1" l="1"/>
  <c r="I8" i="1"/>
  <c r="E13" i="8" l="1"/>
  <c r="E11" i="8"/>
  <c r="E10" i="8"/>
  <c r="E9" i="8"/>
  <c r="E12" i="8" l="1"/>
  <c r="E8" i="8"/>
</calcChain>
</file>

<file path=xl/sharedStrings.xml><?xml version="1.0" encoding="utf-8"?>
<sst xmlns="http://schemas.openxmlformats.org/spreadsheetml/2006/main" count="115" uniqueCount="65">
  <si>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</si>
  <si>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</si>
  <si>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</si>
  <si>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</si>
  <si>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</si>
  <si>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</si>
  <si>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</si>
  <si>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Demanda transporte (b.c.)</t>
  </si>
  <si>
    <t>Media</t>
  </si>
  <si>
    <t>Componentes de la variación de la demanda peninsular</t>
  </si>
  <si>
    <t>Fecha</t>
  </si>
  <si>
    <t>Máximo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</si>
  <si>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</si>
  <si>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</si>
  <si>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</si>
  <si>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</si>
  <si>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</si>
  <si>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</si>
  <si>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</si>
  <si>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</si>
  <si>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</si>
  <si>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</si>
  <si>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</si>
  <si>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</si>
  <si>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</si>
  <si>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</si>
  <si>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</si>
  <si>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</si>
  <si>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</si>
  <si>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</si>
  <si>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</si>
  <si>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</si>
  <si>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</si>
  <si>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Evolución diaria de las temperaturas peninsulares (º C)</t>
  </si>
  <si>
    <t>Evolución de la demanda peninsular (GWh)</t>
  </si>
  <si>
    <t>Potencia instántanea máxima peninsular (MW)</t>
  </si>
  <si>
    <t>Componentes de la variación de la demanda peninsular (%)</t>
  </si>
  <si>
    <t>Evolución de los componentes de la variación de la demanda peninsular</t>
  </si>
  <si>
    <t>Demanda</t>
  </si>
  <si>
    <t>Media 2016</t>
  </si>
  <si>
    <t>Diciembre 2017</t>
  </si>
  <si>
    <t>Máxima 2017</t>
  </si>
  <si>
    <t>Media 2017</t>
  </si>
  <si>
    <t>Minima 2017</t>
  </si>
  <si>
    <t>Banda minima 2007-2016</t>
  </si>
  <si>
    <t>Banda máxima 2007-2016</t>
  </si>
  <si>
    <t>D</t>
  </si>
  <si>
    <t>E</t>
  </si>
  <si>
    <t>F</t>
  </si>
  <si>
    <t>M</t>
  </si>
  <si>
    <t>A</t>
  </si>
  <si>
    <t>J</t>
  </si>
  <si>
    <t>S</t>
  </si>
  <si>
    <t>O</t>
  </si>
  <si>
    <t>N</t>
  </si>
  <si>
    <t>%17/16</t>
  </si>
  <si>
    <t>Hístorico</t>
  </si>
  <si>
    <t>19 julio 2010 (13:26 h)</t>
  </si>
  <si>
    <t>17 diciembre 2007 (18:53 h)</t>
  </si>
  <si>
    <t>06 septiembre (13:32 h)</t>
  </si>
  <si>
    <t>17 febrero (20:37 h)</t>
  </si>
  <si>
    <t>13 julio (13:36 h)</t>
  </si>
  <si>
    <t>18 enero 2017 (19:50 h)</t>
  </si>
  <si>
    <t>dic-17</t>
  </si>
  <si>
    <t>04 diciembre 2017 (20:28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</si>
</sst>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</numFmts>
  <fonts count="23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0">
    <xf numFmtId="164" fontId="0" fillId="0" borderId="0" xfId="0"/>
    <xf numFmtId="0" fontId="3" fillId="0" borderId="0" xfId="1" applyFont="1" applyFill="1" applyAlignment="1" applyProtection="1">
      <alignment horizontal="right"/>
    </xf>
    <xf numFmtId="164" fontId="3" fillId="0" borderId="0" xfId="0" applyFont="1" applyFill="1" applyAlignment="1" applyProtection="1">
      <alignment horizontal="right"/>
    </xf>
    <xf numFmtId="164" fontId="3" fillId="0" borderId="0" xfId="0" applyFont="1" applyFill="1" applyBorder="1" applyAlignment="1" applyProtection="1"/>
    <xf numFmtId="0" fontId="5" fillId="2" borderId="0" xfId="2" applyFont="1" applyFill="1" applyBorder="1" applyAlignment="1" applyProtection="1">
      <alignment horizontal="left"/>
    </xf>
    <xf numFmtId="164" fontId="5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8" fontId="6" fillId="0" borderId="0" xfId="4" applyNumberFormat="1" applyFont="1"/>
    <xf numFmtId="168" fontId="7" fillId="0" borderId="0" xfId="4" applyNumberFormat="1" applyFont="1"/>
    <xf numFmtId="168" fontId="7" fillId="0" borderId="0" xfId="4" applyNumberFormat="1" applyFont="1" applyFill="1"/>
    <xf numFmtId="168" fontId="6" fillId="0" borderId="0" xfId="5" applyNumberFormat="1" applyFont="1" applyFill="1"/>
    <xf numFmtId="168" fontId="6" fillId="0" borderId="0" xfId="5" applyNumberFormat="1" applyFont="1"/>
    <xf numFmtId="0" fontId="4" fillId="0" borderId="0" xfId="2" applyFont="1" applyFill="1" applyBorder="1" applyAlignment="1" applyProtection="1">
      <alignment vertical="top" wrapText="1"/>
    </xf>
    <xf numFmtId="0" fontId="9" fillId="0" borderId="0" xfId="6" applyFill="1" applyProtection="1"/>
    <xf numFmtId="0" fontId="10" fillId="0" borderId="0" xfId="6" applyFont="1" applyFill="1" applyProtection="1"/>
    <xf numFmtId="0" fontId="11" fillId="0" borderId="0" xfId="1" applyFont="1" applyFill="1" applyAlignment="1" applyProtection="1">
      <alignment horizontal="right"/>
    </xf>
    <xf numFmtId="0" fontId="12" fillId="0" borderId="0" xfId="6" applyFont="1" applyFill="1" applyBorder="1" applyProtection="1"/>
    <xf numFmtId="0" fontId="13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right" vertical="center"/>
    </xf>
    <xf numFmtId="0" fontId="13" fillId="3" borderId="0" xfId="6" applyFont="1" applyFill="1" applyBorder="1" applyAlignment="1" applyProtection="1">
      <alignment horizontal="left" indent="1"/>
    </xf>
    <xf numFmtId="0" fontId="14" fillId="3" borderId="0" xfId="6" applyFont="1" applyFill="1" applyBorder="1" applyAlignment="1" applyProtection="1">
      <alignment horizontal="right" vertical="center"/>
    </xf>
    <xf numFmtId="0" fontId="16" fillId="3" borderId="0" xfId="7" applyFont="1" applyFill="1" applyBorder="1" applyAlignment="1" applyProtection="1">
      <alignment horizontal="left"/>
    </xf>
    <xf numFmtId="0" fontId="17" fillId="0" borderId="0" xfId="6" applyFont="1" applyFill="1" applyBorder="1" applyAlignment="1" applyProtection="1">
      <alignment horizontal="right"/>
    </xf>
    <xf numFmtId="0" fontId="9" fillId="0" borderId="0" xfId="6"/>
    <xf numFmtId="164" fontId="11" fillId="0" borderId="0" xfId="0" quotePrefix="1" applyFont="1" applyFill="1" applyAlignment="1" applyProtection="1">
      <alignment horizontal="right"/>
    </xf>
    <xf numFmtId="164" fontId="11" fillId="0" borderId="0" xfId="0" applyFont="1" applyFill="1" applyBorder="1" applyAlignment="1" applyProtection="1"/>
    <xf numFmtId="164" fontId="18" fillId="3" borderId="0" xfId="0" applyFont="1" applyFill="1" applyBorder="1" applyAlignment="1" applyProtection="1">
      <alignment horizontal="left"/>
    </xf>
    <xf numFmtId="3" fontId="16" fillId="3" borderId="0" xfId="0" applyNumberFormat="1" applyFont="1" applyFill="1" applyBorder="1" applyAlignment="1" applyProtection="1">
      <alignment horizontal="right"/>
    </xf>
    <xf numFmtId="165" fontId="16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/>
    </xf>
    <xf numFmtId="165" fontId="19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 indent="1"/>
    </xf>
    <xf numFmtId="164" fontId="19" fillId="3" borderId="1" xfId="0" applyFont="1" applyFill="1" applyBorder="1" applyAlignment="1" applyProtection="1">
      <alignment horizontal="left" indent="1"/>
    </xf>
    <xf numFmtId="165" fontId="19" fillId="3" borderId="1" xfId="0" applyNumberFormat="1" applyFont="1" applyFill="1" applyBorder="1" applyAlignment="1" applyProtection="1">
      <alignment horizontal="right"/>
    </xf>
    <xf numFmtId="0" fontId="16" fillId="0" borderId="0" xfId="2" applyFont="1" applyFill="1" applyBorder="1" applyAlignment="1" applyProtection="1">
      <alignment vertical="top" wrapText="1"/>
    </xf>
    <xf numFmtId="164" fontId="11" fillId="0" borderId="0" xfId="0" applyFont="1" applyFill="1" applyAlignment="1" applyProtection="1">
      <alignment horizontal="right"/>
    </xf>
    <xf numFmtId="164" fontId="16" fillId="0" borderId="0" xfId="0" applyFont="1"/>
    <xf numFmtId="3" fontId="6" fillId="0" borderId="0" xfId="6" applyNumberFormat="1" applyFont="1" applyFill="1"/>
    <xf numFmtId="3" fontId="6" fillId="0" borderId="0" xfId="6" applyNumberFormat="1" applyFont="1" applyFill="1" applyAlignment="1">
      <alignment horizontal="center"/>
    </xf>
    <xf numFmtId="0" fontId="16" fillId="0" borderId="0" xfId="8" applyFont="1" applyFill="1" applyBorder="1" applyAlignment="1" applyProtection="1"/>
    <xf numFmtId="0" fontId="1" fillId="0" borderId="0" xfId="8"/>
    <xf numFmtId="0" fontId="16" fillId="3" borderId="4" xfId="6" applyFont="1" applyFill="1" applyBorder="1" applyAlignment="1" applyProtection="1">
      <alignment horizontal="left"/>
    </xf>
    <xf numFmtId="169" fontId="19" fillId="3" borderId="0" xfId="6" applyNumberFormat="1" applyFont="1" applyFill="1" applyBorder="1" applyAlignment="1" applyProtection="1">
      <alignment horizontal="right" indent="1"/>
    </xf>
    <xf numFmtId="3" fontId="19" fillId="3" borderId="0" xfId="6" applyNumberFormat="1" applyFont="1" applyFill="1" applyBorder="1" applyAlignment="1" applyProtection="1">
      <alignment horizontal="right" indent="1"/>
    </xf>
    <xf numFmtId="3" fontId="16" fillId="3" borderId="5" xfId="6" applyNumberFormat="1" applyFont="1" applyFill="1" applyBorder="1" applyAlignment="1" applyProtection="1">
      <alignment horizontal="right" indent="1"/>
    </xf>
    <xf numFmtId="169" fontId="16" fillId="3" borderId="5" xfId="6" applyNumberFormat="1" applyFont="1" applyFill="1" applyBorder="1" applyAlignment="1" applyProtection="1">
      <alignment horizontal="right" indent="1"/>
    </xf>
    <xf numFmtId="14" fontId="19" fillId="3" borderId="0" xfId="6" applyNumberFormat="1" applyFont="1" applyFill="1" applyBorder="1" applyAlignment="1" applyProtection="1">
      <alignment horizontal="left" indent="1"/>
    </xf>
    <xf numFmtId="0" fontId="16" fillId="3" borderId="4" xfId="6" applyFont="1" applyFill="1" applyBorder="1" applyAlignment="1" applyProtection="1">
      <alignment horizontal="left" wrapText="1"/>
    </xf>
    <xf numFmtId="1" fontId="16" fillId="3" borderId="5" xfId="6" applyNumberFormat="1" applyFont="1" applyFill="1" applyBorder="1" applyAlignment="1" applyProtection="1">
      <alignment horizontal="left" indent="1"/>
    </xf>
    <xf numFmtId="14" fontId="19" fillId="3" borderId="1" xfId="6" applyNumberFormat="1" applyFont="1" applyFill="1" applyBorder="1" applyAlignment="1" applyProtection="1">
      <alignment horizontal="left" indent="1"/>
    </xf>
    <xf numFmtId="3" fontId="19" fillId="3" borderId="1" xfId="6" applyNumberFormat="1" applyFont="1" applyFill="1" applyBorder="1" applyAlignment="1" applyProtection="1">
      <alignment horizontal="right" indent="1"/>
    </xf>
    <xf numFmtId="14" fontId="21" fillId="0" borderId="0" xfId="6" applyNumberFormat="1" applyFont="1" applyFill="1" applyBorder="1" applyAlignment="1" applyProtection="1">
      <alignment horizontal="center"/>
    </xf>
    <xf numFmtId="0" fontId="19" fillId="3" borderId="0" xfId="5" applyNumberFormat="1" applyFont="1" applyFill="1" applyAlignment="1">
      <alignment horizontal="left"/>
    </xf>
    <xf numFmtId="3" fontId="19" fillId="3" borderId="0" xfId="5" applyNumberFormat="1" applyFont="1" applyFill="1"/>
    <xf numFmtId="1" fontId="19" fillId="3" borderId="0" xfId="5" applyNumberFormat="1" applyFont="1" applyFill="1"/>
    <xf numFmtId="3" fontId="19" fillId="3" borderId="3" xfId="5" applyNumberFormat="1" applyFont="1" applyFill="1" applyBorder="1"/>
    <xf numFmtId="1" fontId="19" fillId="3" borderId="3" xfId="5" applyNumberFormat="1" applyFont="1" applyFill="1" applyBorder="1"/>
    <xf numFmtId="0" fontId="16" fillId="3" borderId="4" xfId="6" applyFont="1" applyFill="1" applyBorder="1" applyAlignment="1" applyProtection="1">
      <alignment horizontal="right"/>
    </xf>
    <xf numFmtId="169" fontId="19" fillId="3" borderId="1" xfId="6" applyNumberFormat="1" applyFont="1" applyFill="1" applyBorder="1" applyAlignment="1" applyProtection="1">
      <alignment horizontal="right" indent="1"/>
    </xf>
    <xf numFmtId="0" fontId="16" fillId="3" borderId="4" xfId="6" applyFont="1" applyFill="1" applyBorder="1" applyAlignment="1" applyProtection="1">
      <alignment horizontal="right" wrapText="1"/>
    </xf>
    <xf numFmtId="165" fontId="5" fillId="2" borderId="1" xfId="0" applyNumberFormat="1" applyFont="1" applyFill="1" applyBorder="1" applyAlignment="1" applyProtection="1">
      <alignment horizontal="right"/>
    </xf>
    <xf numFmtId="169" fontId="1" fillId="0" borderId="0" xfId="8" applyNumberFormat="1"/>
    <xf numFmtId="170" fontId="19" fillId="3" borderId="0" xfId="0" applyNumberFormat="1" applyFont="1" applyFill="1" applyBorder="1" applyAlignment="1" applyProtection="1">
      <alignment horizontal="right"/>
    </xf>
    <xf numFmtId="170" fontId="19" fillId="3" borderId="1" xfId="0" applyNumberFormat="1" applyFont="1" applyFill="1" applyBorder="1" applyAlignment="1" applyProtection="1">
      <alignment horizontal="right"/>
    </xf>
    <xf numFmtId="49" fontId="19" fillId="3" borderId="3" xfId="5" quotePrefix="1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 applyProtection="1">
      <alignment horizontal="right"/>
    </xf>
    <xf numFmtId="0" fontId="5" fillId="2" borderId="1" xfId="0" quotePrefix="1" applyNumberFormat="1" applyFont="1" applyFill="1" applyBorder="1" applyAlignment="1" applyProtection="1">
      <alignment horizontal="right"/>
    </xf>
    <xf numFmtId="0" fontId="22" fillId="0" borderId="0" xfId="8" applyFont="1"/>
    <xf numFmtId="1" fontId="22" fillId="0" borderId="0" xfId="8" applyNumberFormat="1" applyFont="1"/>
    <xf numFmtId="0" fontId="16" fillId="0" borderId="0" xfId="2" applyFont="1" applyFill="1" applyBorder="1" applyAlignment="1" applyProtection="1">
      <alignment horizontal="left" vertical="top" wrapText="1"/>
    </xf>
    <xf numFmtId="164" fontId="19" fillId="0" borderId="0" xfId="0" applyFont="1" applyFill="1" applyBorder="1" applyAlignment="1" applyProtection="1">
      <alignment horizontal="justify" wrapText="1"/>
    </xf>
    <xf numFmtId="2" fontId="5" fillId="2" borderId="0" xfId="0" quotePrefix="1" applyNumberFormat="1" applyFont="1" applyFill="1" applyBorder="1" applyAlignment="1" applyProtection="1">
      <alignment horizontal="right" indent="1"/>
    </xf>
    <xf numFmtId="2" fontId="5" fillId="2" borderId="0" xfId="0" applyNumberFormat="1" applyFont="1" applyFill="1" applyBorder="1" applyAlignment="1" applyProtection="1">
      <alignment horizontal="right" indent="1"/>
    </xf>
    <xf numFmtId="164" fontId="19" fillId="0" borderId="2" xfId="0" applyFont="1" applyFill="1" applyBorder="1" applyAlignment="1" applyProtection="1">
      <alignment horizontal="left"/>
    </xf>
    <xf numFmtId="0" fontId="22" fillId="4" borderId="0" xfId="8" applyFont="1" applyFill="1"/>
    <xf numFmtId="170" fontId="22" fillId="4" borderId="0" xfId="8" applyNumberFormat="1" applyFont="1" applyFill="1"/>
  </cellXfs>
  <cellStyles count="9">
    <cellStyle name="Hipervínculo 2" xfId="7"/>
    <cellStyle name="Normal" xfId="0" builtinId="0"/>
    <cellStyle name="Normal 2" xfId="4"/>
    <cellStyle name="Normal 2 2" xfId="6"/>
    <cellStyle name="Normal 3" xfId="3"/>
    <cellStyle name="Normal 4" xfId="8"/>
    <cellStyle name="Normal 7" xfId="2"/>
    <cellStyle name="Normal_A1 Comparacion Internacional" xfId="1"/>
    <cellStyle name="Normal_Plantilla CUADROS INF.OPE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00"/>
      <color rgb="FF97B9E0"/>
      <color rgb="FF004563"/>
      <color rgb="FFE2AA00"/>
      <color rgb="FFD26E2A"/>
      <color rgb="FFF5F5F5"/>
      <color rgb="FF62993E"/>
      <color rgb="FFA6A6A6"/>
      <color rgb="FF5B9BD5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1'!$D$112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1'!$D$113:$D$125</c:f>
              <c:numCache>
                <c:formatCode>#,##0.0</c:formatCode>
                <c:ptCount val="13"/>
                <c:pt idx="0">
                  <c:v>1.7396647047932978</c:v>
                </c:pt>
                <c:pt idx="1">
                  <c:v>1.1860905752074657</c:v>
                </c:pt>
                <c:pt idx="2">
                  <c:v>-3.3352575518752481E-2</c:v>
                </c:pt>
                <c:pt idx="3">
                  <c:v>2.6838871910830786</c:v>
                </c:pt>
                <c:pt idx="4">
                  <c:v>-3.6063180183587451</c:v>
                </c:pt>
                <c:pt idx="5">
                  <c:v>0.54704008132850923</c:v>
                </c:pt>
                <c:pt idx="6">
                  <c:v>0.24634804597263305</c:v>
                </c:pt>
                <c:pt idx="7">
                  <c:v>-0.18228686656738269</c:v>
                </c:pt>
                <c:pt idx="8">
                  <c:v>-0.15086761106648527</c:v>
                </c:pt>
                <c:pt idx="9">
                  <c:v>-0.49307245875254146</c:v>
                </c:pt>
                <c:pt idx="10">
                  <c:v>0.14307256678409708</c:v>
                </c:pt>
                <c:pt idx="11">
                  <c:v>0.32332409436075515</c:v>
                </c:pt>
                <c:pt idx="12">
                  <c:v>-1.3528223382499149</c:v>
                </c:pt>
              </c:numCache>
            </c:numRef>
          </c:val>
        </c:ser>
        <c:ser>
          <c:idx val="2"/>
          <c:order val="2"/>
          <c:tx>
            <c:strRef>
              <c:f>'Data 1'!$E$112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1'!$E$113:$E$125</c:f>
              <c:numCache>
                <c:formatCode>#,##0.0</c:formatCode>
                <c:ptCount val="13"/>
                <c:pt idx="0">
                  <c:v>2.4620714910187358</c:v>
                </c:pt>
                <c:pt idx="1">
                  <c:v>1.1280632657347356</c:v>
                </c:pt>
                <c:pt idx="2">
                  <c:v>-5.8459292411926045</c:v>
                </c:pt>
                <c:pt idx="3">
                  <c:v>-2.716228787360242</c:v>
                </c:pt>
                <c:pt idx="4">
                  <c:v>-0.78689378306948665</c:v>
                </c:pt>
                <c:pt idx="5">
                  <c:v>1.5486772117304204</c:v>
                </c:pt>
                <c:pt idx="6">
                  <c:v>2.4698026813321006</c:v>
                </c:pt>
                <c:pt idx="7">
                  <c:v>-1.2566469678865211E-2</c:v>
                </c:pt>
                <c:pt idx="8">
                  <c:v>0.11691991816602521</c:v>
                </c:pt>
                <c:pt idx="9">
                  <c:v>-1.0531621020626325</c:v>
                </c:pt>
                <c:pt idx="10">
                  <c:v>1.1981734343170736</c:v>
                </c:pt>
                <c:pt idx="11">
                  <c:v>-2.0464451401549955</c:v>
                </c:pt>
                <c:pt idx="12">
                  <c:v>7.0289942839596442E-2</c:v>
                </c:pt>
              </c:numCache>
            </c:numRef>
          </c:val>
        </c:ser>
        <c:ser>
          <c:idx val="3"/>
          <c:order val="3"/>
          <c:tx>
            <c:strRef>
              <c:f>'Data 1'!$F$112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1'!$F$113:$F$125</c:f>
              <c:numCache>
                <c:formatCode>#,##0.0</c:formatCode>
                <c:ptCount val="13"/>
                <c:pt idx="0">
                  <c:v>-2.1049298499973501</c:v>
                </c:pt>
                <c:pt idx="1">
                  <c:v>5.3229715086413831</c:v>
                </c:pt>
                <c:pt idx="2">
                  <c:v>1.3830974524149608</c:v>
                </c:pt>
                <c:pt idx="3">
                  <c:v>-1.5996625072574044</c:v>
                </c:pt>
                <c:pt idx="4">
                  <c:v>-1.1141659067879339</c:v>
                </c:pt>
                <c:pt idx="5">
                  <c:v>0.47917072747722944</c:v>
                </c:pt>
                <c:pt idx="6">
                  <c:v>4.4982321105597745</c:v>
                </c:pt>
                <c:pt idx="7">
                  <c:v>0.94107425735103778</c:v>
                </c:pt>
                <c:pt idx="8">
                  <c:v>1.6391842182775784</c:v>
                </c:pt>
                <c:pt idx="9">
                  <c:v>-1.4756988626292489</c:v>
                </c:pt>
                <c:pt idx="10">
                  <c:v>0.62507579018191706</c:v>
                </c:pt>
                <c:pt idx="11">
                  <c:v>3.0712880838833945</c:v>
                </c:pt>
                <c:pt idx="12">
                  <c:v>5.4080372913478003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918064"/>
        <c:axId val="166918456"/>
      </c:barChart>
      <c:lineChart>
        <c:grouping val="standard"/>
        <c:varyColors val="0"/>
        <c:ser>
          <c:idx val="0"/>
          <c:order val="0"/>
          <c:tx>
            <c:strRef>
              <c:f>'Data 1'!$C$112</c:f>
              <c:strCache>
                <c:ptCount val="1"/>
                <c:pt idx="0">
                  <c:v>Variación mensual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'Data 1'!$A$113:$A$125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1'!$C$113:$C$125</c:f>
              <c:numCache>
                <c:formatCode>#,##0.0</c:formatCode>
                <c:ptCount val="13"/>
                <c:pt idx="0">
                  <c:v>2.0968063458146835</c:v>
                </c:pt>
                <c:pt idx="1">
                  <c:v>7.6371253495835845</c:v>
                </c:pt>
                <c:pt idx="2">
                  <c:v>-4.4961843642963961</c:v>
                </c:pt>
                <c:pt idx="3">
                  <c:v>-1.6320041035345678</c:v>
                </c:pt>
                <c:pt idx="4">
                  <c:v>-5.5073777082161657</c:v>
                </c:pt>
                <c:pt idx="5">
                  <c:v>2.5748880205361591</c:v>
                </c:pt>
                <c:pt idx="6">
                  <c:v>7.2143828378645081</c:v>
                </c:pt>
                <c:pt idx="7">
                  <c:v>0.74622092110478988</c:v>
                </c:pt>
                <c:pt idx="8">
                  <c:v>1.6052365253771184</c:v>
                </c:pt>
                <c:pt idx="9">
                  <c:v>-3.0219334234444228</c:v>
                </c:pt>
                <c:pt idx="10">
                  <c:v>1.9663217912830877</c:v>
                </c:pt>
                <c:pt idx="11">
                  <c:v>1.3481670380891542</c:v>
                </c:pt>
                <c:pt idx="12">
                  <c:v>4.1255048959374818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18064"/>
        <c:axId val="166918456"/>
      </c:lineChart>
      <c:catAx>
        <c:axId val="16691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66918456"/>
        <c:crosses val="autoZero"/>
        <c:auto val="1"/>
        <c:lblAlgn val="ctr"/>
        <c:lblOffset val="100"/>
        <c:noMultiLvlLbl val="0"/>
      </c:catAx>
      <c:valAx>
        <c:axId val="1669184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66918064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'Data 1'!$G$6</c:f>
              <c:strCache>
                <c:ptCount val="1"/>
                <c:pt idx="0">
                  <c:v>Banda máxima 2007-2016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'Data 1'!$G$7:$G$37</c:f>
              <c:numCache>
                <c:formatCode>#,##0.0</c:formatCode>
                <c:ptCount val="31"/>
                <c:pt idx="0">
                  <c:v>13.327463061752514</c:v>
                </c:pt>
                <c:pt idx="1">
                  <c:v>13.615569930298625</c:v>
                </c:pt>
                <c:pt idx="2">
                  <c:v>13.742443730896568</c:v>
                </c:pt>
                <c:pt idx="3">
                  <c:v>14.54238992722199</c:v>
                </c:pt>
                <c:pt idx="4">
                  <c:v>15.152576028955258</c:v>
                </c:pt>
                <c:pt idx="5">
                  <c:v>15.411937975083717</c:v>
                </c:pt>
                <c:pt idx="6">
                  <c:v>15.201720493570599</c:v>
                </c:pt>
                <c:pt idx="7">
                  <c:v>15.277941238312312</c:v>
                </c:pt>
                <c:pt idx="8">
                  <c:v>14.538861745432541</c:v>
                </c:pt>
                <c:pt idx="9">
                  <c:v>13.977105075236901</c:v>
                </c:pt>
                <c:pt idx="10">
                  <c:v>13.95144222951566</c:v>
                </c:pt>
                <c:pt idx="11">
                  <c:v>13.656603099596515</c:v>
                </c:pt>
                <c:pt idx="12">
                  <c:v>13.177994185070073</c:v>
                </c:pt>
                <c:pt idx="13">
                  <c:v>12.82957160666002</c:v>
                </c:pt>
                <c:pt idx="14">
                  <c:v>12.865756030797408</c:v>
                </c:pt>
                <c:pt idx="15">
                  <c:v>12.865814305178358</c:v>
                </c:pt>
                <c:pt idx="16">
                  <c:v>13.110131748798077</c:v>
                </c:pt>
                <c:pt idx="17">
                  <c:v>12.901751497126927</c:v>
                </c:pt>
                <c:pt idx="18">
                  <c:v>13.032181814876207</c:v>
                </c:pt>
                <c:pt idx="19">
                  <c:v>13.478177173384974</c:v>
                </c:pt>
                <c:pt idx="20">
                  <c:v>14.279304902886484</c:v>
                </c:pt>
                <c:pt idx="21">
                  <c:v>14.610025907492883</c:v>
                </c:pt>
                <c:pt idx="22">
                  <c:v>14.212616072833811</c:v>
                </c:pt>
                <c:pt idx="23">
                  <c:v>13.771071922835191</c:v>
                </c:pt>
                <c:pt idx="24">
                  <c:v>13.162523740550181</c:v>
                </c:pt>
                <c:pt idx="25">
                  <c:v>12.707373933989107</c:v>
                </c:pt>
                <c:pt idx="26">
                  <c:v>13.252966671473359</c:v>
                </c:pt>
                <c:pt idx="27">
                  <c:v>13.751289677142751</c:v>
                </c:pt>
                <c:pt idx="28">
                  <c:v>13.392797736481446</c:v>
                </c:pt>
                <c:pt idx="29">
                  <c:v>13.465376520361151</c:v>
                </c:pt>
                <c:pt idx="30">
                  <c:v>13.315492395817705</c:v>
                </c:pt>
              </c:numCache>
            </c:numRef>
          </c:val>
        </c:ser>
        <c:ser>
          <c:idx val="3"/>
          <c:order val="1"/>
          <c:tx>
            <c:strRef>
              <c:f>'Data 1'!$F$6</c:f>
              <c:strCache>
                <c:ptCount val="1"/>
                <c:pt idx="0">
                  <c:v>Banda minima 2007-2016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val>
            <c:numRef>
              <c:f>'Data 1'!$F$7:$F$37</c:f>
              <c:numCache>
                <c:formatCode>#,##0.0</c:formatCode>
                <c:ptCount val="31"/>
                <c:pt idx="0">
                  <c:v>5.1436333898263573</c:v>
                </c:pt>
                <c:pt idx="1">
                  <c:v>4.7112378532089467</c:v>
                </c:pt>
                <c:pt idx="2">
                  <c:v>5.2282170510598309</c:v>
                </c:pt>
                <c:pt idx="3">
                  <c:v>5.8907974571125683</c:v>
                </c:pt>
                <c:pt idx="4">
                  <c:v>6.4467065981881175</c:v>
                </c:pt>
                <c:pt idx="5">
                  <c:v>6.5874644923143819</c:v>
                </c:pt>
                <c:pt idx="6">
                  <c:v>7.0350704394960122</c:v>
                </c:pt>
                <c:pt idx="7">
                  <c:v>7.1226186185592173</c:v>
                </c:pt>
                <c:pt idx="8">
                  <c:v>6.3685457940799157</c:v>
                </c:pt>
                <c:pt idx="9">
                  <c:v>5.5959585374480252</c:v>
                </c:pt>
                <c:pt idx="10">
                  <c:v>5.093388716293215</c:v>
                </c:pt>
                <c:pt idx="11">
                  <c:v>4.4999506878199798</c:v>
                </c:pt>
                <c:pt idx="12">
                  <c:v>5.1423767346076996</c:v>
                </c:pt>
                <c:pt idx="13">
                  <c:v>5.947018157431966</c:v>
                </c:pt>
                <c:pt idx="14">
                  <c:v>5.0335059539251601</c:v>
                </c:pt>
                <c:pt idx="15">
                  <c:v>5.0013477405352447</c:v>
                </c:pt>
                <c:pt idx="16">
                  <c:v>5.2907807087980849</c:v>
                </c:pt>
                <c:pt idx="17">
                  <c:v>4.8272415735930654</c:v>
                </c:pt>
                <c:pt idx="18">
                  <c:v>5.3309462730666031</c:v>
                </c:pt>
                <c:pt idx="19">
                  <c:v>5.1536902387273411</c:v>
                </c:pt>
                <c:pt idx="20">
                  <c:v>5.6494581402783055</c:v>
                </c:pt>
                <c:pt idx="21">
                  <c:v>6.2619372513944871</c:v>
                </c:pt>
                <c:pt idx="22">
                  <c:v>5.6128939001759139</c:v>
                </c:pt>
                <c:pt idx="23">
                  <c:v>5.573147658806425</c:v>
                </c:pt>
                <c:pt idx="24">
                  <c:v>4.9843796300691592</c:v>
                </c:pt>
                <c:pt idx="25">
                  <c:v>4.2794425877465372</c:v>
                </c:pt>
                <c:pt idx="26">
                  <c:v>3.87765514468758</c:v>
                </c:pt>
                <c:pt idx="27">
                  <c:v>5.0129854208315434</c:v>
                </c:pt>
                <c:pt idx="28">
                  <c:v>4.9471843757921281</c:v>
                </c:pt>
                <c:pt idx="29">
                  <c:v>4.6983681459946434</c:v>
                </c:pt>
                <c:pt idx="30">
                  <c:v>5.0000069925839616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19240"/>
        <c:axId val="168279480"/>
      </c:areaChart>
      <c:lineChart>
        <c:grouping val="standard"/>
        <c:varyColors val="0"/>
        <c:ser>
          <c:idx val="5"/>
          <c:order val="2"/>
          <c:tx>
            <c:strRef>
              <c:f>'Data 1'!$C$6</c:f>
              <c:strCache>
                <c:ptCount val="1"/>
                <c:pt idx="0">
                  <c:v>Máxima 2017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1'!$C$7:$C$37</c:f>
              <c:numCache>
                <c:formatCode>#,##0.0</c:formatCode>
                <c:ptCount val="31"/>
                <c:pt idx="0">
                  <c:v>10.591584462700514</c:v>
                </c:pt>
                <c:pt idx="1">
                  <c:v>9.624119620172582</c:v>
                </c:pt>
                <c:pt idx="2">
                  <c:v>11.113268133959215</c:v>
                </c:pt>
                <c:pt idx="3">
                  <c:v>12.728770935372129</c:v>
                </c:pt>
                <c:pt idx="4">
                  <c:v>12.657902194748894</c:v>
                </c:pt>
                <c:pt idx="5">
                  <c:v>12.704494507905004</c:v>
                </c:pt>
                <c:pt idx="6">
                  <c:v>13.587316525744191</c:v>
                </c:pt>
                <c:pt idx="7">
                  <c:v>14.263000243986122</c:v>
                </c:pt>
                <c:pt idx="8">
                  <c:v>14.429658581481174</c:v>
                </c:pt>
                <c:pt idx="9">
                  <c:v>16.071897190712122</c:v>
                </c:pt>
                <c:pt idx="10">
                  <c:v>13.938055135490963</c:v>
                </c:pt>
                <c:pt idx="11">
                  <c:v>11.526803134619904</c:v>
                </c:pt>
                <c:pt idx="12">
                  <c:v>13.124446111950423</c:v>
                </c:pt>
                <c:pt idx="13">
                  <c:v>14.776784072666594</c:v>
                </c:pt>
                <c:pt idx="14">
                  <c:v>14.46651554328308</c:v>
                </c:pt>
                <c:pt idx="15">
                  <c:v>12.552203527843348</c:v>
                </c:pt>
                <c:pt idx="16">
                  <c:v>11.830531074745123</c:v>
                </c:pt>
                <c:pt idx="17">
                  <c:v>12.044833427887271</c:v>
                </c:pt>
                <c:pt idx="18">
                  <c:v>13.204940332582837</c:v>
                </c:pt>
                <c:pt idx="19">
                  <c:v>13.035147296736046</c:v>
                </c:pt>
                <c:pt idx="20">
                  <c:v>14.418603651633205</c:v>
                </c:pt>
                <c:pt idx="21">
                  <c:v>14.649244076308332</c:v>
                </c:pt>
                <c:pt idx="22">
                  <c:v>13.992083062703314</c:v>
                </c:pt>
                <c:pt idx="23">
                  <c:v>13.469799512268468</c:v>
                </c:pt>
                <c:pt idx="24">
                  <c:v>12.500487610310657</c:v>
                </c:pt>
                <c:pt idx="25">
                  <c:v>12.770163424279062</c:v>
                </c:pt>
                <c:pt idx="26">
                  <c:v>12.870543456310191</c:v>
                </c:pt>
                <c:pt idx="27">
                  <c:v>15.076187747752734</c:v>
                </c:pt>
                <c:pt idx="28">
                  <c:v>16.820794532260628</c:v>
                </c:pt>
                <c:pt idx="29">
                  <c:v>18.767609842759622</c:v>
                </c:pt>
                <c:pt idx="30">
                  <c:v>16.008457393643585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1'!$D$6</c:f>
              <c:strCache>
                <c:ptCount val="1"/>
                <c:pt idx="0">
                  <c:v>Media 2017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1'!$D$7:$D$37</c:f>
              <c:numCache>
                <c:formatCode>#,##0.0</c:formatCode>
                <c:ptCount val="31"/>
                <c:pt idx="0">
                  <c:v>6.5722466353900755</c:v>
                </c:pt>
                <c:pt idx="1">
                  <c:v>5.7553871461438213</c:v>
                </c:pt>
                <c:pt idx="2">
                  <c:v>6.3240893493006975</c:v>
                </c:pt>
                <c:pt idx="3">
                  <c:v>7.282928075503988</c:v>
                </c:pt>
                <c:pt idx="4">
                  <c:v>7.0256257353219924</c:v>
                </c:pt>
                <c:pt idx="5">
                  <c:v>6.8697889844563296</c:v>
                </c:pt>
                <c:pt idx="6">
                  <c:v>8.1504459382672128</c:v>
                </c:pt>
                <c:pt idx="7">
                  <c:v>9.5592085449692288</c:v>
                </c:pt>
                <c:pt idx="8">
                  <c:v>10.749709909266905</c:v>
                </c:pt>
                <c:pt idx="9">
                  <c:v>12.465171194459089</c:v>
                </c:pt>
                <c:pt idx="10">
                  <c:v>10.066815592376905</c:v>
                </c:pt>
                <c:pt idx="11">
                  <c:v>7.5506704494545955</c:v>
                </c:pt>
                <c:pt idx="12">
                  <c:v>8.0777945605881243</c:v>
                </c:pt>
                <c:pt idx="13">
                  <c:v>11.115449810837674</c:v>
                </c:pt>
                <c:pt idx="14">
                  <c:v>10.827394173812518</c:v>
                </c:pt>
                <c:pt idx="15">
                  <c:v>8.352266145253072</c:v>
                </c:pt>
                <c:pt idx="16">
                  <c:v>7.1989704845136302</c:v>
                </c:pt>
                <c:pt idx="17">
                  <c:v>7.2894314758994065</c:v>
                </c:pt>
                <c:pt idx="18">
                  <c:v>8.9004938782523002</c:v>
                </c:pt>
                <c:pt idx="19">
                  <c:v>8.176827831552254</c:v>
                </c:pt>
                <c:pt idx="20">
                  <c:v>9.3217027015101426</c:v>
                </c:pt>
                <c:pt idx="21">
                  <c:v>9.4505242101636959</c:v>
                </c:pt>
                <c:pt idx="22">
                  <c:v>9.203964996115392</c:v>
                </c:pt>
                <c:pt idx="23">
                  <c:v>8.9328288237453002</c:v>
                </c:pt>
                <c:pt idx="24">
                  <c:v>8.2220920195001472</c:v>
                </c:pt>
                <c:pt idx="25">
                  <c:v>9.4658673571324972</c:v>
                </c:pt>
                <c:pt idx="26">
                  <c:v>10.005744757328804</c:v>
                </c:pt>
                <c:pt idx="27">
                  <c:v>11.231813613643414</c:v>
                </c:pt>
                <c:pt idx="28">
                  <c:v>12.770596368221829</c:v>
                </c:pt>
                <c:pt idx="29">
                  <c:v>13.979681785954359</c:v>
                </c:pt>
                <c:pt idx="30">
                  <c:v>11.643029172633423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'Data 1'!$E$6</c:f>
              <c:strCache>
                <c:ptCount val="1"/>
                <c:pt idx="0">
                  <c:v>Minima 2017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'Data 1'!$E$7:$E$37</c:f>
              <c:numCache>
                <c:formatCode>#,##0.0</c:formatCode>
                <c:ptCount val="31"/>
                <c:pt idx="0">
                  <c:v>2.5529088080796378</c:v>
                </c:pt>
                <c:pt idx="1">
                  <c:v>1.8866546721150597</c:v>
                </c:pt>
                <c:pt idx="2">
                  <c:v>1.534910564642181</c:v>
                </c:pt>
                <c:pt idx="3">
                  <c:v>1.8370852156358477</c:v>
                </c:pt>
                <c:pt idx="4">
                  <c:v>1.3933492758950905</c:v>
                </c:pt>
                <c:pt idx="5">
                  <c:v>1.0350834610076556</c:v>
                </c:pt>
                <c:pt idx="6">
                  <c:v>2.7135753507902343</c:v>
                </c:pt>
                <c:pt idx="7">
                  <c:v>4.8554168459523357</c:v>
                </c:pt>
                <c:pt idx="8">
                  <c:v>7.0697612370526368</c:v>
                </c:pt>
                <c:pt idx="9">
                  <c:v>8.8584451982060575</c:v>
                </c:pt>
                <c:pt idx="10">
                  <c:v>6.1955760492628453</c:v>
                </c:pt>
                <c:pt idx="11">
                  <c:v>3.5745377642892877</c:v>
                </c:pt>
                <c:pt idx="12">
                  <c:v>3.0311430092258238</c:v>
                </c:pt>
                <c:pt idx="13">
                  <c:v>7.4541155490087538</c:v>
                </c:pt>
                <c:pt idx="14">
                  <c:v>7.1882728043419544</c:v>
                </c:pt>
                <c:pt idx="15">
                  <c:v>4.1523287626627976</c:v>
                </c:pt>
                <c:pt idx="16">
                  <c:v>2.5674098942821368</c:v>
                </c:pt>
                <c:pt idx="17">
                  <c:v>2.5340295239115425</c:v>
                </c:pt>
                <c:pt idx="18">
                  <c:v>4.5960474239217648</c:v>
                </c:pt>
                <c:pt idx="19">
                  <c:v>3.3185083663684636</c:v>
                </c:pt>
                <c:pt idx="20">
                  <c:v>4.2248017513870799</c:v>
                </c:pt>
                <c:pt idx="21">
                  <c:v>4.251804344019062</c:v>
                </c:pt>
                <c:pt idx="22">
                  <c:v>4.4158469295274712</c:v>
                </c:pt>
                <c:pt idx="23">
                  <c:v>4.3958581352221318</c:v>
                </c:pt>
                <c:pt idx="24">
                  <c:v>3.943696428689639</c:v>
                </c:pt>
                <c:pt idx="25">
                  <c:v>6.1615712899859316</c:v>
                </c:pt>
                <c:pt idx="26">
                  <c:v>7.1409460583474171</c:v>
                </c:pt>
                <c:pt idx="27">
                  <c:v>7.387439479534093</c:v>
                </c:pt>
                <c:pt idx="28">
                  <c:v>8.7203982041830308</c:v>
                </c:pt>
                <c:pt idx="29">
                  <c:v>9.1917537291490952</c:v>
                </c:pt>
                <c:pt idx="30">
                  <c:v>7.277600951623258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'Data 1'!$H$6</c:f>
              <c:strCache>
                <c:ptCount val="1"/>
                <c:pt idx="0">
                  <c:v>Media 2016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'Data 1'!$A$7:$A$37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1'!$H$7:$H$37</c:f>
              <c:numCache>
                <c:formatCode>#,##0.0</c:formatCode>
                <c:ptCount val="31"/>
                <c:pt idx="0">
                  <c:v>11.547950596828919</c:v>
                </c:pt>
                <c:pt idx="1">
                  <c:v>11.09629112881324</c:v>
                </c:pt>
                <c:pt idx="2">
                  <c:v>10.596490796057601</c:v>
                </c:pt>
                <c:pt idx="3">
                  <c:v>13.110820437410037</c:v>
                </c:pt>
                <c:pt idx="4">
                  <c:v>13.827177796140738</c:v>
                </c:pt>
                <c:pt idx="5">
                  <c:v>12.92138777768789</c:v>
                </c:pt>
                <c:pt idx="6">
                  <c:v>11.733981823141182</c:v>
                </c:pt>
                <c:pt idx="7">
                  <c:v>11.530149952707269</c:v>
                </c:pt>
                <c:pt idx="8">
                  <c:v>11.720572968594135</c:v>
                </c:pt>
                <c:pt idx="9">
                  <c:v>12.105422451163873</c:v>
                </c:pt>
                <c:pt idx="10">
                  <c:v>11.228448322075268</c:v>
                </c:pt>
                <c:pt idx="11">
                  <c:v>10.861119642804486</c:v>
                </c:pt>
                <c:pt idx="12">
                  <c:v>9.8840547013151614</c:v>
                </c:pt>
                <c:pt idx="13">
                  <c:v>10.130012284417671</c:v>
                </c:pt>
                <c:pt idx="14">
                  <c:v>9.8637070880376392</c:v>
                </c:pt>
                <c:pt idx="15">
                  <c:v>9.7881012879209059</c:v>
                </c:pt>
                <c:pt idx="16">
                  <c:v>10.551791821138911</c:v>
                </c:pt>
                <c:pt idx="17">
                  <c:v>9.3810631885590627</c:v>
                </c:pt>
                <c:pt idx="18">
                  <c:v>8.3055791145642104</c:v>
                </c:pt>
                <c:pt idx="19">
                  <c:v>9.4004721348588145</c:v>
                </c:pt>
                <c:pt idx="20">
                  <c:v>10.241161252196456</c:v>
                </c:pt>
                <c:pt idx="21">
                  <c:v>10.665189337273333</c:v>
                </c:pt>
                <c:pt idx="22">
                  <c:v>10.971281606111308</c:v>
                </c:pt>
                <c:pt idx="23">
                  <c:v>10.927920557326892</c:v>
                </c:pt>
                <c:pt idx="24">
                  <c:v>10.203337370610193</c:v>
                </c:pt>
                <c:pt idx="25">
                  <c:v>9.4628154489985157</c:v>
                </c:pt>
                <c:pt idx="26">
                  <c:v>9.7291409650897815</c:v>
                </c:pt>
                <c:pt idx="27">
                  <c:v>9.6099673584736465</c:v>
                </c:pt>
                <c:pt idx="28">
                  <c:v>8.8089298140340837</c:v>
                </c:pt>
                <c:pt idx="29">
                  <c:v>7.9530301904243794</c:v>
                </c:pt>
                <c:pt idx="30">
                  <c:v>7.0095075063130778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19240"/>
        <c:axId val="168279480"/>
      </c:lineChart>
      <c:catAx>
        <c:axId val="166919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168279480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168279480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16691924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chemeClr val="accent1">
                <a:alpha val="80000"/>
              </a:schemeClr>
            </a:solidFill>
            <a:ln w="25400">
              <a:noFill/>
            </a:ln>
            <a:effectLst/>
          </c:spPr>
          <c:cat>
            <c:strRef>
              <c:f>'Data 1'!$A$54:$A$66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1'!$C$42:$C$54</c:f>
              <c:numCache>
                <c:formatCode>#,##0</c:formatCode>
                <c:ptCount val="13"/>
                <c:pt idx="0">
                  <c:v>20897</c:v>
                </c:pt>
                <c:pt idx="1">
                  <c:v>21470</c:v>
                </c:pt>
                <c:pt idx="2">
                  <c:v>20848</c:v>
                </c:pt>
                <c:pt idx="3">
                  <c:v>21477</c:v>
                </c:pt>
                <c:pt idx="4">
                  <c:v>19931</c:v>
                </c:pt>
                <c:pt idx="5">
                  <c:v>19732</c:v>
                </c:pt>
                <c:pt idx="6">
                  <c:v>20247</c:v>
                </c:pt>
                <c:pt idx="7">
                  <c:v>22235</c:v>
                </c:pt>
                <c:pt idx="8">
                  <c:v>21464</c:v>
                </c:pt>
                <c:pt idx="9">
                  <c:v>20845</c:v>
                </c:pt>
                <c:pt idx="10">
                  <c:v>19852</c:v>
                </c:pt>
                <c:pt idx="11">
                  <c:v>20663</c:v>
                </c:pt>
                <c:pt idx="12">
                  <c:v>21336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280264"/>
        <c:axId val="168280656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'Data 1'!$C$54:$C$66</c:f>
              <c:numCache>
                <c:formatCode>#,##0</c:formatCode>
                <c:ptCount val="13"/>
                <c:pt idx="0">
                  <c:v>21336</c:v>
                </c:pt>
                <c:pt idx="1">
                  <c:v>23109</c:v>
                </c:pt>
                <c:pt idx="2">
                  <c:v>19911</c:v>
                </c:pt>
                <c:pt idx="3">
                  <c:v>21126</c:v>
                </c:pt>
                <c:pt idx="4">
                  <c:v>18833</c:v>
                </c:pt>
                <c:pt idx="5">
                  <c:v>20241</c:v>
                </c:pt>
                <c:pt idx="6">
                  <c:v>21708</c:v>
                </c:pt>
                <c:pt idx="7">
                  <c:v>22401</c:v>
                </c:pt>
                <c:pt idx="8">
                  <c:v>21809</c:v>
                </c:pt>
                <c:pt idx="9">
                  <c:v>20215</c:v>
                </c:pt>
                <c:pt idx="10">
                  <c:v>20243</c:v>
                </c:pt>
                <c:pt idx="11">
                  <c:v>20941</c:v>
                </c:pt>
                <c:pt idx="12">
                  <c:v>22216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280264"/>
        <c:axId val="168280656"/>
      </c:lineChart>
      <c:catAx>
        <c:axId val="168280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68280656"/>
        <c:crosses val="autoZero"/>
        <c:auto val="1"/>
        <c:lblAlgn val="ctr"/>
        <c:lblOffset val="100"/>
        <c:noMultiLvlLbl val="0"/>
      </c:catAx>
      <c:valAx>
        <c:axId val="168280656"/>
        <c:scaling>
          <c:orientation val="minMax"/>
          <c:min val="1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68280264"/>
        <c:crosses val="autoZero"/>
        <c:crossBetween val="between"/>
        <c:majorUnit val="4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63971220905674786"/>
          <c:y val="2.618486514794448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1'!$F$104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38211382113821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38211382113822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40650406504065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2016</c:v>
                </c:pt>
                <c:pt idx="3">
                  <c:v>2017</c:v>
                </c:pt>
                <c:pt idx="4">
                  <c:v>dic-17</c:v>
                </c:pt>
              </c:strCache>
            </c:strRef>
          </c:cat>
          <c:val>
            <c:numRef>
              <c:f>'Data 1'!$C$105:$C$109</c:f>
              <c:numCache>
                <c:formatCode>#,##0</c:formatCode>
                <c:ptCount val="5"/>
                <c:pt idx="0">
                  <c:v>41318</c:v>
                </c:pt>
                <c:pt idx="2">
                  <c:v>40489</c:v>
                </c:pt>
                <c:pt idx="3">
                  <c:v>39536</c:v>
                </c:pt>
              </c:numCache>
            </c:numRef>
          </c:val>
        </c:ser>
        <c:ser>
          <c:idx val="0"/>
          <c:order val="1"/>
          <c:tx>
            <c:strRef>
              <c:f>'Data 1'!$G$104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38211382113821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382113821138211"/>
                  <c:y val="-4.3431053203040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2016</c:v>
                </c:pt>
                <c:pt idx="3">
                  <c:v>2017</c:v>
                </c:pt>
                <c:pt idx="4">
                  <c:v>dic-17</c:v>
                </c:pt>
              </c:strCache>
            </c:strRef>
          </c:cat>
          <c:val>
            <c:numRef>
              <c:f>'Data 1'!$D$105:$D$109</c:f>
              <c:numCache>
                <c:formatCode>#,##0</c:formatCode>
                <c:ptCount val="5"/>
                <c:pt idx="0">
                  <c:v>45450</c:v>
                </c:pt>
                <c:pt idx="2">
                  <c:v>38464</c:v>
                </c:pt>
                <c:pt idx="3">
                  <c:v>41381</c:v>
                </c:pt>
                <c:pt idx="4">
                  <c:v>39580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8281440"/>
        <c:axId val="168281832"/>
      </c:barChart>
      <c:catAx>
        <c:axId val="168281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168281832"/>
        <c:crosses val="autoZero"/>
        <c:auto val="1"/>
        <c:lblAlgn val="ctr"/>
        <c:lblOffset val="100"/>
        <c:tickMarkSkip val="1"/>
        <c:noMultiLvlLbl val="0"/>
      </c:catAx>
      <c:valAx>
        <c:axId val="168281832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281440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1'!$D$69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1'!$D$70:$D$100</c:f>
              <c:numCache>
                <c:formatCode>#,##0</c:formatCode>
                <c:ptCount val="31"/>
                <c:pt idx="0">
                  <c:v>788</c:v>
                </c:pt>
                <c:pt idx="1">
                  <c:v>726</c:v>
                </c:pt>
                <c:pt idx="2">
                  <c:v>680</c:v>
                </c:pt>
                <c:pt idx="3">
                  <c:v>802</c:v>
                </c:pt>
                <c:pt idx="4">
                  <c:v>813</c:v>
                </c:pt>
                <c:pt idx="5">
                  <c:v>721</c:v>
                </c:pt>
                <c:pt idx="6">
                  <c:v>745</c:v>
                </c:pt>
                <c:pt idx="7">
                  <c:v>684</c:v>
                </c:pt>
                <c:pt idx="8">
                  <c:v>678</c:v>
                </c:pt>
                <c:pt idx="9">
                  <c:v>646</c:v>
                </c:pt>
                <c:pt idx="10">
                  <c:v>764</c:v>
                </c:pt>
                <c:pt idx="11">
                  <c:v>787</c:v>
                </c:pt>
                <c:pt idx="12">
                  <c:v>800</c:v>
                </c:pt>
                <c:pt idx="13">
                  <c:v>790</c:v>
                </c:pt>
                <c:pt idx="14">
                  <c:v>766</c:v>
                </c:pt>
                <c:pt idx="15">
                  <c:v>691</c:v>
                </c:pt>
                <c:pt idx="16">
                  <c:v>658</c:v>
                </c:pt>
                <c:pt idx="17">
                  <c:v>788</c:v>
                </c:pt>
                <c:pt idx="18">
                  <c:v>795</c:v>
                </c:pt>
                <c:pt idx="19">
                  <c:v>796</c:v>
                </c:pt>
                <c:pt idx="20">
                  <c:v>782</c:v>
                </c:pt>
                <c:pt idx="21">
                  <c:v>755</c:v>
                </c:pt>
                <c:pt idx="22">
                  <c:v>665</c:v>
                </c:pt>
                <c:pt idx="23">
                  <c:v>610</c:v>
                </c:pt>
                <c:pt idx="24">
                  <c:v>563</c:v>
                </c:pt>
                <c:pt idx="25">
                  <c:v>662</c:v>
                </c:pt>
                <c:pt idx="26">
                  <c:v>703</c:v>
                </c:pt>
                <c:pt idx="27">
                  <c:v>696</c:v>
                </c:pt>
                <c:pt idx="28">
                  <c:v>672</c:v>
                </c:pt>
                <c:pt idx="29">
                  <c:v>612</c:v>
                </c:pt>
                <c:pt idx="30">
                  <c:v>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621472"/>
        <c:axId val="270621864"/>
      </c:barChart>
      <c:lineChart>
        <c:grouping val="standard"/>
        <c:varyColors val="0"/>
        <c:ser>
          <c:idx val="1"/>
          <c:order val="1"/>
          <c:tx>
            <c:strRef>
              <c:f>'Data 1'!$C$69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</c:dPt>
          <c:cat>
            <c:numRef>
              <c:f>'Data 1'!$A$70:$A$100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1'!$C$70:$C$100</c:f>
              <c:numCache>
                <c:formatCode>#,##0</c:formatCode>
                <c:ptCount val="31"/>
                <c:pt idx="0">
                  <c:v>37513</c:v>
                </c:pt>
                <c:pt idx="1">
                  <c:v>34140</c:v>
                </c:pt>
                <c:pt idx="2">
                  <c:v>34638</c:v>
                </c:pt>
                <c:pt idx="3">
                  <c:v>38920</c:v>
                </c:pt>
                <c:pt idx="4">
                  <c:v>38595</c:v>
                </c:pt>
                <c:pt idx="5">
                  <c:v>34591</c:v>
                </c:pt>
                <c:pt idx="6">
                  <c:v>35286</c:v>
                </c:pt>
                <c:pt idx="7">
                  <c:v>32787</c:v>
                </c:pt>
                <c:pt idx="8">
                  <c:v>32748</c:v>
                </c:pt>
                <c:pt idx="9">
                  <c:v>32526</c:v>
                </c:pt>
                <c:pt idx="10">
                  <c:v>36997</c:v>
                </c:pt>
                <c:pt idx="11">
                  <c:v>37883</c:v>
                </c:pt>
                <c:pt idx="12">
                  <c:v>38483</c:v>
                </c:pt>
                <c:pt idx="13">
                  <c:v>37527</c:v>
                </c:pt>
                <c:pt idx="14">
                  <c:v>35971</c:v>
                </c:pt>
                <c:pt idx="15">
                  <c:v>32844</c:v>
                </c:pt>
                <c:pt idx="16">
                  <c:v>33463</c:v>
                </c:pt>
                <c:pt idx="17">
                  <c:v>38720</c:v>
                </c:pt>
                <c:pt idx="18">
                  <c:v>38137</c:v>
                </c:pt>
                <c:pt idx="19">
                  <c:v>38215</c:v>
                </c:pt>
                <c:pt idx="20">
                  <c:v>37350</c:v>
                </c:pt>
                <c:pt idx="21">
                  <c:v>36465</c:v>
                </c:pt>
                <c:pt idx="22">
                  <c:v>31669</c:v>
                </c:pt>
                <c:pt idx="23">
                  <c:v>30040</c:v>
                </c:pt>
                <c:pt idx="24">
                  <c:v>28059</c:v>
                </c:pt>
                <c:pt idx="25">
                  <c:v>32513</c:v>
                </c:pt>
                <c:pt idx="26">
                  <c:v>34182</c:v>
                </c:pt>
                <c:pt idx="27">
                  <c:v>33356</c:v>
                </c:pt>
                <c:pt idx="28">
                  <c:v>32579</c:v>
                </c:pt>
                <c:pt idx="29">
                  <c:v>29692</c:v>
                </c:pt>
                <c:pt idx="30">
                  <c:v>28909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622648"/>
        <c:axId val="270622256"/>
      </c:lineChart>
      <c:catAx>
        <c:axId val="270621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70621864"/>
        <c:crosses val="autoZero"/>
        <c:auto val="0"/>
        <c:lblAlgn val="ctr"/>
        <c:lblOffset val="100"/>
        <c:noMultiLvlLbl val="0"/>
      </c:catAx>
      <c:valAx>
        <c:axId val="2706218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70621472"/>
        <c:crosses val="autoZero"/>
        <c:crossBetween val="between"/>
      </c:valAx>
      <c:valAx>
        <c:axId val="27062225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70622648"/>
        <c:crosses val="max"/>
        <c:crossBetween val="between"/>
      </c:valAx>
      <c:catAx>
        <c:axId val="270622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0622256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5" name="EvoMesTem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0.74307</cdr:x>
      <cdr:y>0.30638</cdr:y>
    </cdr:from>
    <cdr:to>
      <cdr:x>0.96757</cdr:x>
      <cdr:y>0.38823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7495" y="892993"/>
          <a:ext cx="1582388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0.7782</cdr:x>
      <cdr:y>0.7495</cdr:y>
    </cdr:from>
    <cdr:to>
      <cdr:x>1</cdr:x>
      <cdr:y>0.84031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5143" y="2184538"/>
          <a:ext cx="1563357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'Data 1'!$G$105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8DB52B6D-E30E-42D6-9FB8-662B99DF7485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'Data 1'!$F$105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EE4C331-E1A2-4349-82C2-A13E0B801738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0.19469</cdr:x>
      <cdr:y>0.53718</cdr:y>
    </cdr:from>
    <cdr:to>
      <cdr:x>0.5519</cdr:x>
      <cdr:y>0.58773</cdr:y>
    </cdr:to>
    <cdr:sp macro="" textlink="'Data 1'!$F$107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0329" y="1570801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030DB87-0B4C-4698-8FCD-FCED97F1FFCB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06 septiembre (13:32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0.19109</cdr:x>
      <cdr:y>0.48042</cdr:y>
    </cdr:from>
    <cdr:to>
      <cdr:x>0.55279</cdr:x>
      <cdr:y>0.53392</cdr:y>
    </cdr:to>
    <cdr:sp macro="" textlink="'Data 1'!$G$107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86076" y="1551273"/>
          <a:ext cx="1109373" cy="172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359BAEC-6584-411F-8EE2-ED4D54DEAE1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febrero (20:37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0.19052</cdr:x>
      <cdr:y>0.39136</cdr:y>
    </cdr:from>
    <cdr:to>
      <cdr:x>0.60603</cdr:x>
      <cdr:y>0.4356</cdr:y>
    </cdr:to>
    <cdr:sp macro="" textlink="'Data 1'!$F$108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44013" y="1144397"/>
          <a:ext cx="1622670" cy="12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13 julio (13:36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0.18922</cdr:x>
      <cdr:y>0.34022</cdr:y>
    </cdr:from>
    <cdr:to>
      <cdr:x>0.54947</cdr:x>
      <cdr:y>0.38447</cdr:y>
    </cdr:to>
    <cdr:sp macro="" textlink="'Data 1'!$G$108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8944" y="994855"/>
          <a:ext cx="1406866" cy="129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327FEAA2-4E42-4461-B928-17DF0F9B68A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18 enero 2017 (19:50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0.18323</cdr:x>
      <cdr:y>0.19272</cdr:y>
    </cdr:from>
    <cdr:to>
      <cdr:x>0.60248</cdr:x>
      <cdr:y>0.23992</cdr:y>
    </cdr:to>
    <cdr:sp macro="" textlink="'Data 1'!$G$109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5559" y="563555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A943D7E8-AC1D-4687-8D01-6026F1EF014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04 diciembre 2017 (20:28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38</v>
      </c>
    </row>
    <row r="2" spans="1:15" ht="21" customHeight="1">
      <c r="B2" s="16" t="s">
        <v>27</v>
      </c>
      <c r="C2" s="17"/>
      <c r="D2" s="17"/>
      <c r="E2" s="18" t="s">
        <v>6</v>
      </c>
    </row>
    <row r="3" spans="1:15" ht="15" customHeight="1">
      <c r="C3" s="17"/>
      <c r="D3" s="17"/>
      <c r="E3" s="28" t="s">
        <v>40</v>
      </c>
    </row>
    <row r="4" spans="1:15" s="20" customFormat="1" ht="20.25" customHeight="1">
      <c r="B4" s="19"/>
      <c r="C4" s="29" t="s">
        <v>38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28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28</v>
      </c>
      <c r="E9" s="25" t="str">
        <f>'D2'!C7</f>
        <v>Evolución de los componentes de la variación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28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28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28</v>
      </c>
      <c r="E12" s="25" t="str">
        <f>'D5'!B7</f>
        <v>Potencia instántanea máxima peninsular</v>
      </c>
    </row>
    <row r="13" spans="1:15" ht="12.6" customHeight="1">
      <c r="D13" s="24" t="s">
        <v>28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C3'!A1" display="'C3'!A1"/>
    <hyperlink ref="E12" location="'C5'!A1" display="'C5'!A1"/>
    <hyperlink ref="E11" location="'C4'!A1" display="'C4'!A1"/>
    <hyperlink ref="E9" location="'C2'!A1" display="'C2'!A1"/>
    <hyperlink ref="E8" location="'C1'!A1" display="'C1'!A1"/>
    <hyperlink ref="E13" location="'C6'!A1" display="'C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G9" sqref="G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">
        <v>40</v>
      </c>
      <c r="L3" s="2"/>
    </row>
    <row r="4" spans="3:12" ht="19.899999999999999" customHeight="1">
      <c r="C4" s="29" t="s">
        <v>38</v>
      </c>
    </row>
    <row r="5" spans="3:12" ht="12.6" customHeight="1"/>
    <row r="7" spans="3:12" ht="12.75" customHeight="1">
      <c r="C7" s="73" t="s">
        <v>9</v>
      </c>
      <c r="E7" s="4"/>
      <c r="F7" s="75" t="s">
        <v>40</v>
      </c>
      <c r="G7" s="76"/>
      <c r="H7" s="76" t="s">
        <v>1</v>
      </c>
      <c r="I7" s="76"/>
      <c r="J7" s="76" t="s">
        <v>2</v>
      </c>
      <c r="K7" s="76"/>
    </row>
    <row r="8" spans="3:12">
      <c r="C8" s="73"/>
      <c r="E8" s="5"/>
      <c r="F8" s="64" t="s">
        <v>3</v>
      </c>
      <c r="G8" s="70" t="s">
        <v>55</v>
      </c>
      <c r="H8" s="64" t="s">
        <v>3</v>
      </c>
      <c r="I8" s="69" t="str">
        <f>G8</f>
        <v>%17/16</v>
      </c>
      <c r="J8" s="64" t="s">
        <v>3</v>
      </c>
      <c r="K8" s="69" t="str">
        <f>G8</f>
        <v>%17/16</v>
      </c>
    </row>
    <row r="9" spans="3:12">
      <c r="C9" s="38"/>
      <c r="E9" s="30" t="s">
        <v>4</v>
      </c>
      <c r="F9" s="31">
        <v>22216</v>
      </c>
      <c r="G9" s="32">
        <v>4.0999999999999996</v>
      </c>
      <c r="H9" s="31">
        <v>252752</v>
      </c>
      <c r="I9" s="32">
        <v>1.1000000000000001</v>
      </c>
      <c r="J9" s="31">
        <v>252752</v>
      </c>
      <c r="K9" s="32">
        <v>1.1000000000000001</v>
      </c>
    </row>
    <row r="10" spans="3:12">
      <c r="E10" s="33"/>
      <c r="F10" s="34"/>
      <c r="G10" s="34"/>
      <c r="H10" s="34"/>
      <c r="I10" s="34"/>
      <c r="J10" s="34"/>
      <c r="K10" s="34"/>
    </row>
    <row r="11" spans="3:12">
      <c r="E11" s="33" t="s">
        <v>29</v>
      </c>
      <c r="F11" s="34"/>
      <c r="G11" s="34"/>
      <c r="H11" s="34"/>
      <c r="I11" s="34"/>
      <c r="J11" s="34"/>
      <c r="K11" s="34"/>
    </row>
    <row r="12" spans="3:12">
      <c r="E12" s="35" t="s">
        <v>0</v>
      </c>
      <c r="F12" s="34"/>
      <c r="G12" s="66">
        <v>-1.3528223382499101</v>
      </c>
      <c r="H12" s="66"/>
      <c r="I12" s="66">
        <v>-0.33933923462723392</v>
      </c>
      <c r="J12" s="66"/>
      <c r="K12" s="66">
        <v>-0.33933923462723392</v>
      </c>
    </row>
    <row r="13" spans="3:12">
      <c r="E13" s="35" t="s">
        <v>30</v>
      </c>
      <c r="F13" s="34"/>
      <c r="G13" s="66">
        <v>7.0289942839596442E-2</v>
      </c>
      <c r="H13" s="66"/>
      <c r="I13" s="66">
        <v>-0.16436288088093054</v>
      </c>
      <c r="J13" s="66"/>
      <c r="K13" s="66">
        <v>-0.16436288088093054</v>
      </c>
    </row>
    <row r="14" spans="3:12">
      <c r="E14" s="36" t="s">
        <v>5</v>
      </c>
      <c r="F14" s="37"/>
      <c r="G14" s="67">
        <v>5.4080372913478003</v>
      </c>
      <c r="H14" s="67"/>
      <c r="I14" s="67">
        <v>1.5643421478561903</v>
      </c>
      <c r="J14" s="67"/>
      <c r="K14" s="67">
        <v>1.574004870837542</v>
      </c>
    </row>
    <row r="15" spans="3:12">
      <c r="E15" s="77" t="s">
        <v>31</v>
      </c>
      <c r="F15" s="77"/>
      <c r="G15" s="77"/>
      <c r="H15" s="77"/>
      <c r="I15" s="77"/>
      <c r="J15" s="77"/>
      <c r="K15" s="77"/>
    </row>
    <row r="16" spans="3:12" ht="21.75" customHeight="1">
      <c r="E16" s="74" t="s">
        <v>32</v>
      </c>
      <c r="F16" s="74"/>
      <c r="G16" s="74"/>
      <c r="H16" s="74"/>
      <c r="I16" s="74"/>
      <c r="J16" s="74"/>
      <c r="K16" s="74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K21"/>
  <sheetViews>
    <sheetView showGridLines="0" showRowColHeaders="0" topLeftCell="A2" workbookViewId="0">
      <selection activeCell="J17" sqref="J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9" t="s">
        <v>40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3" t="s">
        <v>37</v>
      </c>
      <c r="E7" s="9"/>
    </row>
    <row r="8" spans="3:11">
      <c r="C8" s="73"/>
      <c r="E8" s="9"/>
    </row>
    <row r="9" spans="3:11">
      <c r="C9" s="73"/>
      <c r="E9" s="9"/>
    </row>
    <row r="10" spans="3:11">
      <c r="C10" s="38" t="s">
        <v>19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1:E23"/>
  <sheetViews>
    <sheetView showGridLines="0" showRowColHeaders="0" topLeftCell="A2" workbookViewId="0">
      <selection activeCell="J20" sqref="J2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9" t="s">
        <v>40</v>
      </c>
    </row>
    <row r="4" spans="3:5" ht="19.899999999999999" customHeight="1">
      <c r="C4" s="29" t="s">
        <v>38</v>
      </c>
    </row>
    <row r="5" spans="3:5" ht="12.6" customHeight="1"/>
    <row r="6" spans="3:5" ht="12.75" customHeight="1"/>
    <row r="7" spans="3:5" ht="12.75" customHeight="1">
      <c r="C7" s="73" t="s">
        <v>20</v>
      </c>
      <c r="E7" s="9"/>
    </row>
    <row r="8" spans="3:5">
      <c r="C8" s="73"/>
      <c r="E8" s="9"/>
    </row>
    <row r="9" spans="3:5">
      <c r="C9" s="40" t="s">
        <v>21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K21"/>
  <sheetViews>
    <sheetView showGridLines="0" showRowColHeaders="0" topLeftCell="A2" zoomScaleNormal="100" workbookViewId="0">
      <selection activeCell="H29" sqref="H2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9" t="s">
        <v>40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3" t="s">
        <v>22</v>
      </c>
      <c r="E7" s="9"/>
    </row>
    <row r="8" spans="3:11">
      <c r="C8" s="73"/>
      <c r="E8" s="9"/>
    </row>
    <row r="9" spans="3:11">
      <c r="C9" s="40" t="s">
        <v>23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7"/>
  <sheetViews>
    <sheetView showGridLines="0" showRowColHeaders="0" workbookViewId="0">
      <selection activeCell="G11" sqref="G11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9" t="s">
        <v>40</v>
      </c>
      <c r="E3" s="11"/>
    </row>
    <row r="4" spans="2:5" customFormat="1" ht="19.5" customHeight="1">
      <c r="B4" s="29" t="s">
        <v>38</v>
      </c>
      <c r="C4" s="3"/>
    </row>
    <row r="5" spans="2:5">
      <c r="B5" s="3"/>
    </row>
    <row r="7" spans="2:5" ht="12.75" customHeight="1">
      <c r="B7" s="73" t="s">
        <v>25</v>
      </c>
      <c r="D7" s="12"/>
      <c r="E7" s="12"/>
    </row>
    <row r="8" spans="2:5">
      <c r="B8" s="73"/>
      <c r="D8" s="12"/>
      <c r="E8" s="12"/>
    </row>
    <row r="9" spans="2:5">
      <c r="B9" s="38" t="s">
        <v>24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  <c r="E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AA22"/>
  <sheetViews>
    <sheetView showGridLines="0" showRowColHeaders="0" workbookViewId="0">
      <selection activeCell="I13" sqref="I1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9" t="s">
        <v>40</v>
      </c>
    </row>
    <row r="4" spans="3:27" ht="19.899999999999999" customHeight="1">
      <c r="C4" s="29" t="s">
        <v>38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73" t="s">
        <v>14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73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25"/>
  <sheetViews>
    <sheetView showGridLines="0" showRowColHeaders="0" workbookViewId="0">
      <selection activeCell="H109" sqref="H109"/>
    </sheetView>
  </sheetViews>
  <sheetFormatPr baseColWidth="10" defaultRowHeight="11.25" customHeight="1"/>
  <cols>
    <col min="1" max="1" width="2.7109375" style="44" customWidth="1"/>
    <col min="2" max="2" width="16.5703125" style="44" customWidth="1"/>
    <col min="3" max="5" width="11.42578125" style="44"/>
    <col min="6" max="7" width="22.7109375" style="44" customWidth="1"/>
    <col min="8" max="16384" width="11.42578125" style="44"/>
  </cols>
  <sheetData>
    <row r="1" spans="1:8" s="41" customFormat="1" ht="21" customHeight="1">
      <c r="D1" s="42"/>
      <c r="G1" s="18" t="s">
        <v>6</v>
      </c>
    </row>
    <row r="2" spans="1:8" s="41" customFormat="1" ht="15" customHeight="1">
      <c r="D2" s="42"/>
      <c r="G2" s="39" t="s">
        <v>40</v>
      </c>
    </row>
    <row r="3" spans="1:8" s="41" customFormat="1" ht="20.25" customHeight="1">
      <c r="B3" s="29" t="s">
        <v>38</v>
      </c>
      <c r="D3" s="42"/>
    </row>
    <row r="5" spans="1:8" ht="11.25" customHeight="1">
      <c r="A5" s="71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diciembre</v>
      </c>
      <c r="B5" s="43" t="s">
        <v>33</v>
      </c>
    </row>
    <row r="6" spans="1:8" ht="15">
      <c r="A6" s="72">
        <f>YEAR(B7)-1</f>
        <v>2016</v>
      </c>
      <c r="B6" s="45"/>
      <c r="C6" s="45" t="s">
        <v>41</v>
      </c>
      <c r="D6" s="45" t="s">
        <v>42</v>
      </c>
      <c r="E6" s="45" t="s">
        <v>43</v>
      </c>
      <c r="F6" s="51" t="s">
        <v>44</v>
      </c>
      <c r="G6" s="51" t="s">
        <v>45</v>
      </c>
      <c r="H6" s="45" t="s">
        <v>39</v>
      </c>
    </row>
    <row r="7" spans="1:8" ht="11.25" customHeight="1">
      <c r="A7" s="71">
        <v>1</v>
      </c>
      <c r="B7" s="50">
        <v>43070</v>
      </c>
      <c r="C7" s="46">
        <v>10.591584462700514</v>
      </c>
      <c r="D7" s="46">
        <v>6.5722466353900755</v>
      </c>
      <c r="E7" s="46">
        <v>2.5529088080796378</v>
      </c>
      <c r="F7" s="46">
        <v>5.1436333898263573</v>
      </c>
      <c r="G7" s="46">
        <v>13.327463061752514</v>
      </c>
      <c r="H7" s="46">
        <v>11.547950596828919</v>
      </c>
    </row>
    <row r="8" spans="1:8" ht="11.25" customHeight="1">
      <c r="A8" s="71">
        <v>2</v>
      </c>
      <c r="B8" s="50">
        <v>43071</v>
      </c>
      <c r="C8" s="46">
        <v>9.624119620172582</v>
      </c>
      <c r="D8" s="46">
        <v>5.7553871461438213</v>
      </c>
      <c r="E8" s="46">
        <v>1.8866546721150597</v>
      </c>
      <c r="F8" s="46">
        <v>4.7112378532089467</v>
      </c>
      <c r="G8" s="46">
        <v>13.615569930298625</v>
      </c>
      <c r="H8" s="46">
        <v>11.09629112881324</v>
      </c>
    </row>
    <row r="9" spans="1:8" ht="11.25" customHeight="1">
      <c r="A9" s="71">
        <v>3</v>
      </c>
      <c r="B9" s="50">
        <v>43072</v>
      </c>
      <c r="C9" s="46">
        <v>11.113268133959215</v>
      </c>
      <c r="D9" s="46">
        <v>6.3240893493006975</v>
      </c>
      <c r="E9" s="46">
        <v>1.534910564642181</v>
      </c>
      <c r="F9" s="46">
        <v>5.2282170510598309</v>
      </c>
      <c r="G9" s="46">
        <v>13.742443730896568</v>
      </c>
      <c r="H9" s="46">
        <v>10.596490796057601</v>
      </c>
    </row>
    <row r="10" spans="1:8" ht="11.25" customHeight="1">
      <c r="A10" s="71">
        <v>4</v>
      </c>
      <c r="B10" s="50">
        <v>43073</v>
      </c>
      <c r="C10" s="46">
        <v>12.728770935372129</v>
      </c>
      <c r="D10" s="46">
        <v>7.282928075503988</v>
      </c>
      <c r="E10" s="46">
        <v>1.8370852156358477</v>
      </c>
      <c r="F10" s="46">
        <v>5.8907974571125683</v>
      </c>
      <c r="G10" s="46">
        <v>14.54238992722199</v>
      </c>
      <c r="H10" s="46">
        <v>13.110820437410037</v>
      </c>
    </row>
    <row r="11" spans="1:8" ht="11.25" customHeight="1">
      <c r="A11" s="71">
        <v>5</v>
      </c>
      <c r="B11" s="50">
        <v>43074</v>
      </c>
      <c r="C11" s="46">
        <v>12.657902194748894</v>
      </c>
      <c r="D11" s="46">
        <v>7.0256257353219924</v>
      </c>
      <c r="E11" s="46">
        <v>1.3933492758950905</v>
      </c>
      <c r="F11" s="46">
        <v>6.4467065981881175</v>
      </c>
      <c r="G11" s="46">
        <v>15.152576028955258</v>
      </c>
      <c r="H11" s="46">
        <v>13.827177796140738</v>
      </c>
    </row>
    <row r="12" spans="1:8" ht="11.25" customHeight="1">
      <c r="A12" s="71">
        <v>6</v>
      </c>
      <c r="B12" s="50">
        <v>43075</v>
      </c>
      <c r="C12" s="46">
        <v>12.704494507905004</v>
      </c>
      <c r="D12" s="46">
        <v>6.8697889844563296</v>
      </c>
      <c r="E12" s="46">
        <v>1.0350834610076556</v>
      </c>
      <c r="F12" s="46">
        <v>6.5874644923143819</v>
      </c>
      <c r="G12" s="46">
        <v>15.411937975083717</v>
      </c>
      <c r="H12" s="46">
        <v>12.92138777768789</v>
      </c>
    </row>
    <row r="13" spans="1:8" ht="11.25" customHeight="1">
      <c r="A13" s="71">
        <v>7</v>
      </c>
      <c r="B13" s="50">
        <v>43076</v>
      </c>
      <c r="C13" s="46">
        <v>13.587316525744191</v>
      </c>
      <c r="D13" s="46">
        <v>8.1504459382672128</v>
      </c>
      <c r="E13" s="46">
        <v>2.7135753507902343</v>
      </c>
      <c r="F13" s="46">
        <v>7.0350704394960122</v>
      </c>
      <c r="G13" s="46">
        <v>15.201720493570599</v>
      </c>
      <c r="H13" s="46">
        <v>11.733981823141182</v>
      </c>
    </row>
    <row r="14" spans="1:8" ht="11.25" customHeight="1">
      <c r="A14" s="71">
        <v>8</v>
      </c>
      <c r="B14" s="50">
        <v>43077</v>
      </c>
      <c r="C14" s="46">
        <v>14.263000243986122</v>
      </c>
      <c r="D14" s="46">
        <v>9.5592085449692288</v>
      </c>
      <c r="E14" s="46">
        <v>4.8554168459523357</v>
      </c>
      <c r="F14" s="46">
        <v>7.1226186185592173</v>
      </c>
      <c r="G14" s="46">
        <v>15.277941238312312</v>
      </c>
      <c r="H14" s="46">
        <v>11.530149952707269</v>
      </c>
    </row>
    <row r="15" spans="1:8" ht="11.25" customHeight="1">
      <c r="A15" s="71">
        <v>9</v>
      </c>
      <c r="B15" s="50">
        <v>43078</v>
      </c>
      <c r="C15" s="46">
        <v>14.429658581481174</v>
      </c>
      <c r="D15" s="46">
        <v>10.749709909266905</v>
      </c>
      <c r="E15" s="46">
        <v>7.0697612370526368</v>
      </c>
      <c r="F15" s="46">
        <v>6.3685457940799157</v>
      </c>
      <c r="G15" s="46">
        <v>14.538861745432541</v>
      </c>
      <c r="H15" s="46">
        <v>11.720572968594135</v>
      </c>
    </row>
    <row r="16" spans="1:8" ht="11.25" customHeight="1">
      <c r="A16" s="71">
        <v>10</v>
      </c>
      <c r="B16" s="50">
        <v>43079</v>
      </c>
      <c r="C16" s="46">
        <v>16.071897190712122</v>
      </c>
      <c r="D16" s="46">
        <v>12.465171194459089</v>
      </c>
      <c r="E16" s="46">
        <v>8.8584451982060575</v>
      </c>
      <c r="F16" s="46">
        <v>5.5959585374480252</v>
      </c>
      <c r="G16" s="46">
        <v>13.977105075236901</v>
      </c>
      <c r="H16" s="46">
        <v>12.105422451163873</v>
      </c>
    </row>
    <row r="17" spans="1:8" ht="11.25" customHeight="1">
      <c r="A17" s="71">
        <v>11</v>
      </c>
      <c r="B17" s="50">
        <v>43080</v>
      </c>
      <c r="C17" s="46">
        <v>13.938055135490963</v>
      </c>
      <c r="D17" s="46">
        <v>10.066815592376905</v>
      </c>
      <c r="E17" s="46">
        <v>6.1955760492628453</v>
      </c>
      <c r="F17" s="46">
        <v>5.093388716293215</v>
      </c>
      <c r="G17" s="46">
        <v>13.95144222951566</v>
      </c>
      <c r="H17" s="46">
        <v>11.228448322075268</v>
      </c>
    </row>
    <row r="18" spans="1:8" ht="11.25" customHeight="1">
      <c r="A18" s="71">
        <v>12</v>
      </c>
      <c r="B18" s="50">
        <v>43081</v>
      </c>
      <c r="C18" s="46">
        <v>11.526803134619904</v>
      </c>
      <c r="D18" s="46">
        <v>7.5506704494545955</v>
      </c>
      <c r="E18" s="46">
        <v>3.5745377642892877</v>
      </c>
      <c r="F18" s="46">
        <v>4.4999506878199798</v>
      </c>
      <c r="G18" s="46">
        <v>13.656603099596515</v>
      </c>
      <c r="H18" s="46">
        <v>10.861119642804486</v>
      </c>
    </row>
    <row r="19" spans="1:8" ht="11.25" customHeight="1">
      <c r="A19" s="71">
        <v>13</v>
      </c>
      <c r="B19" s="50">
        <v>43082</v>
      </c>
      <c r="C19" s="46">
        <v>13.124446111950423</v>
      </c>
      <c r="D19" s="46">
        <v>8.0777945605881243</v>
      </c>
      <c r="E19" s="46">
        <v>3.0311430092258238</v>
      </c>
      <c r="F19" s="46">
        <v>5.1423767346076996</v>
      </c>
      <c r="G19" s="46">
        <v>13.177994185070073</v>
      </c>
      <c r="H19" s="46">
        <v>9.8840547013151614</v>
      </c>
    </row>
    <row r="20" spans="1:8" ht="11.25" customHeight="1">
      <c r="A20" s="71">
        <v>14</v>
      </c>
      <c r="B20" s="50">
        <v>43083</v>
      </c>
      <c r="C20" s="46">
        <v>14.776784072666594</v>
      </c>
      <c r="D20" s="46">
        <v>11.115449810837674</v>
      </c>
      <c r="E20" s="46">
        <v>7.4541155490087538</v>
      </c>
      <c r="F20" s="46">
        <v>5.947018157431966</v>
      </c>
      <c r="G20" s="46">
        <v>12.82957160666002</v>
      </c>
      <c r="H20" s="46">
        <v>10.130012284417671</v>
      </c>
    </row>
    <row r="21" spans="1:8" ht="11.25" customHeight="1">
      <c r="A21" s="71">
        <v>15</v>
      </c>
      <c r="B21" s="50">
        <v>43084</v>
      </c>
      <c r="C21" s="46">
        <v>14.46651554328308</v>
      </c>
      <c r="D21" s="46">
        <v>10.827394173812518</v>
      </c>
      <c r="E21" s="46">
        <v>7.1882728043419544</v>
      </c>
      <c r="F21" s="46">
        <v>5.0335059539251601</v>
      </c>
      <c r="G21" s="46">
        <v>12.865756030797408</v>
      </c>
      <c r="H21" s="46">
        <v>9.8637070880376392</v>
      </c>
    </row>
    <row r="22" spans="1:8" ht="11.25" customHeight="1">
      <c r="A22" s="71">
        <v>16</v>
      </c>
      <c r="B22" s="50">
        <v>43085</v>
      </c>
      <c r="C22" s="46">
        <v>12.552203527843348</v>
      </c>
      <c r="D22" s="46">
        <v>8.352266145253072</v>
      </c>
      <c r="E22" s="46">
        <v>4.1523287626627976</v>
      </c>
      <c r="F22" s="46">
        <v>5.0013477405352447</v>
      </c>
      <c r="G22" s="46">
        <v>12.865814305178358</v>
      </c>
      <c r="H22" s="46">
        <v>9.7881012879209059</v>
      </c>
    </row>
    <row r="23" spans="1:8" ht="11.25" customHeight="1">
      <c r="A23" s="71">
        <v>17</v>
      </c>
      <c r="B23" s="50">
        <v>43086</v>
      </c>
      <c r="C23" s="46">
        <v>11.830531074745123</v>
      </c>
      <c r="D23" s="46">
        <v>7.1989704845136302</v>
      </c>
      <c r="E23" s="46">
        <v>2.5674098942821368</v>
      </c>
      <c r="F23" s="46">
        <v>5.2907807087980849</v>
      </c>
      <c r="G23" s="46">
        <v>13.110131748798077</v>
      </c>
      <c r="H23" s="46">
        <v>10.551791821138911</v>
      </c>
    </row>
    <row r="24" spans="1:8" ht="11.25" customHeight="1">
      <c r="A24" s="71">
        <v>18</v>
      </c>
      <c r="B24" s="50">
        <v>43087</v>
      </c>
      <c r="C24" s="46">
        <v>12.044833427887271</v>
      </c>
      <c r="D24" s="46">
        <v>7.2894314758994065</v>
      </c>
      <c r="E24" s="46">
        <v>2.5340295239115425</v>
      </c>
      <c r="F24" s="46">
        <v>4.8272415735930654</v>
      </c>
      <c r="G24" s="46">
        <v>12.901751497126927</v>
      </c>
      <c r="H24" s="46">
        <v>9.3810631885590627</v>
      </c>
    </row>
    <row r="25" spans="1:8" ht="11.25" customHeight="1">
      <c r="A25" s="71">
        <v>19</v>
      </c>
      <c r="B25" s="50">
        <v>43088</v>
      </c>
      <c r="C25" s="46">
        <v>13.204940332582837</v>
      </c>
      <c r="D25" s="46">
        <v>8.9004938782523002</v>
      </c>
      <c r="E25" s="46">
        <v>4.5960474239217648</v>
      </c>
      <c r="F25" s="46">
        <v>5.3309462730666031</v>
      </c>
      <c r="G25" s="46">
        <v>13.032181814876207</v>
      </c>
      <c r="H25" s="46">
        <v>8.3055791145642104</v>
      </c>
    </row>
    <row r="26" spans="1:8" ht="11.25" customHeight="1">
      <c r="A26" s="71">
        <v>20</v>
      </c>
      <c r="B26" s="50">
        <v>43089</v>
      </c>
      <c r="C26" s="46">
        <v>13.035147296736046</v>
      </c>
      <c r="D26" s="46">
        <v>8.176827831552254</v>
      </c>
      <c r="E26" s="46">
        <v>3.3185083663684636</v>
      </c>
      <c r="F26" s="46">
        <v>5.1536902387273411</v>
      </c>
      <c r="G26" s="46">
        <v>13.478177173384974</v>
      </c>
      <c r="H26" s="46">
        <v>9.4004721348588145</v>
      </c>
    </row>
    <row r="27" spans="1:8" ht="11.25" customHeight="1">
      <c r="A27" s="71">
        <v>21</v>
      </c>
      <c r="B27" s="50">
        <v>43090</v>
      </c>
      <c r="C27" s="46">
        <v>14.418603651633205</v>
      </c>
      <c r="D27" s="46">
        <v>9.3217027015101426</v>
      </c>
      <c r="E27" s="46">
        <v>4.2248017513870799</v>
      </c>
      <c r="F27" s="46">
        <v>5.6494581402783055</v>
      </c>
      <c r="G27" s="46">
        <v>14.279304902886484</v>
      </c>
      <c r="H27" s="46">
        <v>10.241161252196456</v>
      </c>
    </row>
    <row r="28" spans="1:8" ht="11.25" customHeight="1">
      <c r="A28" s="71">
        <v>22</v>
      </c>
      <c r="B28" s="50">
        <v>43091</v>
      </c>
      <c r="C28" s="46">
        <v>14.649244076308332</v>
      </c>
      <c r="D28" s="46">
        <v>9.4505242101636959</v>
      </c>
      <c r="E28" s="46">
        <v>4.251804344019062</v>
      </c>
      <c r="F28" s="46">
        <v>6.2619372513944871</v>
      </c>
      <c r="G28" s="46">
        <v>14.610025907492883</v>
      </c>
      <c r="H28" s="46">
        <v>10.665189337273333</v>
      </c>
    </row>
    <row r="29" spans="1:8" ht="11.25" customHeight="1">
      <c r="A29" s="71">
        <v>23</v>
      </c>
      <c r="B29" s="50">
        <v>43092</v>
      </c>
      <c r="C29" s="46">
        <v>13.992083062703314</v>
      </c>
      <c r="D29" s="46">
        <v>9.203964996115392</v>
      </c>
      <c r="E29" s="46">
        <v>4.4158469295274712</v>
      </c>
      <c r="F29" s="46">
        <v>5.6128939001759139</v>
      </c>
      <c r="G29" s="46">
        <v>14.212616072833811</v>
      </c>
      <c r="H29" s="46">
        <v>10.971281606111308</v>
      </c>
    </row>
    <row r="30" spans="1:8" ht="11.25" customHeight="1">
      <c r="A30" s="71">
        <v>24</v>
      </c>
      <c r="B30" s="50">
        <v>43093</v>
      </c>
      <c r="C30" s="46">
        <v>13.469799512268468</v>
      </c>
      <c r="D30" s="46">
        <v>8.9328288237453002</v>
      </c>
      <c r="E30" s="46">
        <v>4.3958581352221318</v>
      </c>
      <c r="F30" s="46">
        <v>5.573147658806425</v>
      </c>
      <c r="G30" s="46">
        <v>13.771071922835191</v>
      </c>
      <c r="H30" s="46">
        <v>10.927920557326892</v>
      </c>
    </row>
    <row r="31" spans="1:8" ht="11.25" customHeight="1">
      <c r="A31" s="71">
        <v>25</v>
      </c>
      <c r="B31" s="50">
        <v>43094</v>
      </c>
      <c r="C31" s="46">
        <v>12.500487610310657</v>
      </c>
      <c r="D31" s="46">
        <v>8.2220920195001472</v>
      </c>
      <c r="E31" s="46">
        <v>3.943696428689639</v>
      </c>
      <c r="F31" s="46">
        <v>4.9843796300691592</v>
      </c>
      <c r="G31" s="46">
        <v>13.162523740550181</v>
      </c>
      <c r="H31" s="46">
        <v>10.203337370610193</v>
      </c>
    </row>
    <row r="32" spans="1:8" ht="11.25" customHeight="1">
      <c r="A32" s="71">
        <v>26</v>
      </c>
      <c r="B32" s="50">
        <v>43095</v>
      </c>
      <c r="C32" s="46">
        <v>12.770163424279062</v>
      </c>
      <c r="D32" s="46">
        <v>9.4658673571324972</v>
      </c>
      <c r="E32" s="46">
        <v>6.1615712899859316</v>
      </c>
      <c r="F32" s="46">
        <v>4.2794425877465372</v>
      </c>
      <c r="G32" s="46">
        <v>12.707373933989107</v>
      </c>
      <c r="H32" s="46">
        <v>9.4628154489985157</v>
      </c>
    </row>
    <row r="33" spans="1:8" ht="11.25" customHeight="1">
      <c r="A33" s="71">
        <v>27</v>
      </c>
      <c r="B33" s="50">
        <v>43096</v>
      </c>
      <c r="C33" s="46">
        <v>12.870543456310191</v>
      </c>
      <c r="D33" s="46">
        <v>10.005744757328804</v>
      </c>
      <c r="E33" s="46">
        <v>7.1409460583474171</v>
      </c>
      <c r="F33" s="46">
        <v>3.87765514468758</v>
      </c>
      <c r="G33" s="46">
        <v>13.252966671473359</v>
      </c>
      <c r="H33" s="46">
        <v>9.7291409650897815</v>
      </c>
    </row>
    <row r="34" spans="1:8" ht="11.25" customHeight="1">
      <c r="A34" s="71">
        <v>28</v>
      </c>
      <c r="B34" s="50">
        <v>43097</v>
      </c>
      <c r="C34" s="46">
        <v>15.076187747752734</v>
      </c>
      <c r="D34" s="46">
        <v>11.231813613643414</v>
      </c>
      <c r="E34" s="46">
        <v>7.387439479534093</v>
      </c>
      <c r="F34" s="46">
        <v>5.0129854208315434</v>
      </c>
      <c r="G34" s="46">
        <v>13.751289677142751</v>
      </c>
      <c r="H34" s="46">
        <v>9.6099673584736465</v>
      </c>
    </row>
    <row r="35" spans="1:8" ht="11.25" customHeight="1">
      <c r="A35" s="71">
        <v>29</v>
      </c>
      <c r="B35" s="50">
        <v>43098</v>
      </c>
      <c r="C35" s="46">
        <v>16.820794532260628</v>
      </c>
      <c r="D35" s="46">
        <v>12.770596368221829</v>
      </c>
      <c r="E35" s="46">
        <v>8.7203982041830308</v>
      </c>
      <c r="F35" s="46">
        <v>4.9471843757921281</v>
      </c>
      <c r="G35" s="46">
        <v>13.392797736481446</v>
      </c>
      <c r="H35" s="46">
        <v>8.8089298140340837</v>
      </c>
    </row>
    <row r="36" spans="1:8" ht="11.25" customHeight="1">
      <c r="A36" s="71">
        <v>30</v>
      </c>
      <c r="B36" s="50">
        <v>43099</v>
      </c>
      <c r="C36" s="46">
        <v>18.767609842759622</v>
      </c>
      <c r="D36" s="46">
        <v>13.979681785954359</v>
      </c>
      <c r="E36" s="46">
        <v>9.1917537291490952</v>
      </c>
      <c r="F36" s="46">
        <v>4.6983681459946434</v>
      </c>
      <c r="G36" s="46">
        <v>13.465376520361151</v>
      </c>
      <c r="H36" s="46">
        <v>7.9530301904243794</v>
      </c>
    </row>
    <row r="37" spans="1:8" ht="11.25" customHeight="1">
      <c r="A37" s="71">
        <v>31</v>
      </c>
      <c r="B37" s="50">
        <v>43100</v>
      </c>
      <c r="C37" s="46">
        <v>16.008457393643585</v>
      </c>
      <c r="D37" s="46">
        <v>11.643029172633423</v>
      </c>
      <c r="E37" s="46">
        <v>7.277600951623258</v>
      </c>
      <c r="F37" s="46">
        <v>5.0000069925839616</v>
      </c>
      <c r="G37" s="46">
        <v>13.315492395817705</v>
      </c>
      <c r="H37" s="46">
        <v>7.0095075063130778</v>
      </c>
    </row>
    <row r="38" spans="1:8" ht="11.25" customHeight="1">
      <c r="A38" s="71"/>
      <c r="B38" s="52" t="s">
        <v>8</v>
      </c>
      <c r="C38" s="49">
        <f>AVERAGE(C7:C37)</f>
        <v>13.536007947252173</v>
      </c>
      <c r="D38" s="49">
        <f t="shared" ref="D38:H38" si="0">AVERAGE(D7:D37)</f>
        <v>9.1141471523086732</v>
      </c>
      <c r="E38" s="49">
        <f t="shared" si="0"/>
        <v>4.6922863573651714</v>
      </c>
      <c r="F38" s="49">
        <f t="shared" si="0"/>
        <v>5.3983211698210436</v>
      </c>
      <c r="G38" s="49">
        <f t="shared" si="0"/>
        <v>13.760589431600943</v>
      </c>
      <c r="H38" s="49">
        <f t="shared" si="0"/>
        <v>10.489254087777052</v>
      </c>
    </row>
    <row r="39" spans="1:8" ht="11.25" customHeight="1">
      <c r="C39" s="65"/>
    </row>
    <row r="40" spans="1:8" ht="11.25" customHeight="1">
      <c r="B40" s="43" t="s">
        <v>34</v>
      </c>
    </row>
    <row r="41" spans="1:8" ht="34.5" customHeight="1">
      <c r="B41" s="45"/>
      <c r="C41" s="51" t="s">
        <v>7</v>
      </c>
    </row>
    <row r="42" spans="1:8" ht="11.25" customHeight="1">
      <c r="A42" s="55" t="s">
        <v>46</v>
      </c>
      <c r="B42" s="50">
        <v>42369</v>
      </c>
      <c r="C42" s="47">
        <v>20897</v>
      </c>
    </row>
    <row r="43" spans="1:8" ht="11.25" customHeight="1">
      <c r="A43" s="55" t="s">
        <v>47</v>
      </c>
      <c r="B43" s="50">
        <v>42400</v>
      </c>
      <c r="C43" s="47">
        <v>21470</v>
      </c>
    </row>
    <row r="44" spans="1:8" ht="11.25" customHeight="1">
      <c r="A44" s="55" t="s">
        <v>48</v>
      </c>
      <c r="B44" s="50">
        <v>42429</v>
      </c>
      <c r="C44" s="47">
        <v>20848</v>
      </c>
    </row>
    <row r="45" spans="1:8" ht="11.25" customHeight="1">
      <c r="A45" s="55" t="s">
        <v>49</v>
      </c>
      <c r="B45" s="50">
        <v>42460</v>
      </c>
      <c r="C45" s="47">
        <v>21477</v>
      </c>
    </row>
    <row r="46" spans="1:8" ht="11.25" customHeight="1">
      <c r="A46" s="55" t="s">
        <v>50</v>
      </c>
      <c r="B46" s="50">
        <v>42490</v>
      </c>
      <c r="C46" s="47">
        <v>19931</v>
      </c>
    </row>
    <row r="47" spans="1:8" ht="11.25" customHeight="1">
      <c r="A47" s="55" t="s">
        <v>49</v>
      </c>
      <c r="B47" s="50">
        <v>42521</v>
      </c>
      <c r="C47" s="47">
        <v>19732</v>
      </c>
    </row>
    <row r="48" spans="1:8" ht="11.25" customHeight="1">
      <c r="A48" s="55" t="s">
        <v>51</v>
      </c>
      <c r="B48" s="50">
        <v>42551</v>
      </c>
      <c r="C48" s="47">
        <v>20247</v>
      </c>
    </row>
    <row r="49" spans="1:3" ht="11.25" customHeight="1">
      <c r="A49" s="55" t="s">
        <v>51</v>
      </c>
      <c r="B49" s="50">
        <v>42582</v>
      </c>
      <c r="C49" s="47">
        <v>22235</v>
      </c>
    </row>
    <row r="50" spans="1:3" ht="11.25" customHeight="1">
      <c r="A50" s="55" t="s">
        <v>50</v>
      </c>
      <c r="B50" s="50">
        <v>42613</v>
      </c>
      <c r="C50" s="47">
        <v>21464</v>
      </c>
    </row>
    <row r="51" spans="1:3" ht="11.25" customHeight="1">
      <c r="A51" s="55" t="s">
        <v>52</v>
      </c>
      <c r="B51" s="50">
        <v>42643</v>
      </c>
      <c r="C51" s="47">
        <v>20845</v>
      </c>
    </row>
    <row r="52" spans="1:3" ht="11.25" customHeight="1">
      <c r="A52" s="55" t="s">
        <v>53</v>
      </c>
      <c r="B52" s="50">
        <v>42674</v>
      </c>
      <c r="C52" s="47">
        <v>19852</v>
      </c>
    </row>
    <row r="53" spans="1:3" ht="11.25" customHeight="1">
      <c r="A53" s="55" t="s">
        <v>54</v>
      </c>
      <c r="B53" s="50">
        <v>42704</v>
      </c>
      <c r="C53" s="47">
        <v>20663</v>
      </c>
    </row>
    <row r="54" spans="1:3" ht="11.25" customHeight="1">
      <c r="A54" s="55" t="s">
        <v>46</v>
      </c>
      <c r="B54" s="50">
        <v>42735</v>
      </c>
      <c r="C54" s="47">
        <v>21336</v>
      </c>
    </row>
    <row r="55" spans="1:3" ht="11.25" customHeight="1">
      <c r="A55" s="55" t="s">
        <v>47</v>
      </c>
      <c r="B55" s="50">
        <v>42766</v>
      </c>
      <c r="C55" s="47">
        <v>23109</v>
      </c>
    </row>
    <row r="56" spans="1:3" ht="11.25" customHeight="1">
      <c r="A56" s="55" t="s">
        <v>48</v>
      </c>
      <c r="B56" s="50">
        <v>42794</v>
      </c>
      <c r="C56" s="47">
        <v>19911</v>
      </c>
    </row>
    <row r="57" spans="1:3" ht="11.25" customHeight="1">
      <c r="A57" s="55" t="s">
        <v>49</v>
      </c>
      <c r="B57" s="50">
        <v>42825</v>
      </c>
      <c r="C57" s="47">
        <v>21126</v>
      </c>
    </row>
    <row r="58" spans="1:3" ht="11.25" customHeight="1">
      <c r="A58" s="55" t="s">
        <v>50</v>
      </c>
      <c r="B58" s="50">
        <v>42855</v>
      </c>
      <c r="C58" s="47">
        <v>18833</v>
      </c>
    </row>
    <row r="59" spans="1:3" ht="11.25" customHeight="1">
      <c r="A59" s="55" t="s">
        <v>49</v>
      </c>
      <c r="B59" s="50">
        <v>42886</v>
      </c>
      <c r="C59" s="47">
        <v>20241</v>
      </c>
    </row>
    <row r="60" spans="1:3" ht="11.25" customHeight="1">
      <c r="A60" s="55" t="s">
        <v>51</v>
      </c>
      <c r="B60" s="50">
        <v>42916</v>
      </c>
      <c r="C60" s="47">
        <v>21708</v>
      </c>
    </row>
    <row r="61" spans="1:3" ht="11.25" customHeight="1">
      <c r="A61" s="55" t="s">
        <v>51</v>
      </c>
      <c r="B61" s="50">
        <v>42947</v>
      </c>
      <c r="C61" s="47">
        <v>22401</v>
      </c>
    </row>
    <row r="62" spans="1:3" ht="11.25" customHeight="1">
      <c r="A62" s="55" t="s">
        <v>50</v>
      </c>
      <c r="B62" s="50">
        <v>42978</v>
      </c>
      <c r="C62" s="47">
        <v>21809</v>
      </c>
    </row>
    <row r="63" spans="1:3" ht="11.25" customHeight="1">
      <c r="A63" s="55" t="s">
        <v>52</v>
      </c>
      <c r="B63" s="50">
        <v>43008</v>
      </c>
      <c r="C63" s="47">
        <v>20215</v>
      </c>
    </row>
    <row r="64" spans="1:3" ht="11.25" customHeight="1">
      <c r="A64" s="55" t="s">
        <v>53</v>
      </c>
      <c r="B64" s="50">
        <v>43039</v>
      </c>
      <c r="C64" s="47">
        <v>20243</v>
      </c>
    </row>
    <row r="65" spans="1:4" ht="11.25" customHeight="1">
      <c r="A65" s="55" t="s">
        <v>54</v>
      </c>
      <c r="B65" s="50">
        <v>43069</v>
      </c>
      <c r="C65" s="47">
        <v>20941</v>
      </c>
    </row>
    <row r="66" spans="1:4" ht="11.25" customHeight="1">
      <c r="A66" s="55" t="s">
        <v>46</v>
      </c>
      <c r="B66" s="53">
        <v>43100</v>
      </c>
      <c r="C66" s="54">
        <v>22216</v>
      </c>
    </row>
    <row r="68" spans="1:4" ht="11.25" customHeight="1">
      <c r="B68" s="43" t="s">
        <v>14</v>
      </c>
    </row>
    <row r="69" spans="1:4" ht="45.75" customHeight="1">
      <c r="B69" s="45" t="s">
        <v>10</v>
      </c>
      <c r="C69" s="51" t="s">
        <v>13</v>
      </c>
      <c r="D69" s="51" t="s">
        <v>12</v>
      </c>
    </row>
    <row r="70" spans="1:4" ht="11.25" customHeight="1">
      <c r="A70" s="71">
        <v>1</v>
      </c>
      <c r="B70" s="50">
        <v>43070</v>
      </c>
      <c r="C70" s="47">
        <v>37513</v>
      </c>
      <c r="D70" s="47">
        <v>788</v>
      </c>
    </row>
    <row r="71" spans="1:4" ht="11.25" customHeight="1">
      <c r="A71" s="71">
        <v>2</v>
      </c>
      <c r="B71" s="50">
        <v>43071</v>
      </c>
      <c r="C71" s="47">
        <v>34140</v>
      </c>
      <c r="D71" s="47">
        <v>726</v>
      </c>
    </row>
    <row r="72" spans="1:4" ht="11.25" customHeight="1">
      <c r="A72" s="71">
        <v>3</v>
      </c>
      <c r="B72" s="50">
        <v>43072</v>
      </c>
      <c r="C72" s="47">
        <v>34638</v>
      </c>
      <c r="D72" s="47">
        <v>680</v>
      </c>
    </row>
    <row r="73" spans="1:4" ht="11.25" customHeight="1">
      <c r="A73" s="71">
        <v>4</v>
      </c>
      <c r="B73" s="50">
        <v>43073</v>
      </c>
      <c r="C73" s="47">
        <v>38920</v>
      </c>
      <c r="D73" s="47">
        <v>802</v>
      </c>
    </row>
    <row r="74" spans="1:4" ht="11.25" customHeight="1">
      <c r="A74" s="71">
        <v>5</v>
      </c>
      <c r="B74" s="50">
        <v>43074</v>
      </c>
      <c r="C74" s="47">
        <v>38595</v>
      </c>
      <c r="D74" s="47">
        <v>813</v>
      </c>
    </row>
    <row r="75" spans="1:4" ht="11.25" customHeight="1">
      <c r="A75" s="71">
        <v>6</v>
      </c>
      <c r="B75" s="50">
        <v>43075</v>
      </c>
      <c r="C75" s="47">
        <v>34591</v>
      </c>
      <c r="D75" s="47">
        <v>721</v>
      </c>
    </row>
    <row r="76" spans="1:4" ht="11.25" customHeight="1">
      <c r="A76" s="71">
        <v>7</v>
      </c>
      <c r="B76" s="50">
        <v>43076</v>
      </c>
      <c r="C76" s="47">
        <v>35286</v>
      </c>
      <c r="D76" s="47">
        <v>745</v>
      </c>
    </row>
    <row r="77" spans="1:4" ht="11.25" customHeight="1">
      <c r="A77" s="71">
        <v>8</v>
      </c>
      <c r="B77" s="50">
        <v>43077</v>
      </c>
      <c r="C77" s="47">
        <v>32787</v>
      </c>
      <c r="D77" s="47">
        <v>684</v>
      </c>
    </row>
    <row r="78" spans="1:4" ht="11.25" customHeight="1">
      <c r="A78" s="71">
        <v>9</v>
      </c>
      <c r="B78" s="50">
        <v>43078</v>
      </c>
      <c r="C78" s="47">
        <v>32748</v>
      </c>
      <c r="D78" s="47">
        <v>678</v>
      </c>
    </row>
    <row r="79" spans="1:4" ht="11.25" customHeight="1">
      <c r="A79" s="71">
        <v>10</v>
      </c>
      <c r="B79" s="50">
        <v>43079</v>
      </c>
      <c r="C79" s="47">
        <v>32526</v>
      </c>
      <c r="D79" s="47">
        <v>646</v>
      </c>
    </row>
    <row r="80" spans="1:4" ht="11.25" customHeight="1">
      <c r="A80" s="71">
        <v>11</v>
      </c>
      <c r="B80" s="50">
        <v>43080</v>
      </c>
      <c r="C80" s="47">
        <v>36997</v>
      </c>
      <c r="D80" s="47">
        <v>764</v>
      </c>
    </row>
    <row r="81" spans="1:4" ht="11.25" customHeight="1">
      <c r="A81" s="71">
        <v>12</v>
      </c>
      <c r="B81" s="50">
        <v>43081</v>
      </c>
      <c r="C81" s="47">
        <v>37883</v>
      </c>
      <c r="D81" s="47">
        <v>787</v>
      </c>
    </row>
    <row r="82" spans="1:4" ht="11.25" customHeight="1">
      <c r="A82" s="71">
        <v>13</v>
      </c>
      <c r="B82" s="50">
        <v>43082</v>
      </c>
      <c r="C82" s="47">
        <v>38483</v>
      </c>
      <c r="D82" s="47">
        <v>800</v>
      </c>
    </row>
    <row r="83" spans="1:4" ht="11.25" customHeight="1">
      <c r="A83" s="71">
        <v>14</v>
      </c>
      <c r="B83" s="50">
        <v>43083</v>
      </c>
      <c r="C83" s="47">
        <v>37527</v>
      </c>
      <c r="D83" s="47">
        <v>790</v>
      </c>
    </row>
    <row r="84" spans="1:4" ht="11.25" customHeight="1">
      <c r="A84" s="71">
        <v>15</v>
      </c>
      <c r="B84" s="50">
        <v>43084</v>
      </c>
      <c r="C84" s="47">
        <v>35971</v>
      </c>
      <c r="D84" s="47">
        <v>766</v>
      </c>
    </row>
    <row r="85" spans="1:4" ht="11.25" customHeight="1">
      <c r="A85" s="71">
        <v>16</v>
      </c>
      <c r="B85" s="50">
        <v>43085</v>
      </c>
      <c r="C85" s="47">
        <v>32844</v>
      </c>
      <c r="D85" s="47">
        <v>691</v>
      </c>
    </row>
    <row r="86" spans="1:4" ht="11.25" customHeight="1">
      <c r="A86" s="71">
        <v>17</v>
      </c>
      <c r="B86" s="50">
        <v>43086</v>
      </c>
      <c r="C86" s="47">
        <v>33463</v>
      </c>
      <c r="D86" s="47">
        <v>658</v>
      </c>
    </row>
    <row r="87" spans="1:4" ht="11.25" customHeight="1">
      <c r="A87" s="71">
        <v>18</v>
      </c>
      <c r="B87" s="50">
        <v>43087</v>
      </c>
      <c r="C87" s="47">
        <v>38720</v>
      </c>
      <c r="D87" s="47">
        <v>788</v>
      </c>
    </row>
    <row r="88" spans="1:4" ht="11.25" customHeight="1">
      <c r="A88" s="71">
        <v>19</v>
      </c>
      <c r="B88" s="50">
        <v>43088</v>
      </c>
      <c r="C88" s="47">
        <v>38137</v>
      </c>
      <c r="D88" s="47">
        <v>795</v>
      </c>
    </row>
    <row r="89" spans="1:4" ht="11.25" customHeight="1">
      <c r="A89" s="71">
        <v>20</v>
      </c>
      <c r="B89" s="50">
        <v>43089</v>
      </c>
      <c r="C89" s="47">
        <v>38215</v>
      </c>
      <c r="D89" s="47">
        <v>796</v>
      </c>
    </row>
    <row r="90" spans="1:4" ht="11.25" customHeight="1">
      <c r="A90" s="71">
        <v>21</v>
      </c>
      <c r="B90" s="50">
        <v>43090</v>
      </c>
      <c r="C90" s="47">
        <v>37350</v>
      </c>
      <c r="D90" s="47">
        <v>782</v>
      </c>
    </row>
    <row r="91" spans="1:4" ht="11.25" customHeight="1">
      <c r="A91" s="71">
        <v>22</v>
      </c>
      <c r="B91" s="50">
        <v>43091</v>
      </c>
      <c r="C91" s="47">
        <v>36465</v>
      </c>
      <c r="D91" s="47">
        <v>755</v>
      </c>
    </row>
    <row r="92" spans="1:4" ht="11.25" customHeight="1">
      <c r="A92" s="71">
        <v>23</v>
      </c>
      <c r="B92" s="50">
        <v>43092</v>
      </c>
      <c r="C92" s="47">
        <v>31669</v>
      </c>
      <c r="D92" s="47">
        <v>665</v>
      </c>
    </row>
    <row r="93" spans="1:4" ht="11.25" customHeight="1">
      <c r="A93" s="71">
        <v>24</v>
      </c>
      <c r="B93" s="50">
        <v>43093</v>
      </c>
      <c r="C93" s="47">
        <v>30040</v>
      </c>
      <c r="D93" s="47">
        <v>610</v>
      </c>
    </row>
    <row r="94" spans="1:4" ht="11.25" customHeight="1">
      <c r="A94" s="71">
        <v>25</v>
      </c>
      <c r="B94" s="50">
        <v>43094</v>
      </c>
      <c r="C94" s="47">
        <v>28059</v>
      </c>
      <c r="D94" s="47">
        <v>563</v>
      </c>
    </row>
    <row r="95" spans="1:4" ht="11.25" customHeight="1">
      <c r="A95" s="71">
        <v>26</v>
      </c>
      <c r="B95" s="50">
        <v>43095</v>
      </c>
      <c r="C95" s="47">
        <v>32513</v>
      </c>
      <c r="D95" s="47">
        <v>662</v>
      </c>
    </row>
    <row r="96" spans="1:4" ht="11.25" customHeight="1">
      <c r="A96" s="71">
        <v>27</v>
      </c>
      <c r="B96" s="50">
        <v>43096</v>
      </c>
      <c r="C96" s="47">
        <v>34182</v>
      </c>
      <c r="D96" s="47">
        <v>703</v>
      </c>
    </row>
    <row r="97" spans="1:9" ht="11.25" customHeight="1">
      <c r="A97" s="71">
        <v>28</v>
      </c>
      <c r="B97" s="50">
        <v>43097</v>
      </c>
      <c r="C97" s="47">
        <v>33356</v>
      </c>
      <c r="D97" s="47">
        <v>696</v>
      </c>
    </row>
    <row r="98" spans="1:9" ht="11.25" customHeight="1">
      <c r="A98" s="71">
        <v>29</v>
      </c>
      <c r="B98" s="50">
        <v>43098</v>
      </c>
      <c r="C98" s="47">
        <v>32579</v>
      </c>
      <c r="D98" s="47">
        <v>672</v>
      </c>
    </row>
    <row r="99" spans="1:9" ht="11.25" customHeight="1">
      <c r="A99" s="71">
        <v>30</v>
      </c>
      <c r="B99" s="50">
        <v>43099</v>
      </c>
      <c r="C99" s="47">
        <v>29692</v>
      </c>
      <c r="D99" s="47">
        <v>612</v>
      </c>
    </row>
    <row r="100" spans="1:9" ht="11.25" customHeight="1">
      <c r="A100" s="71">
        <v>31</v>
      </c>
      <c r="B100" s="50">
        <v>43100</v>
      </c>
      <c r="C100" s="47">
        <v>28909</v>
      </c>
      <c r="D100" s="47">
        <v>578</v>
      </c>
    </row>
    <row r="101" spans="1:9" ht="11.25" customHeight="1">
      <c r="A101" s="71"/>
      <c r="B101" s="52" t="s">
        <v>11</v>
      </c>
      <c r="C101" s="48">
        <f>MAX(C70:C100)</f>
        <v>38920</v>
      </c>
      <c r="D101" s="48">
        <f>MAX(D70:D100)</f>
        <v>813</v>
      </c>
      <c r="E101" s="78">
        <v>770</v>
      </c>
      <c r="F101" s="79">
        <f>(D101/E101-1)*100</f>
        <v>5.5844155844155807</v>
      </c>
    </row>
    <row r="103" spans="1:9" ht="11.25" customHeight="1">
      <c r="B103" s="43" t="s">
        <v>35</v>
      </c>
    </row>
    <row r="104" spans="1:9" ht="11.25" customHeight="1">
      <c r="B104" s="45"/>
      <c r="C104" s="61" t="s">
        <v>18</v>
      </c>
      <c r="D104" s="61" t="s">
        <v>17</v>
      </c>
      <c r="E104" s="61"/>
      <c r="F104" s="61" t="s">
        <v>16</v>
      </c>
      <c r="G104" s="45" t="s">
        <v>15</v>
      </c>
    </row>
    <row r="105" spans="1:9" ht="11.25" customHeight="1">
      <c r="B105" s="56" t="s">
        <v>56</v>
      </c>
      <c r="C105" s="57">
        <v>41318</v>
      </c>
      <c r="D105" s="57">
        <v>45450</v>
      </c>
      <c r="E105" s="57"/>
      <c r="F105" s="58" t="s">
        <v>57</v>
      </c>
      <c r="G105" s="58" t="s">
        <v>58</v>
      </c>
    </row>
    <row r="106" spans="1:9" ht="11.25" customHeight="1">
      <c r="B106" s="56"/>
      <c r="C106" s="57"/>
      <c r="D106" s="57"/>
      <c r="E106" s="57"/>
      <c r="F106" s="58"/>
      <c r="G106" s="58"/>
    </row>
    <row r="107" spans="1:9" ht="11.25" customHeight="1">
      <c r="B107" s="56">
        <v>2016</v>
      </c>
      <c r="C107" s="57">
        <v>40489</v>
      </c>
      <c r="D107" s="57">
        <v>38464</v>
      </c>
      <c r="E107" s="57"/>
      <c r="F107" s="58" t="s">
        <v>59</v>
      </c>
      <c r="G107" s="58" t="s">
        <v>60</v>
      </c>
    </row>
    <row r="108" spans="1:9" ht="11.25" customHeight="1">
      <c r="B108" s="56">
        <v>2017</v>
      </c>
      <c r="C108" s="57">
        <v>39536</v>
      </c>
      <c r="D108" s="57">
        <v>41381</v>
      </c>
      <c r="E108" s="57"/>
      <c r="F108" s="58" t="s">
        <v>61</v>
      </c>
      <c r="G108" s="58" t="s">
        <v>62</v>
      </c>
      <c r="H108" s="78"/>
      <c r="I108" s="78"/>
    </row>
    <row r="109" spans="1:9" ht="11.25" customHeight="1">
      <c r="B109" s="68" t="s">
        <v>63</v>
      </c>
      <c r="C109" s="59"/>
      <c r="D109" s="59">
        <v>39580</v>
      </c>
      <c r="E109" s="59"/>
      <c r="F109" s="60"/>
      <c r="G109" s="60" t="s">
        <v>64</v>
      </c>
      <c r="H109" s="78">
        <v>38011</v>
      </c>
      <c r="I109" s="79">
        <f>(D109/H109-1)*100</f>
        <v>4.1277524926994769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43" t="s">
        <v>36</v>
      </c>
    </row>
    <row r="112" spans="1:9" ht="24.75" customHeight="1">
      <c r="B112" s="45"/>
      <c r="C112" s="63" t="s">
        <v>4</v>
      </c>
      <c r="D112" s="63" t="s">
        <v>0</v>
      </c>
      <c r="E112" s="63" t="s">
        <v>26</v>
      </c>
      <c r="F112" s="63" t="s">
        <v>5</v>
      </c>
    </row>
    <row r="113" spans="1:6" ht="11.25" customHeight="1">
      <c r="A113" s="55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D</v>
      </c>
      <c r="B113" s="50">
        <v>42735</v>
      </c>
      <c r="C113" s="46">
        <v>2.0968063458146835</v>
      </c>
      <c r="D113" s="46">
        <v>1.7396647047932978</v>
      </c>
      <c r="E113" s="46">
        <v>2.4620714910187358</v>
      </c>
      <c r="F113" s="46">
        <v>-2.1049298499973501</v>
      </c>
    </row>
    <row r="114" spans="1:6" ht="11.25" customHeight="1">
      <c r="A114" s="55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E</v>
      </c>
      <c r="B114" s="50">
        <v>42766</v>
      </c>
      <c r="C114" s="46">
        <v>7.6371253495835845</v>
      </c>
      <c r="D114" s="46">
        <v>1.1860905752074657</v>
      </c>
      <c r="E114" s="46">
        <v>1.1280632657347356</v>
      </c>
      <c r="F114" s="46">
        <v>5.3229715086413831</v>
      </c>
    </row>
    <row r="115" spans="1:6" ht="11.25" customHeight="1">
      <c r="A115" s="55" t="str">
        <f t="shared" si="1"/>
        <v>F</v>
      </c>
      <c r="B115" s="50">
        <v>42794</v>
      </c>
      <c r="C115" s="46">
        <v>-4.4961843642963961</v>
      </c>
      <c r="D115" s="46">
        <v>-3.3352575518752481E-2</v>
      </c>
      <c r="E115" s="46">
        <v>-5.8459292411926045</v>
      </c>
      <c r="F115" s="46">
        <v>1.3830974524149608</v>
      </c>
    </row>
    <row r="116" spans="1:6" ht="11.25" customHeight="1">
      <c r="A116" s="55" t="str">
        <f t="shared" si="1"/>
        <v>M</v>
      </c>
      <c r="B116" s="50">
        <v>42825</v>
      </c>
      <c r="C116" s="46">
        <v>-1.6320041035345678</v>
      </c>
      <c r="D116" s="46">
        <v>2.6838871910830786</v>
      </c>
      <c r="E116" s="46">
        <v>-2.716228787360242</v>
      </c>
      <c r="F116" s="46">
        <v>-1.5996625072574044</v>
      </c>
    </row>
    <row r="117" spans="1:6" ht="11.25" customHeight="1">
      <c r="A117" s="55" t="str">
        <f t="shared" si="1"/>
        <v>A</v>
      </c>
      <c r="B117" s="50">
        <v>42855</v>
      </c>
      <c r="C117" s="46">
        <v>-5.5073777082161657</v>
      </c>
      <c r="D117" s="46">
        <v>-3.6063180183587451</v>
      </c>
      <c r="E117" s="46">
        <v>-0.78689378306948665</v>
      </c>
      <c r="F117" s="46">
        <v>-1.1141659067879339</v>
      </c>
    </row>
    <row r="118" spans="1:6" ht="11.25" customHeight="1">
      <c r="A118" s="55" t="str">
        <f t="shared" si="1"/>
        <v>M</v>
      </c>
      <c r="B118" s="50">
        <v>42886</v>
      </c>
      <c r="C118" s="46">
        <v>2.5748880205361591</v>
      </c>
      <c r="D118" s="46">
        <v>0.54704008132850923</v>
      </c>
      <c r="E118" s="46">
        <v>1.5486772117304204</v>
      </c>
      <c r="F118" s="46">
        <v>0.47917072747722944</v>
      </c>
    </row>
    <row r="119" spans="1:6" ht="11.25" customHeight="1">
      <c r="A119" s="55" t="str">
        <f t="shared" si="1"/>
        <v>J</v>
      </c>
      <c r="B119" s="50">
        <v>42916</v>
      </c>
      <c r="C119" s="46">
        <v>7.2143828378645081</v>
      </c>
      <c r="D119" s="46">
        <v>0.24634804597263305</v>
      </c>
      <c r="E119" s="46">
        <v>2.4698026813321006</v>
      </c>
      <c r="F119" s="46">
        <v>4.4982321105597745</v>
      </c>
    </row>
    <row r="120" spans="1:6" ht="11.25" customHeight="1">
      <c r="A120" s="55" t="str">
        <f t="shared" si="1"/>
        <v>J</v>
      </c>
      <c r="B120" s="50">
        <v>42947</v>
      </c>
      <c r="C120" s="46">
        <v>0.74622092110478988</v>
      </c>
      <c r="D120" s="46">
        <v>-0.18228686656738269</v>
      </c>
      <c r="E120" s="46">
        <v>-1.2566469678865211E-2</v>
      </c>
      <c r="F120" s="46">
        <v>0.94107425735103778</v>
      </c>
    </row>
    <row r="121" spans="1:6" ht="11.25" customHeight="1">
      <c r="A121" s="55" t="str">
        <f t="shared" si="1"/>
        <v>A</v>
      </c>
      <c r="B121" s="50">
        <v>42978</v>
      </c>
      <c r="C121" s="46">
        <v>1.6052365253771184</v>
      </c>
      <c r="D121" s="46">
        <v>-0.15086761106648527</v>
      </c>
      <c r="E121" s="46">
        <v>0.11691991816602521</v>
      </c>
      <c r="F121" s="46">
        <v>1.6391842182775784</v>
      </c>
    </row>
    <row r="122" spans="1:6" ht="11.25" customHeight="1">
      <c r="A122" s="55" t="str">
        <f t="shared" si="1"/>
        <v>S</v>
      </c>
      <c r="B122" s="50">
        <v>43008</v>
      </c>
      <c r="C122" s="46">
        <v>-3.0219334234444228</v>
      </c>
      <c r="D122" s="46">
        <v>-0.49307245875254146</v>
      </c>
      <c r="E122" s="46">
        <v>-1.0531621020626325</v>
      </c>
      <c r="F122" s="46">
        <v>-1.4756988626292489</v>
      </c>
    </row>
    <row r="123" spans="1:6" ht="11.25" customHeight="1">
      <c r="A123" s="55" t="str">
        <f t="shared" si="1"/>
        <v>O</v>
      </c>
      <c r="B123" s="50">
        <v>43039</v>
      </c>
      <c r="C123" s="46">
        <v>1.9663217912830877</v>
      </c>
      <c r="D123" s="46">
        <v>0.14307256678409708</v>
      </c>
      <c r="E123" s="46">
        <v>1.1981734343170736</v>
      </c>
      <c r="F123" s="46">
        <v>0.62507579018191706</v>
      </c>
    </row>
    <row r="124" spans="1:6" ht="11.25" customHeight="1">
      <c r="A124" s="55" t="str">
        <f t="shared" si="1"/>
        <v>N</v>
      </c>
      <c r="B124" s="50">
        <v>43069</v>
      </c>
      <c r="C124" s="46">
        <v>1.3481670380891542</v>
      </c>
      <c r="D124" s="46">
        <v>0.32332409436075515</v>
      </c>
      <c r="E124" s="46">
        <v>-2.0464451401549955</v>
      </c>
      <c r="F124" s="46">
        <v>3.0712880838833945</v>
      </c>
    </row>
    <row r="125" spans="1:6" ht="11.25" customHeight="1">
      <c r="A125" s="55" t="str">
        <f t="shared" si="1"/>
        <v>D</v>
      </c>
      <c r="B125" s="53">
        <v>43100</v>
      </c>
      <c r="C125" s="62">
        <v>4.1255048959374818</v>
      </c>
      <c r="D125" s="62">
        <v>-1.3528223382499149</v>
      </c>
      <c r="E125" s="62">
        <v>7.0289942839596442E-2</v>
      </c>
      <c r="F125" s="62">
        <v>5.4080372913478003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2018-01-09T09:37:45Z</dcterms:modified>
</cp:coreProperties>
</file>