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4\"/>
    </mc:Choice>
  </mc:AlternateContent>
  <bookViews>
    <workbookView xWindow="0" yWindow="0" windowWidth="28800" windowHeight="12135"/>
  </bookViews>
  <sheets>
    <sheet name="Indice" sheetId="8" r:id="rId1"/>
    <sheet name="D1" sheetId="1" r:id="rId2"/>
    <sheet name="D2" sheetId="7" r:id="rId3"/>
    <sheet name="D3" sheetId="3" r:id="rId4"/>
    <sheet name="D4" sheetId="4" r:id="rId5"/>
    <sheet name="D5" sheetId="6" r:id="rId6"/>
    <sheet name="D6" sheetId="5" r:id="rId7"/>
    <sheet name="Data 1" sheetId="9" r:id="rId8"/>
  </sheets>
  <externalReferences>
    <externalReference r:id="rId9"/>
  </externalReferences>
  <definedNames>
    <definedName name="_xlnm.Print_Area" localSheetId="7">#REF!</definedName>
    <definedName name="_xlnm.Print_Area" localSheetId="0">Indice!$A$1:$F$16</definedName>
    <definedName name="_xlnm.Print_Area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>[1]!ccc</definedName>
    <definedName name="CUADRO_ANTERIOR" localSheetId="0">Indice!CUADRO_ANTERIOR</definedName>
    <definedName name="CUADRO_ANTERIOR">[1]!CUADRO_ANTERIOR</definedName>
    <definedName name="CUADRO_PROXIMO" localSheetId="0">Indice!CUADRO_PROXIMO</definedName>
    <definedName name="CUADRO_PROXIMO">[1]!CUADRO_PROXIMO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>[1]!IMPRESION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>[1]!nnn</definedName>
    <definedName name="nnnn" localSheetId="0">Indice!nnnn</definedName>
    <definedName name="nnnn">[1]!nnnn</definedName>
    <definedName name="nu" localSheetId="0">Indice!nu</definedName>
    <definedName name="nu">[1]!nu</definedName>
    <definedName name="PRINCIPAL" localSheetId="0">Indice!PRINCIPAL</definedName>
    <definedName name="PRINCIPAL">[1]!PRINCIPAL</definedName>
    <definedName name="rosa" localSheetId="0">Indice!rosa</definedName>
    <definedName name="rosa">[1]!rosa</definedName>
    <definedName name="rosa2" localSheetId="0">Indice!rosa2</definedName>
    <definedName name="rosa2">[1]!rosa2</definedName>
    <definedName name="VV" localSheetId="0">Indice!VV</definedName>
    <definedName name="VV">[1]!VV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[1]!x</definedName>
    <definedName name="XX" localSheetId="0">Indice!XX</definedName>
    <definedName name="XX">[1]!XX</definedName>
    <definedName name="xxx" localSheetId="0">Indice!xxx</definedName>
    <definedName name="xxx">[1]!xxx</definedName>
    <definedName name="XXXX" localSheetId="0">Indice!XXXX</definedName>
    <definedName name="XXXX">[1]!XXXX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9" l="1"/>
  <c r="A5" i="9" l="1"/>
  <c r="I109" i="9" l="1"/>
  <c r="A6" i="9" l="1"/>
  <c r="A114" i="9" l="1"/>
  <c r="A115" i="9"/>
  <c r="A116" i="9"/>
  <c r="A117" i="9"/>
  <c r="A118" i="9"/>
  <c r="A119" i="9"/>
  <c r="A120" i="9"/>
  <c r="A121" i="9"/>
  <c r="A122" i="9"/>
  <c r="A123" i="9"/>
  <c r="A124" i="9"/>
  <c r="A125" i="9"/>
  <c r="A113" i="9"/>
  <c r="H38" i="9" l="1"/>
  <c r="G38" i="9"/>
  <c r="F38" i="9"/>
  <c r="E38" i="9"/>
  <c r="D38" i="9"/>
  <c r="D101" i="9" l="1"/>
  <c r="F101" i="9" s="1"/>
  <c r="C101" i="9"/>
  <c r="K8" i="1" l="1"/>
  <c r="I8" i="1"/>
  <c r="E13" i="8" l="1"/>
  <c r="E11" i="8"/>
  <c r="E10" i="8"/>
  <c r="E9" i="8"/>
  <c r="E12" i="8" l="1"/>
  <c r="E8" i="8"/>
</calcChain>
</file>

<file path=xl/sharedStrings.xml><?xml version="1.0" encoding="utf-8"?>
<sst xmlns="http://schemas.openxmlformats.org/spreadsheetml/2006/main" count="114" uniqueCount="64">
  <si>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</si>
  <si>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</si>
  <si>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</si>
  <si>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</si>
  <si>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</si>
  <si>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</si>
  <si>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</si>
  <si>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Demanda transporte (b.c.)</t>
  </si>
  <si>
    <t>Media</t>
  </si>
  <si>
    <t>Componentes de la variación de la demanda peninsular</t>
  </si>
  <si>
    <t>Fecha</t>
  </si>
  <si>
    <t>Máximo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</si>
  <si>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</si>
  <si>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</si>
  <si>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</si>
  <si>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</si>
  <si>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</si>
  <si>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</si>
  <si>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</si>
  <si>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</si>
  <si>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</si>
  <si>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</si>
  <si>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</si>
  <si>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</si>
  <si>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</si>
  <si>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</si>
  <si>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</si>
  <si>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</si>
  <si>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</si>
  <si>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</si>
  <si>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</si>
  <si>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</si>
  <si>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</si>
  <si>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Evolución diaria de las temperaturas peninsulares (º C)</t>
  </si>
  <si>
    <t>Evolución de la demanda peninsular (GWh)</t>
  </si>
  <si>
    <t>Potencia instántanea máxima peninsular (MW)</t>
  </si>
  <si>
    <t>Componentes de la variación de la demanda peninsular (%)</t>
  </si>
  <si>
    <t>Evolución de los componentes de la variación de la demanda peninsular</t>
  </si>
  <si>
    <t>Demanda</t>
  </si>
  <si>
    <t>Abril 2018</t>
  </si>
  <si>
    <t>Máxima 2018</t>
  </si>
  <si>
    <t>Media 2018</t>
  </si>
  <si>
    <t>Minima 2018</t>
  </si>
  <si>
    <t>Banda minima 2008-2017</t>
  </si>
  <si>
    <t>Banda máxima 2008-2017</t>
  </si>
  <si>
    <t>Media 2017</t>
  </si>
  <si>
    <t>A</t>
  </si>
  <si>
    <t>M</t>
  </si>
  <si>
    <t>J</t>
  </si>
  <si>
    <t>S</t>
  </si>
  <si>
    <t>O</t>
  </si>
  <si>
    <t>N</t>
  </si>
  <si>
    <t>D</t>
  </si>
  <si>
    <t>E</t>
  </si>
  <si>
    <t>F</t>
  </si>
  <si>
    <t>%18/17</t>
  </si>
  <si>
    <t>Hístorico</t>
  </si>
  <si>
    <t>19 julio 2010 (13:26 h)</t>
  </si>
  <si>
    <t>17 diciembre 2007 (18:53 h)</t>
  </si>
  <si>
    <t>13 julio (13:36 h)</t>
  </si>
  <si>
    <t>18 enero (19:50 h)</t>
  </si>
  <si>
    <t>08 febrero 2018 (20:24 h)</t>
  </si>
  <si>
    <t>abr-18</t>
  </si>
  <si>
    <t>11 abril 2018 (10:11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</si>
</sst>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</numFmts>
  <fonts count="23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0">
    <xf numFmtId="164" fontId="0" fillId="0" borderId="0" xfId="0"/>
    <xf numFmtId="0" fontId="3" fillId="0" borderId="0" xfId="1" applyFont="1" applyFill="1" applyAlignment="1" applyProtection="1">
      <alignment horizontal="right"/>
    </xf>
    <xf numFmtId="164" fontId="3" fillId="0" borderId="0" xfId="0" applyFont="1" applyFill="1" applyAlignment="1" applyProtection="1">
      <alignment horizontal="right"/>
    </xf>
    <xf numFmtId="164" fontId="3" fillId="0" borderId="0" xfId="0" applyFont="1" applyFill="1" applyBorder="1" applyAlignment="1" applyProtection="1"/>
    <xf numFmtId="0" fontId="5" fillId="2" borderId="0" xfId="2" applyFont="1" applyFill="1" applyBorder="1" applyAlignment="1" applyProtection="1">
      <alignment horizontal="left"/>
    </xf>
    <xf numFmtId="164" fontId="5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8" fontId="6" fillId="0" borderId="0" xfId="4" applyNumberFormat="1" applyFont="1"/>
    <xf numFmtId="168" fontId="7" fillId="0" borderId="0" xfId="4" applyNumberFormat="1" applyFont="1"/>
    <xf numFmtId="168" fontId="7" fillId="0" borderId="0" xfId="4" applyNumberFormat="1" applyFont="1" applyFill="1"/>
    <xf numFmtId="168" fontId="6" fillId="0" borderId="0" xfId="5" applyNumberFormat="1" applyFont="1" applyFill="1"/>
    <xf numFmtId="168" fontId="6" fillId="0" borderId="0" xfId="5" applyNumberFormat="1" applyFont="1"/>
    <xf numFmtId="0" fontId="4" fillId="0" borderId="0" xfId="2" applyFont="1" applyFill="1" applyBorder="1" applyAlignment="1" applyProtection="1">
      <alignment vertical="top" wrapText="1"/>
    </xf>
    <xf numFmtId="0" fontId="9" fillId="0" borderId="0" xfId="6" applyFill="1" applyProtection="1"/>
    <xf numFmtId="0" fontId="10" fillId="0" borderId="0" xfId="6" applyFont="1" applyFill="1" applyProtection="1"/>
    <xf numFmtId="0" fontId="11" fillId="0" borderId="0" xfId="1" applyFont="1" applyFill="1" applyAlignment="1" applyProtection="1">
      <alignment horizontal="right"/>
    </xf>
    <xf numFmtId="0" fontId="12" fillId="0" borderId="0" xfId="6" applyFont="1" applyFill="1" applyBorder="1" applyProtection="1"/>
    <xf numFmtId="0" fontId="13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right" vertical="center"/>
    </xf>
    <xf numFmtId="0" fontId="13" fillId="3" borderId="0" xfId="6" applyFont="1" applyFill="1" applyBorder="1" applyAlignment="1" applyProtection="1">
      <alignment horizontal="left" indent="1"/>
    </xf>
    <xf numFmtId="0" fontId="14" fillId="3" borderId="0" xfId="6" applyFont="1" applyFill="1" applyBorder="1" applyAlignment="1" applyProtection="1">
      <alignment horizontal="right" vertical="center"/>
    </xf>
    <xf numFmtId="0" fontId="16" fillId="3" borderId="0" xfId="7" applyFont="1" applyFill="1" applyBorder="1" applyAlignment="1" applyProtection="1">
      <alignment horizontal="left"/>
    </xf>
    <xf numFmtId="0" fontId="17" fillId="0" borderId="0" xfId="6" applyFont="1" applyFill="1" applyBorder="1" applyAlignment="1" applyProtection="1">
      <alignment horizontal="right"/>
    </xf>
    <xf numFmtId="0" fontId="9" fillId="0" borderId="0" xfId="6"/>
    <xf numFmtId="164" fontId="11" fillId="0" borderId="0" xfId="0" quotePrefix="1" applyFont="1" applyFill="1" applyAlignment="1" applyProtection="1">
      <alignment horizontal="right"/>
    </xf>
    <xf numFmtId="164" fontId="11" fillId="0" borderId="0" xfId="0" applyFont="1" applyFill="1" applyBorder="1" applyAlignment="1" applyProtection="1"/>
    <xf numFmtId="164" fontId="18" fillId="3" borderId="0" xfId="0" applyFont="1" applyFill="1" applyBorder="1" applyAlignment="1" applyProtection="1">
      <alignment horizontal="left"/>
    </xf>
    <xf numFmtId="3" fontId="16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/>
    </xf>
    <xf numFmtId="165" fontId="19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 indent="1"/>
    </xf>
    <xf numFmtId="164" fontId="19" fillId="3" borderId="1" xfId="0" applyFont="1" applyFill="1" applyBorder="1" applyAlignment="1" applyProtection="1">
      <alignment horizontal="left" indent="1"/>
    </xf>
    <xf numFmtId="165" fontId="19" fillId="3" borderId="1" xfId="0" applyNumberFormat="1" applyFont="1" applyFill="1" applyBorder="1" applyAlignment="1" applyProtection="1">
      <alignment horizontal="right"/>
    </xf>
    <xf numFmtId="0" fontId="16" fillId="0" borderId="0" xfId="2" applyFont="1" applyFill="1" applyBorder="1" applyAlignment="1" applyProtection="1">
      <alignment vertical="top" wrapText="1"/>
    </xf>
    <xf numFmtId="164" fontId="11" fillId="0" borderId="0" xfId="0" applyFont="1" applyFill="1" applyAlignment="1" applyProtection="1">
      <alignment horizontal="right"/>
    </xf>
    <xf numFmtId="164" fontId="16" fillId="0" borderId="0" xfId="0" applyFont="1"/>
    <xf numFmtId="3" fontId="6" fillId="0" borderId="0" xfId="6" applyNumberFormat="1" applyFont="1" applyFill="1"/>
    <xf numFmtId="3" fontId="6" fillId="0" borderId="0" xfId="6" applyNumberFormat="1" applyFont="1" applyFill="1" applyAlignment="1">
      <alignment horizontal="center"/>
    </xf>
    <xf numFmtId="0" fontId="16" fillId="0" borderId="0" xfId="8" applyFont="1" applyFill="1" applyBorder="1" applyAlignment="1" applyProtection="1"/>
    <xf numFmtId="0" fontId="1" fillId="0" borderId="0" xfId="8"/>
    <xf numFmtId="0" fontId="16" fillId="3" borderId="4" xfId="6" applyFont="1" applyFill="1" applyBorder="1" applyAlignment="1" applyProtection="1">
      <alignment horizontal="left"/>
    </xf>
    <xf numFmtId="169" fontId="19" fillId="3" borderId="0" xfId="6" applyNumberFormat="1" applyFont="1" applyFill="1" applyBorder="1" applyAlignment="1" applyProtection="1">
      <alignment horizontal="right" indent="1"/>
    </xf>
    <xf numFmtId="3" fontId="19" fillId="3" borderId="0" xfId="6" applyNumberFormat="1" applyFont="1" applyFill="1" applyBorder="1" applyAlignment="1" applyProtection="1">
      <alignment horizontal="right" indent="1"/>
    </xf>
    <xf numFmtId="3" fontId="16" fillId="3" borderId="5" xfId="6" applyNumberFormat="1" applyFont="1" applyFill="1" applyBorder="1" applyAlignment="1" applyProtection="1">
      <alignment horizontal="right" indent="1"/>
    </xf>
    <xf numFmtId="169" fontId="16" fillId="3" borderId="5" xfId="6" applyNumberFormat="1" applyFont="1" applyFill="1" applyBorder="1" applyAlignment="1" applyProtection="1">
      <alignment horizontal="right" indent="1"/>
    </xf>
    <xf numFmtId="14" fontId="19" fillId="3" borderId="0" xfId="6" applyNumberFormat="1" applyFont="1" applyFill="1" applyBorder="1" applyAlignment="1" applyProtection="1">
      <alignment horizontal="left" indent="1"/>
    </xf>
    <xf numFmtId="0" fontId="16" fillId="3" borderId="4" xfId="6" applyFont="1" applyFill="1" applyBorder="1" applyAlignment="1" applyProtection="1">
      <alignment horizontal="left" wrapText="1"/>
    </xf>
    <xf numFmtId="1" fontId="16" fillId="3" borderId="5" xfId="6" applyNumberFormat="1" applyFont="1" applyFill="1" applyBorder="1" applyAlignment="1" applyProtection="1">
      <alignment horizontal="left" indent="1"/>
    </xf>
    <xf numFmtId="14" fontId="19" fillId="3" borderId="1" xfId="6" applyNumberFormat="1" applyFont="1" applyFill="1" applyBorder="1" applyAlignment="1" applyProtection="1">
      <alignment horizontal="left" indent="1"/>
    </xf>
    <xf numFmtId="3" fontId="19" fillId="3" borderId="1" xfId="6" applyNumberFormat="1" applyFont="1" applyFill="1" applyBorder="1" applyAlignment="1" applyProtection="1">
      <alignment horizontal="right" indent="1"/>
    </xf>
    <xf numFmtId="14" fontId="21" fillId="0" borderId="0" xfId="6" applyNumberFormat="1" applyFont="1" applyFill="1" applyBorder="1" applyAlignment="1" applyProtection="1">
      <alignment horizontal="center"/>
    </xf>
    <xf numFmtId="0" fontId="19" fillId="3" borderId="0" xfId="5" applyNumberFormat="1" applyFont="1" applyFill="1" applyAlignment="1">
      <alignment horizontal="left"/>
    </xf>
    <xf numFmtId="3" fontId="19" fillId="3" borderId="0" xfId="5" applyNumberFormat="1" applyFont="1" applyFill="1"/>
    <xf numFmtId="1" fontId="19" fillId="3" borderId="0" xfId="5" applyNumberFormat="1" applyFont="1" applyFill="1"/>
    <xf numFmtId="3" fontId="19" fillId="3" borderId="3" xfId="5" applyNumberFormat="1" applyFont="1" applyFill="1" applyBorder="1"/>
    <xf numFmtId="1" fontId="19" fillId="3" borderId="3" xfId="5" applyNumberFormat="1" applyFont="1" applyFill="1" applyBorder="1"/>
    <xf numFmtId="0" fontId="16" fillId="3" borderId="4" xfId="6" applyFont="1" applyFill="1" applyBorder="1" applyAlignment="1" applyProtection="1">
      <alignment horizontal="right"/>
    </xf>
    <xf numFmtId="169" fontId="19" fillId="3" borderId="1" xfId="6" applyNumberFormat="1" applyFont="1" applyFill="1" applyBorder="1" applyAlignment="1" applyProtection="1">
      <alignment horizontal="right" indent="1"/>
    </xf>
    <xf numFmtId="0" fontId="16" fillId="3" borderId="4" xfId="6" applyFont="1" applyFill="1" applyBorder="1" applyAlignment="1" applyProtection="1">
      <alignment horizontal="right" wrapText="1"/>
    </xf>
    <xf numFmtId="165" fontId="5" fillId="2" borderId="1" xfId="0" applyNumberFormat="1" applyFont="1" applyFill="1" applyBorder="1" applyAlignment="1" applyProtection="1">
      <alignment horizontal="right"/>
    </xf>
    <xf numFmtId="169" fontId="1" fillId="0" borderId="0" xfId="8" applyNumberFormat="1"/>
    <xf numFmtId="170" fontId="19" fillId="3" borderId="0" xfId="0" applyNumberFormat="1" applyFont="1" applyFill="1" applyBorder="1" applyAlignment="1" applyProtection="1">
      <alignment horizontal="right"/>
    </xf>
    <xf numFmtId="170" fontId="19" fillId="3" borderId="1" xfId="0" applyNumberFormat="1" applyFont="1" applyFill="1" applyBorder="1" applyAlignment="1" applyProtection="1">
      <alignment horizontal="right"/>
    </xf>
    <xf numFmtId="49" fontId="19" fillId="3" borderId="3" xfId="5" quotePrefix="1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 applyProtection="1">
      <alignment horizontal="right"/>
    </xf>
    <xf numFmtId="0" fontId="5" fillId="2" borderId="1" xfId="0" quotePrefix="1" applyNumberFormat="1" applyFont="1" applyFill="1" applyBorder="1" applyAlignment="1" applyProtection="1">
      <alignment horizontal="right"/>
    </xf>
    <xf numFmtId="0" fontId="22" fillId="0" borderId="0" xfId="8" applyFont="1"/>
    <xf numFmtId="1" fontId="22" fillId="0" borderId="0" xfId="8" applyNumberFormat="1" applyFont="1"/>
    <xf numFmtId="170" fontId="16" fillId="3" borderId="0" xfId="0" applyNumberFormat="1" applyFont="1" applyFill="1" applyBorder="1" applyAlignment="1" applyProtection="1">
      <alignment horizontal="right"/>
    </xf>
    <xf numFmtId="0" fontId="16" fillId="0" borderId="0" xfId="2" applyFont="1" applyFill="1" applyBorder="1" applyAlignment="1" applyProtection="1">
      <alignment horizontal="left" vertical="top" wrapText="1"/>
    </xf>
    <xf numFmtId="164" fontId="19" fillId="0" borderId="0" xfId="0" applyFont="1" applyFill="1" applyBorder="1" applyAlignment="1" applyProtection="1">
      <alignment horizontal="justify" wrapText="1"/>
    </xf>
    <xf numFmtId="2" fontId="5" fillId="2" borderId="0" xfId="0" quotePrefix="1" applyNumberFormat="1" applyFont="1" applyFill="1" applyBorder="1" applyAlignment="1" applyProtection="1">
      <alignment horizontal="right" indent="1"/>
    </xf>
    <xf numFmtId="2" fontId="5" fillId="2" borderId="0" xfId="0" applyNumberFormat="1" applyFont="1" applyFill="1" applyBorder="1" applyAlignment="1" applyProtection="1">
      <alignment horizontal="right" indent="1"/>
    </xf>
    <xf numFmtId="164" fontId="19" fillId="0" borderId="2" xfId="0" applyFont="1" applyFill="1" applyBorder="1" applyAlignment="1" applyProtection="1">
      <alignment horizontal="left"/>
    </xf>
    <xf numFmtId="0" fontId="22" fillId="0" borderId="0" xfId="8" applyFont="1" applyFill="1"/>
    <xf numFmtId="170" fontId="22" fillId="0" borderId="0" xfId="8" applyNumberFormat="1" applyFont="1" applyFill="1"/>
  </cellXfs>
  <cellStyles count="9">
    <cellStyle name="Hipervínculo 2" xfId="7"/>
    <cellStyle name="Normal" xfId="0" builtinId="0"/>
    <cellStyle name="Normal 2" xfId="4"/>
    <cellStyle name="Normal 2 2" xfId="6"/>
    <cellStyle name="Normal 3" xfId="3"/>
    <cellStyle name="Normal 4" xfId="8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0"/>
      <color rgb="FF97B9E0"/>
      <color rgb="FF004563"/>
      <color rgb="FFE2AA00"/>
      <color rgb="FFD26E2A"/>
      <color rgb="FFF5F5F5"/>
      <color rgb="FF62993E"/>
      <color rgb="FFA6A6A6"/>
      <color rgb="FF5B9BD5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1'!$D$112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1'!$D$113:$D$125</c:f>
              <c:numCache>
                <c:formatCode>#,##0.0</c:formatCode>
                <c:ptCount val="13"/>
                <c:pt idx="0">
                  <c:v>-3.6064108116142024</c:v>
                </c:pt>
                <c:pt idx="1">
                  <c:v>0.54701782044404013</c:v>
                </c:pt>
                <c:pt idx="2">
                  <c:v>0.24634564536309966</c:v>
                </c:pt>
                <c:pt idx="3">
                  <c:v>-0.18229381880008333</c:v>
                </c:pt>
                <c:pt idx="4">
                  <c:v>-0.15087490712077933</c:v>
                </c:pt>
                <c:pt idx="5">
                  <c:v>-0.49303542188472438</c:v>
                </c:pt>
                <c:pt idx="6">
                  <c:v>0.14287351963524486</c:v>
                </c:pt>
                <c:pt idx="7">
                  <c:v>0.32312831253598073</c:v>
                </c:pt>
                <c:pt idx="8">
                  <c:v>-1.4082673951351099</c:v>
                </c:pt>
                <c:pt idx="9">
                  <c:v>1.5374128424318512</c:v>
                </c:pt>
                <c:pt idx="10">
                  <c:v>-0.12860937825811547</c:v>
                </c:pt>
                <c:pt idx="11">
                  <c:v>-2.8501251597664146</c:v>
                </c:pt>
                <c:pt idx="12">
                  <c:v>2.2833790000436061</c:v>
                </c:pt>
              </c:numCache>
            </c:numRef>
          </c:val>
        </c:ser>
        <c:ser>
          <c:idx val="2"/>
          <c:order val="2"/>
          <c:tx>
            <c:strRef>
              <c:f>'Data 1'!$E$112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1'!$E$113:$E$125</c:f>
              <c:numCache>
                <c:formatCode>#,##0.0</c:formatCode>
                <c:ptCount val="13"/>
                <c:pt idx="0">
                  <c:v>-0.78691163537755227</c:v>
                </c:pt>
                <c:pt idx="1">
                  <c:v>1.5487684157499571</c:v>
                </c:pt>
                <c:pt idx="2">
                  <c:v>2.4698742888864311</c:v>
                </c:pt>
                <c:pt idx="3">
                  <c:v>-1.2567333244639656E-2</c:v>
                </c:pt>
                <c:pt idx="4">
                  <c:v>0.11692051471914322</c:v>
                </c:pt>
                <c:pt idx="5">
                  <c:v>-1.0531434387641592</c:v>
                </c:pt>
                <c:pt idx="6">
                  <c:v>1.1987212613495002</c:v>
                </c:pt>
                <c:pt idx="7">
                  <c:v>-2.0473816373335119</c:v>
                </c:pt>
                <c:pt idx="8">
                  <c:v>6.1869724438023965E-2</c:v>
                </c:pt>
                <c:pt idx="9">
                  <c:v>-1.600172209966999</c:v>
                </c:pt>
                <c:pt idx="10">
                  <c:v>3.703487905910019</c:v>
                </c:pt>
                <c:pt idx="11">
                  <c:v>2.3679656226584855</c:v>
                </c:pt>
                <c:pt idx="12">
                  <c:v>1.1112706510657322</c:v>
                </c:pt>
              </c:numCache>
            </c:numRef>
          </c:val>
        </c:ser>
        <c:ser>
          <c:idx val="3"/>
          <c:order val="3"/>
          <c:tx>
            <c:strRef>
              <c:f>'Data 1'!$F$112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1'!$F$113:$F$125</c:f>
              <c:numCache>
                <c:formatCode>#,##0.0</c:formatCode>
                <c:ptCount val="13"/>
                <c:pt idx="0">
                  <c:v>-1.1121486388826702</c:v>
                </c:pt>
                <c:pt idx="1">
                  <c:v>0.48540106184675746</c:v>
                </c:pt>
                <c:pt idx="2">
                  <c:v>4.5015312248835482</c:v>
                </c:pt>
                <c:pt idx="3">
                  <c:v>0.94194559228353292</c:v>
                </c:pt>
                <c:pt idx="4">
                  <c:v>1.64102653564413</c:v>
                </c:pt>
                <c:pt idx="5">
                  <c:v>-1.4775775437681271</c:v>
                </c:pt>
                <c:pt idx="6">
                  <c:v>0.67012248454401124</c:v>
                </c:pt>
                <c:pt idx="7">
                  <c:v>3.1168629612116083</c:v>
                </c:pt>
                <c:pt idx="8">
                  <c:v>5.310051410645511</c:v>
                </c:pt>
                <c:pt idx="9">
                  <c:v>-2.0466810559103488</c:v>
                </c:pt>
                <c:pt idx="10">
                  <c:v>3.3321731588054959</c:v>
                </c:pt>
                <c:pt idx="11">
                  <c:v>5.0595627585701797</c:v>
                </c:pt>
                <c:pt idx="12">
                  <c:v>2.3180362202797289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40760"/>
        <c:axId val="194841144"/>
      </c:barChart>
      <c:lineChart>
        <c:grouping val="standard"/>
        <c:varyColors val="0"/>
        <c:ser>
          <c:idx val="0"/>
          <c:order val="0"/>
          <c:tx>
            <c:strRef>
              <c:f>'Data 1'!$C$112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'Data 1'!$A$113:$A$125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1'!$C$113:$C$125</c:f>
              <c:numCache>
                <c:formatCode>#,##0.0</c:formatCode>
                <c:ptCount val="13"/>
                <c:pt idx="0">
                  <c:v>-5.5054710858744249</c:v>
                </c:pt>
                <c:pt idx="1">
                  <c:v>2.5811872980407546</c:v>
                </c:pt>
                <c:pt idx="2">
                  <c:v>7.217751159133079</c:v>
                </c:pt>
                <c:pt idx="3">
                  <c:v>0.74708444023880993</c:v>
                </c:pt>
                <c:pt idx="4">
                  <c:v>1.6070721432424939</c:v>
                </c:pt>
                <c:pt idx="5">
                  <c:v>-3.0237564044170107</c:v>
                </c:pt>
                <c:pt idx="6">
                  <c:v>2.0117172655287563</c:v>
                </c:pt>
                <c:pt idx="7">
                  <c:v>1.3926096364140772</c:v>
                </c:pt>
                <c:pt idx="8">
                  <c:v>3.9636537399484251</c:v>
                </c:pt>
                <c:pt idx="9">
                  <c:v>-2.1094404234454966</c:v>
                </c:pt>
                <c:pt idx="10">
                  <c:v>6.9070516864573994</c:v>
                </c:pt>
                <c:pt idx="11">
                  <c:v>4.5774032214622506</c:v>
                </c:pt>
                <c:pt idx="12">
                  <c:v>5.7126858713890671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40760"/>
        <c:axId val="194841144"/>
      </c:lineChart>
      <c:catAx>
        <c:axId val="194840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4841144"/>
        <c:crosses val="autoZero"/>
        <c:auto val="1"/>
        <c:lblAlgn val="ctr"/>
        <c:lblOffset val="100"/>
        <c:noMultiLvlLbl val="0"/>
      </c:catAx>
      <c:valAx>
        <c:axId val="194841144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4840760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67320330056782107"/>
        </c:manualLayout>
      </c:layout>
      <c:areaChart>
        <c:grouping val="standard"/>
        <c:varyColors val="0"/>
        <c:ser>
          <c:idx val="1"/>
          <c:order val="0"/>
          <c:tx>
            <c:strRef>
              <c:f>'Data 1'!$G$6</c:f>
              <c:strCache>
                <c:ptCount val="1"/>
                <c:pt idx="0">
                  <c:v>Banda máxima 2008-2017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'Data 1'!$G$7:$G$36</c:f>
              <c:numCache>
                <c:formatCode>#,##0.0</c:formatCode>
                <c:ptCount val="30"/>
                <c:pt idx="0">
                  <c:v>17.931000000000001</c:v>
                </c:pt>
                <c:pt idx="1">
                  <c:v>17.827263157894699</c:v>
                </c:pt>
                <c:pt idx="2">
                  <c:v>17.687052631578901</c:v>
                </c:pt>
                <c:pt idx="3">
                  <c:v>17.852631578947399</c:v>
                </c:pt>
                <c:pt idx="4">
                  <c:v>18.055947368420998</c:v>
                </c:pt>
                <c:pt idx="5">
                  <c:v>18.466999999999999</c:v>
                </c:pt>
                <c:pt idx="6">
                  <c:v>17.644631578947401</c:v>
                </c:pt>
                <c:pt idx="7">
                  <c:v>17.835157894736799</c:v>
                </c:pt>
                <c:pt idx="8">
                  <c:v>17.923736842105299</c:v>
                </c:pt>
                <c:pt idx="9">
                  <c:v>17.684578947368401</c:v>
                </c:pt>
                <c:pt idx="10">
                  <c:v>17.519210526315799</c:v>
                </c:pt>
                <c:pt idx="11">
                  <c:v>17.655000000000001</c:v>
                </c:pt>
                <c:pt idx="12">
                  <c:v>18.662368421052602</c:v>
                </c:pt>
                <c:pt idx="13">
                  <c:v>18.829999999999998</c:v>
                </c:pt>
                <c:pt idx="14">
                  <c:v>17.812052631578901</c:v>
                </c:pt>
                <c:pt idx="15">
                  <c:v>18.387052631578999</c:v>
                </c:pt>
                <c:pt idx="16">
                  <c:v>19.375947368421102</c:v>
                </c:pt>
                <c:pt idx="17">
                  <c:v>19.275105263157901</c:v>
                </c:pt>
                <c:pt idx="18">
                  <c:v>19.015473684210502</c:v>
                </c:pt>
                <c:pt idx="19">
                  <c:v>19.3342105263158</c:v>
                </c:pt>
                <c:pt idx="20">
                  <c:v>19.926210526315799</c:v>
                </c:pt>
                <c:pt idx="21">
                  <c:v>19.741578947368399</c:v>
                </c:pt>
                <c:pt idx="22">
                  <c:v>20.857315789473699</c:v>
                </c:pt>
                <c:pt idx="23">
                  <c:v>21.390999999999998</c:v>
                </c:pt>
                <c:pt idx="24">
                  <c:v>21.068947368421</c:v>
                </c:pt>
                <c:pt idx="25">
                  <c:v>20.611210526315801</c:v>
                </c:pt>
                <c:pt idx="26">
                  <c:v>20.019526315789498</c:v>
                </c:pt>
                <c:pt idx="27">
                  <c:v>19.196000000000002</c:v>
                </c:pt>
                <c:pt idx="28">
                  <c:v>19.280842105263201</c:v>
                </c:pt>
                <c:pt idx="29">
                  <c:v>19.258263157894699</c:v>
                </c:pt>
              </c:numCache>
            </c:numRef>
          </c:val>
        </c:ser>
        <c:ser>
          <c:idx val="3"/>
          <c:order val="1"/>
          <c:tx>
            <c:strRef>
              <c:f>'Data 1'!$F$6</c:f>
              <c:strCache>
                <c:ptCount val="1"/>
                <c:pt idx="0">
                  <c:v>Banda minima 2008-2017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val>
            <c:numRef>
              <c:f>'Data 1'!$F$7:$F$36</c:f>
              <c:numCache>
                <c:formatCode>#,##0.0</c:formatCode>
                <c:ptCount val="30"/>
                <c:pt idx="0">
                  <c:v>8.1524736842105305</c:v>
                </c:pt>
                <c:pt idx="1">
                  <c:v>8.5195789473684194</c:v>
                </c:pt>
                <c:pt idx="2">
                  <c:v>8.2973157894736893</c:v>
                </c:pt>
                <c:pt idx="3">
                  <c:v>8.4118947368421093</c:v>
                </c:pt>
                <c:pt idx="4">
                  <c:v>8.0860000000000003</c:v>
                </c:pt>
                <c:pt idx="5">
                  <c:v>8.25557894736842</c:v>
                </c:pt>
                <c:pt idx="6">
                  <c:v>8.4553157894736799</c:v>
                </c:pt>
                <c:pt idx="7">
                  <c:v>8.2772105263157894</c:v>
                </c:pt>
                <c:pt idx="8">
                  <c:v>8.0737894736842097</c:v>
                </c:pt>
                <c:pt idx="9">
                  <c:v>8.4378947368421109</c:v>
                </c:pt>
                <c:pt idx="10">
                  <c:v>8.2722105263157903</c:v>
                </c:pt>
                <c:pt idx="11">
                  <c:v>8.30615789473684</c:v>
                </c:pt>
                <c:pt idx="12">
                  <c:v>8.4903684210526293</c:v>
                </c:pt>
                <c:pt idx="13">
                  <c:v>8.8787368421052602</c:v>
                </c:pt>
                <c:pt idx="14">
                  <c:v>9.0577368421052604</c:v>
                </c:pt>
                <c:pt idx="15">
                  <c:v>8.9194210526315807</c:v>
                </c:pt>
                <c:pt idx="16">
                  <c:v>9.1903684210526304</c:v>
                </c:pt>
                <c:pt idx="17">
                  <c:v>9.5359473684210503</c:v>
                </c:pt>
                <c:pt idx="18">
                  <c:v>9.5421052631578895</c:v>
                </c:pt>
                <c:pt idx="19">
                  <c:v>9.6563684210526297</c:v>
                </c:pt>
                <c:pt idx="20">
                  <c:v>9.5891052631579008</c:v>
                </c:pt>
                <c:pt idx="21">
                  <c:v>10.077999999999999</c:v>
                </c:pt>
                <c:pt idx="22">
                  <c:v>10.143263157894699</c:v>
                </c:pt>
                <c:pt idx="23">
                  <c:v>10.2345789473684</c:v>
                </c:pt>
                <c:pt idx="24">
                  <c:v>10.596631578947401</c:v>
                </c:pt>
                <c:pt idx="25">
                  <c:v>10.466421052631601</c:v>
                </c:pt>
                <c:pt idx="26">
                  <c:v>10.148</c:v>
                </c:pt>
                <c:pt idx="27">
                  <c:v>10.069157894736801</c:v>
                </c:pt>
                <c:pt idx="28">
                  <c:v>9.6337894736842102</c:v>
                </c:pt>
                <c:pt idx="29">
                  <c:v>9.9106842105263198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66424"/>
        <c:axId val="194242568"/>
      </c:areaChart>
      <c:lineChart>
        <c:grouping val="standard"/>
        <c:varyColors val="0"/>
        <c:ser>
          <c:idx val="5"/>
          <c:order val="2"/>
          <c:tx>
            <c:strRef>
              <c:f>'Data 1'!$C$6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1'!$C$7:$C$36</c:f>
              <c:numCache>
                <c:formatCode>#,##0.0</c:formatCode>
                <c:ptCount val="30"/>
                <c:pt idx="0">
                  <c:v>18.603000000000002</c:v>
                </c:pt>
                <c:pt idx="1">
                  <c:v>19.059000000000001</c:v>
                </c:pt>
                <c:pt idx="2">
                  <c:v>19.044</c:v>
                </c:pt>
                <c:pt idx="3">
                  <c:v>19.277999999999999</c:v>
                </c:pt>
                <c:pt idx="4">
                  <c:v>19.989000000000001</c:v>
                </c:pt>
                <c:pt idx="5">
                  <c:v>19.329000000000001</c:v>
                </c:pt>
                <c:pt idx="6">
                  <c:v>15.444000000000001</c:v>
                </c:pt>
                <c:pt idx="7">
                  <c:v>16.478000000000002</c:v>
                </c:pt>
                <c:pt idx="8">
                  <c:v>14.428000000000001</c:v>
                </c:pt>
                <c:pt idx="9">
                  <c:v>12.728999999999999</c:v>
                </c:pt>
                <c:pt idx="10">
                  <c:v>13.336</c:v>
                </c:pt>
                <c:pt idx="11">
                  <c:v>15.528</c:v>
                </c:pt>
                <c:pt idx="12">
                  <c:v>15.268000000000001</c:v>
                </c:pt>
                <c:pt idx="13">
                  <c:v>17.571000000000002</c:v>
                </c:pt>
                <c:pt idx="14">
                  <c:v>19.664000000000001</c:v>
                </c:pt>
                <c:pt idx="15">
                  <c:v>18.158000000000001</c:v>
                </c:pt>
                <c:pt idx="16">
                  <c:v>22.47</c:v>
                </c:pt>
                <c:pt idx="17">
                  <c:v>24.852</c:v>
                </c:pt>
                <c:pt idx="18">
                  <c:v>22.981999999999999</c:v>
                </c:pt>
                <c:pt idx="19">
                  <c:v>21.861999999999998</c:v>
                </c:pt>
                <c:pt idx="20">
                  <c:v>22.141999999999999</c:v>
                </c:pt>
                <c:pt idx="21">
                  <c:v>22.57</c:v>
                </c:pt>
                <c:pt idx="22">
                  <c:v>22.513999999999999</c:v>
                </c:pt>
                <c:pt idx="23">
                  <c:v>24.425999999999998</c:v>
                </c:pt>
                <c:pt idx="24">
                  <c:v>22.699000000000002</c:v>
                </c:pt>
                <c:pt idx="25">
                  <c:v>22.289000000000001</c:v>
                </c:pt>
                <c:pt idx="26">
                  <c:v>22.068000000000001</c:v>
                </c:pt>
                <c:pt idx="27">
                  <c:v>18.745000000000001</c:v>
                </c:pt>
                <c:pt idx="28">
                  <c:v>16.324999999999999</c:v>
                </c:pt>
                <c:pt idx="29">
                  <c:v>15.920999999999999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'Data 1'!$D$6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1'!$D$7:$D$36</c:f>
              <c:numCache>
                <c:formatCode>#,##0.0</c:formatCode>
                <c:ptCount val="30"/>
                <c:pt idx="0">
                  <c:v>12.474</c:v>
                </c:pt>
                <c:pt idx="1">
                  <c:v>14.427</c:v>
                </c:pt>
                <c:pt idx="2">
                  <c:v>14.581</c:v>
                </c:pt>
                <c:pt idx="3">
                  <c:v>14.614000000000001</c:v>
                </c:pt>
                <c:pt idx="4">
                  <c:v>14.065</c:v>
                </c:pt>
                <c:pt idx="5">
                  <c:v>14.497</c:v>
                </c:pt>
                <c:pt idx="6">
                  <c:v>12.468</c:v>
                </c:pt>
                <c:pt idx="7">
                  <c:v>12.331</c:v>
                </c:pt>
                <c:pt idx="8">
                  <c:v>10.744999999999999</c:v>
                </c:pt>
                <c:pt idx="9">
                  <c:v>9.5069999999999997</c:v>
                </c:pt>
                <c:pt idx="10">
                  <c:v>9.69</c:v>
                </c:pt>
                <c:pt idx="11">
                  <c:v>11.65</c:v>
                </c:pt>
                <c:pt idx="12">
                  <c:v>11.71</c:v>
                </c:pt>
                <c:pt idx="13">
                  <c:v>12.714</c:v>
                </c:pt>
                <c:pt idx="14">
                  <c:v>14.66</c:v>
                </c:pt>
                <c:pt idx="15">
                  <c:v>13.794</c:v>
                </c:pt>
                <c:pt idx="16">
                  <c:v>15.845000000000001</c:v>
                </c:pt>
                <c:pt idx="17">
                  <c:v>17.721</c:v>
                </c:pt>
                <c:pt idx="18">
                  <c:v>17.38</c:v>
                </c:pt>
                <c:pt idx="19">
                  <c:v>17.058</c:v>
                </c:pt>
                <c:pt idx="20">
                  <c:v>17.024000000000001</c:v>
                </c:pt>
                <c:pt idx="21">
                  <c:v>17.704000000000001</c:v>
                </c:pt>
                <c:pt idx="22">
                  <c:v>17.977</c:v>
                </c:pt>
                <c:pt idx="23">
                  <c:v>19.149999999999999</c:v>
                </c:pt>
                <c:pt idx="24">
                  <c:v>17.855</c:v>
                </c:pt>
                <c:pt idx="25">
                  <c:v>17.41</c:v>
                </c:pt>
                <c:pt idx="26">
                  <c:v>17.056000000000001</c:v>
                </c:pt>
                <c:pt idx="27">
                  <c:v>14.845000000000001</c:v>
                </c:pt>
                <c:pt idx="28">
                  <c:v>12.481999999999999</c:v>
                </c:pt>
                <c:pt idx="29">
                  <c:v>11.628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'Data 1'!$E$6</c:f>
              <c:strCache>
                <c:ptCount val="1"/>
                <c:pt idx="0">
                  <c:v>Minima 2018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'Data 1'!$E$7:$E$36</c:f>
              <c:numCache>
                <c:formatCode>#,##0.0</c:formatCode>
                <c:ptCount val="30"/>
                <c:pt idx="0">
                  <c:v>6.3440000000000003</c:v>
                </c:pt>
                <c:pt idx="1">
                  <c:v>9.7949999999999999</c:v>
                </c:pt>
                <c:pt idx="2">
                  <c:v>10.119</c:v>
                </c:pt>
                <c:pt idx="3">
                  <c:v>9.9499999999999993</c:v>
                </c:pt>
                <c:pt idx="4">
                  <c:v>8.14</c:v>
                </c:pt>
                <c:pt idx="5">
                  <c:v>9.6649999999999991</c:v>
                </c:pt>
                <c:pt idx="6">
                  <c:v>9.4920000000000009</c:v>
                </c:pt>
                <c:pt idx="7">
                  <c:v>8.1839999999999993</c:v>
                </c:pt>
                <c:pt idx="8">
                  <c:v>7.0620000000000003</c:v>
                </c:pt>
                <c:pt idx="9">
                  <c:v>6.2839999999999998</c:v>
                </c:pt>
                <c:pt idx="10">
                  <c:v>6.0430000000000001</c:v>
                </c:pt>
                <c:pt idx="11">
                  <c:v>7.7720000000000002</c:v>
                </c:pt>
                <c:pt idx="12">
                  <c:v>8.1519999999999992</c:v>
                </c:pt>
                <c:pt idx="13">
                  <c:v>7.8570000000000002</c:v>
                </c:pt>
                <c:pt idx="14">
                  <c:v>9.657</c:v>
                </c:pt>
                <c:pt idx="15">
                  <c:v>9.43</c:v>
                </c:pt>
                <c:pt idx="16">
                  <c:v>9.2200000000000006</c:v>
                </c:pt>
                <c:pt idx="17">
                  <c:v>10.59</c:v>
                </c:pt>
                <c:pt idx="18">
                  <c:v>11.779</c:v>
                </c:pt>
                <c:pt idx="19">
                  <c:v>12.254</c:v>
                </c:pt>
                <c:pt idx="20">
                  <c:v>11.906000000000001</c:v>
                </c:pt>
                <c:pt idx="21">
                  <c:v>12.837999999999999</c:v>
                </c:pt>
                <c:pt idx="22">
                  <c:v>13.44</c:v>
                </c:pt>
                <c:pt idx="23">
                  <c:v>13.872999999999999</c:v>
                </c:pt>
                <c:pt idx="24">
                  <c:v>13.010999999999999</c:v>
                </c:pt>
                <c:pt idx="25">
                  <c:v>12.531000000000001</c:v>
                </c:pt>
                <c:pt idx="26">
                  <c:v>12.044</c:v>
                </c:pt>
                <c:pt idx="27">
                  <c:v>10.946</c:v>
                </c:pt>
                <c:pt idx="28">
                  <c:v>8.6379999999999999</c:v>
                </c:pt>
                <c:pt idx="29">
                  <c:v>7.335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'Data 1'!$H$6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'Data 1'!$A$7:$A$36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1'!$H$7:$H$36</c:f>
              <c:numCache>
                <c:formatCode>#,##0.0</c:formatCode>
                <c:ptCount val="30"/>
                <c:pt idx="0">
                  <c:v>13.795999999999999</c:v>
                </c:pt>
                <c:pt idx="1">
                  <c:v>13.352</c:v>
                </c:pt>
                <c:pt idx="2">
                  <c:v>14.023</c:v>
                </c:pt>
                <c:pt idx="3">
                  <c:v>14.653</c:v>
                </c:pt>
                <c:pt idx="4">
                  <c:v>14.375999999999999</c:v>
                </c:pt>
                <c:pt idx="5">
                  <c:v>14.954000000000001</c:v>
                </c:pt>
                <c:pt idx="6">
                  <c:v>15.066000000000001</c:v>
                </c:pt>
                <c:pt idx="7">
                  <c:v>16.04</c:v>
                </c:pt>
                <c:pt idx="8">
                  <c:v>15.992000000000001</c:v>
                </c:pt>
                <c:pt idx="9">
                  <c:v>16.613</c:v>
                </c:pt>
                <c:pt idx="10">
                  <c:v>17.033000000000001</c:v>
                </c:pt>
                <c:pt idx="11">
                  <c:v>17.184000000000001</c:v>
                </c:pt>
                <c:pt idx="12">
                  <c:v>17.045999999999999</c:v>
                </c:pt>
                <c:pt idx="13">
                  <c:v>17.675999999999998</c:v>
                </c:pt>
                <c:pt idx="14">
                  <c:v>17.221</c:v>
                </c:pt>
                <c:pt idx="15">
                  <c:v>16.893999999999998</c:v>
                </c:pt>
                <c:pt idx="16">
                  <c:v>17.608000000000001</c:v>
                </c:pt>
                <c:pt idx="17">
                  <c:v>17.923999999999999</c:v>
                </c:pt>
                <c:pt idx="18">
                  <c:v>15.904999999999999</c:v>
                </c:pt>
                <c:pt idx="19">
                  <c:v>14.488</c:v>
                </c:pt>
                <c:pt idx="20">
                  <c:v>14.169</c:v>
                </c:pt>
                <c:pt idx="21">
                  <c:v>15.382999999999999</c:v>
                </c:pt>
                <c:pt idx="22">
                  <c:v>16.675999999999998</c:v>
                </c:pt>
                <c:pt idx="23">
                  <c:v>17.071000000000002</c:v>
                </c:pt>
                <c:pt idx="24">
                  <c:v>16.28</c:v>
                </c:pt>
                <c:pt idx="25">
                  <c:v>13.654999999999999</c:v>
                </c:pt>
                <c:pt idx="26">
                  <c:v>11.212999999999999</c:v>
                </c:pt>
                <c:pt idx="27">
                  <c:v>11.082000000000001</c:v>
                </c:pt>
                <c:pt idx="28">
                  <c:v>13.013999999999999</c:v>
                </c:pt>
                <c:pt idx="29">
                  <c:v>13.696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66424"/>
        <c:axId val="194242568"/>
      </c:lineChart>
      <c:catAx>
        <c:axId val="19426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94242568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194242568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94266424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chemeClr val="accent1">
                <a:alpha val="80000"/>
              </a:schemeClr>
            </a:solidFill>
            <a:ln w="25400">
              <a:noFill/>
            </a:ln>
            <a:effectLst/>
          </c:spPr>
          <c:cat>
            <c:strRef>
              <c:f>'Data 1'!$A$54:$A$66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1'!$C$42:$C$54</c:f>
              <c:numCache>
                <c:formatCode>#,##0</c:formatCode>
                <c:ptCount val="13"/>
                <c:pt idx="0">
                  <c:v>19931</c:v>
                </c:pt>
                <c:pt idx="1">
                  <c:v>19732</c:v>
                </c:pt>
                <c:pt idx="2">
                  <c:v>20247</c:v>
                </c:pt>
                <c:pt idx="3">
                  <c:v>22235</c:v>
                </c:pt>
                <c:pt idx="4">
                  <c:v>21464</c:v>
                </c:pt>
                <c:pt idx="5">
                  <c:v>20845</c:v>
                </c:pt>
                <c:pt idx="6">
                  <c:v>19852</c:v>
                </c:pt>
                <c:pt idx="7">
                  <c:v>20663</c:v>
                </c:pt>
                <c:pt idx="8">
                  <c:v>21336</c:v>
                </c:pt>
                <c:pt idx="9">
                  <c:v>23109</c:v>
                </c:pt>
                <c:pt idx="10">
                  <c:v>19912</c:v>
                </c:pt>
                <c:pt idx="11">
                  <c:v>21128</c:v>
                </c:pt>
                <c:pt idx="12">
                  <c:v>18833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389616"/>
        <c:axId val="193271736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'Data 1'!$C$54:$C$66</c:f>
              <c:numCache>
                <c:formatCode>#,##0</c:formatCode>
                <c:ptCount val="13"/>
                <c:pt idx="0">
                  <c:v>18833</c:v>
                </c:pt>
                <c:pt idx="1">
                  <c:v>20242</c:v>
                </c:pt>
                <c:pt idx="2">
                  <c:v>21709</c:v>
                </c:pt>
                <c:pt idx="3">
                  <c:v>22401</c:v>
                </c:pt>
                <c:pt idx="4">
                  <c:v>21809</c:v>
                </c:pt>
                <c:pt idx="5">
                  <c:v>20215</c:v>
                </c:pt>
                <c:pt idx="6">
                  <c:v>20252</c:v>
                </c:pt>
                <c:pt idx="7">
                  <c:v>20950</c:v>
                </c:pt>
                <c:pt idx="8">
                  <c:v>22181</c:v>
                </c:pt>
                <c:pt idx="9">
                  <c:v>22622</c:v>
                </c:pt>
                <c:pt idx="10">
                  <c:v>21287</c:v>
                </c:pt>
                <c:pt idx="11">
                  <c:v>22095</c:v>
                </c:pt>
                <c:pt idx="12">
                  <c:v>19909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89616"/>
        <c:axId val="193271736"/>
      </c:lineChart>
      <c:catAx>
        <c:axId val="275389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3271736"/>
        <c:crosses val="autoZero"/>
        <c:auto val="1"/>
        <c:lblAlgn val="ctr"/>
        <c:lblOffset val="100"/>
        <c:noMultiLvlLbl val="0"/>
      </c:catAx>
      <c:valAx>
        <c:axId val="193271736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538961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63971220905674786"/>
          <c:y val="2.618486514794448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'Data 1'!$F$104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abr-18</c:v>
                </c:pt>
              </c:strCache>
            </c:strRef>
          </c:cat>
          <c:val>
            <c:numRef>
              <c:f>'Data 1'!$C$105:$C$109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</c:numCache>
            </c:numRef>
          </c:val>
        </c:ser>
        <c:ser>
          <c:idx val="0"/>
          <c:order val="1"/>
          <c:tx>
            <c:strRef>
              <c:f>'Data 1'!$G$104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abr-18</c:v>
                </c:pt>
              </c:strCache>
            </c:strRef>
          </c:cat>
          <c:val>
            <c:numRef>
              <c:f>'Data 1'!$D$105:$D$109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40947</c:v>
                </c:pt>
                <c:pt idx="4">
                  <c:v>36137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194325248"/>
        <c:axId val="194325640"/>
      </c:barChart>
      <c:catAx>
        <c:axId val="194325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194325640"/>
        <c:crosses val="autoZero"/>
        <c:auto val="1"/>
        <c:lblAlgn val="ctr"/>
        <c:lblOffset val="100"/>
        <c:tickMarkSkip val="1"/>
        <c:noMultiLvlLbl val="0"/>
      </c:catAx>
      <c:valAx>
        <c:axId val="194325640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325248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1'!$D$69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'Data 1'!$D$70:$D$99</c:f>
              <c:numCache>
                <c:formatCode>#,##0</c:formatCode>
                <c:ptCount val="30"/>
                <c:pt idx="0">
                  <c:v>569</c:v>
                </c:pt>
                <c:pt idx="1">
                  <c:v>626</c:v>
                </c:pt>
                <c:pt idx="2">
                  <c:v>702</c:v>
                </c:pt>
                <c:pt idx="3">
                  <c:v>713</c:v>
                </c:pt>
                <c:pt idx="4">
                  <c:v>700</c:v>
                </c:pt>
                <c:pt idx="5">
                  <c:v>705</c:v>
                </c:pt>
                <c:pt idx="6">
                  <c:v>641</c:v>
                </c:pt>
                <c:pt idx="7">
                  <c:v>589</c:v>
                </c:pt>
                <c:pt idx="8">
                  <c:v>702</c:v>
                </c:pt>
                <c:pt idx="9">
                  <c:v>746</c:v>
                </c:pt>
                <c:pt idx="10">
                  <c:v>751</c:v>
                </c:pt>
                <c:pt idx="11">
                  <c:v>745</c:v>
                </c:pt>
                <c:pt idx="12">
                  <c:v>736</c:v>
                </c:pt>
                <c:pt idx="13">
                  <c:v>641</c:v>
                </c:pt>
                <c:pt idx="14">
                  <c:v>591</c:v>
                </c:pt>
                <c:pt idx="15">
                  <c:v>697</c:v>
                </c:pt>
                <c:pt idx="16">
                  <c:v>700</c:v>
                </c:pt>
                <c:pt idx="17">
                  <c:v>690</c:v>
                </c:pt>
                <c:pt idx="18">
                  <c:v>681</c:v>
                </c:pt>
                <c:pt idx="19">
                  <c:v>674</c:v>
                </c:pt>
                <c:pt idx="20">
                  <c:v>606</c:v>
                </c:pt>
                <c:pt idx="21">
                  <c:v>559</c:v>
                </c:pt>
                <c:pt idx="22">
                  <c:v>651</c:v>
                </c:pt>
                <c:pt idx="23">
                  <c:v>678</c:v>
                </c:pt>
                <c:pt idx="24">
                  <c:v>685</c:v>
                </c:pt>
                <c:pt idx="25">
                  <c:v>680</c:v>
                </c:pt>
                <c:pt idx="26">
                  <c:v>674</c:v>
                </c:pt>
                <c:pt idx="27">
                  <c:v>603</c:v>
                </c:pt>
                <c:pt idx="28">
                  <c:v>554</c:v>
                </c:pt>
                <c:pt idx="29">
                  <c:v>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27208"/>
        <c:axId val="194327992"/>
      </c:barChart>
      <c:lineChart>
        <c:grouping val="standard"/>
        <c:varyColors val="0"/>
        <c:ser>
          <c:idx val="1"/>
          <c:order val="1"/>
          <c:tx>
            <c:strRef>
              <c:f>'Data 1'!$C$69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</a:ln>
              <a:effectLst/>
            </c:spPr>
          </c:dPt>
          <c:cat>
            <c:numRef>
              <c:f>'Data 1'!$A$70:$A$99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1'!$C$70:$C$99</c:f>
              <c:numCache>
                <c:formatCode>#,##0</c:formatCode>
                <c:ptCount val="30"/>
                <c:pt idx="0">
                  <c:v>28387</c:v>
                </c:pt>
                <c:pt idx="1">
                  <c:v>31554</c:v>
                </c:pt>
                <c:pt idx="2">
                  <c:v>34067</c:v>
                </c:pt>
                <c:pt idx="3">
                  <c:v>33827</c:v>
                </c:pt>
                <c:pt idx="4">
                  <c:v>33388</c:v>
                </c:pt>
                <c:pt idx="5">
                  <c:v>33376</c:v>
                </c:pt>
                <c:pt idx="6">
                  <c:v>30341</c:v>
                </c:pt>
                <c:pt idx="7">
                  <c:v>30161</c:v>
                </c:pt>
                <c:pt idx="8">
                  <c:v>34237</c:v>
                </c:pt>
                <c:pt idx="9">
                  <c:v>35577</c:v>
                </c:pt>
                <c:pt idx="10">
                  <c:v>36175</c:v>
                </c:pt>
                <c:pt idx="11">
                  <c:v>35363</c:v>
                </c:pt>
                <c:pt idx="12">
                  <c:v>35451</c:v>
                </c:pt>
                <c:pt idx="13">
                  <c:v>30267</c:v>
                </c:pt>
                <c:pt idx="14">
                  <c:v>29829</c:v>
                </c:pt>
                <c:pt idx="15">
                  <c:v>34041</c:v>
                </c:pt>
                <c:pt idx="16">
                  <c:v>33068</c:v>
                </c:pt>
                <c:pt idx="17">
                  <c:v>32660</c:v>
                </c:pt>
                <c:pt idx="18">
                  <c:v>32462</c:v>
                </c:pt>
                <c:pt idx="19">
                  <c:v>31947</c:v>
                </c:pt>
                <c:pt idx="20">
                  <c:v>28402</c:v>
                </c:pt>
                <c:pt idx="21">
                  <c:v>28151</c:v>
                </c:pt>
                <c:pt idx="22">
                  <c:v>31444</c:v>
                </c:pt>
                <c:pt idx="23">
                  <c:v>32042</c:v>
                </c:pt>
                <c:pt idx="24">
                  <c:v>32452</c:v>
                </c:pt>
                <c:pt idx="25">
                  <c:v>31912</c:v>
                </c:pt>
                <c:pt idx="26">
                  <c:v>31913</c:v>
                </c:pt>
                <c:pt idx="27">
                  <c:v>28241</c:v>
                </c:pt>
                <c:pt idx="28">
                  <c:v>27392</c:v>
                </c:pt>
                <c:pt idx="29">
                  <c:v>29423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28776"/>
        <c:axId val="194328384"/>
      </c:lineChart>
      <c:catAx>
        <c:axId val="19432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4327992"/>
        <c:crosses val="autoZero"/>
        <c:auto val="0"/>
        <c:lblAlgn val="ctr"/>
        <c:lblOffset val="100"/>
        <c:noMultiLvlLbl val="0"/>
      </c:catAx>
      <c:valAx>
        <c:axId val="1943279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4327208"/>
        <c:crosses val="autoZero"/>
        <c:crossBetween val="between"/>
      </c:valAx>
      <c:valAx>
        <c:axId val="19432838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4328776"/>
        <c:crosses val="max"/>
        <c:crossBetween val="between"/>
      </c:valAx>
      <c:catAx>
        <c:axId val="19432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32838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5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0.75793</cdr:x>
      <cdr:y>0.17893</cdr:y>
    </cdr:from>
    <cdr:to>
      <cdr:x>0.98243</cdr:x>
      <cdr:y>0.26078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2287" y="545134"/>
          <a:ext cx="1582388" cy="24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0.7782</cdr:x>
      <cdr:y>0.61225</cdr:y>
    </cdr:from>
    <cdr:to>
      <cdr:x>1</cdr:x>
      <cdr:y>0.70306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5143" y="1784488"/>
          <a:ext cx="1563357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  <cdr:relSizeAnchor xmlns:cdr="http://schemas.openxmlformats.org/drawingml/2006/chartDrawing">
    <cdr:from>
      <cdr:x>0.13181</cdr:x>
      <cdr:y>0.92142</cdr:y>
    </cdr:from>
    <cdr:to>
      <cdr:x>0.98118</cdr:x>
      <cdr:y>1</cdr:y>
    </cdr:to>
    <cdr:sp macro="" textlink="">
      <cdr:nvSpPr>
        <cdr:cNvPr id="4" name="7 CuadroTexto"/>
        <cdr:cNvSpPr txBox="1"/>
      </cdr:nvSpPr>
      <cdr:spPr>
        <a:xfrm xmlns:a="http://schemas.openxmlformats.org/drawingml/2006/main">
          <a:off x="929063" y="2685603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0.08288</cdr:x>
      <cdr:y>0.94761</cdr:y>
    </cdr:from>
    <cdr:to>
      <cdr:x>0.1255</cdr:x>
      <cdr:y>0.96863</cdr:y>
    </cdr:to>
    <cdr:sp macro="" textlink="">
      <cdr:nvSpPr>
        <cdr:cNvPr id="5" name="Rectángulo 4"/>
        <cdr:cNvSpPr/>
      </cdr:nvSpPr>
      <cdr:spPr>
        <a:xfrm xmlns:a="http://schemas.openxmlformats.org/drawingml/2006/main" flipH="1" flipV="1">
          <a:off x="584200" y="2761941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'Data 1'!$G$105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DB52B6D-E30E-42D6-9FB8-662B99DF7485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'Data 1'!$F$105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EE4C331-E1A2-4349-82C2-A13E0B801738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'Data 1'!$F$107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2253" y="1724025"/>
          <a:ext cx="1095571" cy="16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030DB87-0B4C-4698-8FCD-FCED97F1FFCB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0.19109</cdr:x>
      <cdr:y>0.48042</cdr:y>
    </cdr:from>
    <cdr:to>
      <cdr:x>0.55279</cdr:x>
      <cdr:y>0.53392</cdr:y>
    </cdr:to>
    <cdr:sp macro="" textlink="'Data 1'!$G$107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86076" y="1551273"/>
          <a:ext cx="1109373" cy="172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'Data 1'!$F$108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'Data 1'!$G$108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327FEAA2-4E42-4461-B928-17DF0F9B68A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08 febrero 2018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0.18323</cdr:x>
      <cdr:y>0.19272</cdr:y>
    </cdr:from>
    <cdr:to>
      <cdr:x>0.60248</cdr:x>
      <cdr:y>0.23992</cdr:y>
    </cdr:to>
    <cdr:sp macro="" textlink="'Data 1'!$G$109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5559" y="563555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A943D7E8-AC1D-4687-8D01-6026F1EF014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11 abril 2018 (10:11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49" sqref="E49:E5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38</v>
      </c>
    </row>
    <row r="2" spans="1:15" ht="21" customHeight="1">
      <c r="B2" s="16" t="s">
        <v>27</v>
      </c>
      <c r="C2" s="17"/>
      <c r="D2" s="17"/>
      <c r="E2" s="18" t="s">
        <v>6</v>
      </c>
    </row>
    <row r="3" spans="1:15" ht="15" customHeight="1">
      <c r="C3" s="17"/>
      <c r="D3" s="17"/>
      <c r="E3" s="28" t="s">
        <v>39</v>
      </c>
    </row>
    <row r="4" spans="1:15" s="20" customFormat="1" ht="20.25" customHeight="1">
      <c r="B4" s="19"/>
      <c r="C4" s="29" t="s">
        <v>38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28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28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28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28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28</v>
      </c>
      <c r="E12" s="25" t="str">
        <f>'D5'!B7</f>
        <v>Potencia instántanea máxima peninsular</v>
      </c>
    </row>
    <row r="13" spans="1:15" ht="12.6" customHeight="1">
      <c r="D13" s="24" t="s">
        <v>28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C3'!A1" display="'C3'!A1"/>
    <hyperlink ref="E12" location="'C5'!A1" display="'C5'!A1"/>
    <hyperlink ref="E11" location="'C4'!A1" display="'C4'!A1"/>
    <hyperlink ref="E9" location="'C2'!A1" display="'C2'!A1"/>
    <hyperlink ref="E8" location="'C1'!A1" display="'C1'!A1"/>
    <hyperlink ref="E13" location="'C6'!A1" display="'C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Q16" sqref="Q1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">
        <v>39</v>
      </c>
      <c r="L3" s="2"/>
    </row>
    <row r="4" spans="3:12" ht="19.899999999999999" customHeight="1">
      <c r="C4" s="29" t="s">
        <v>38</v>
      </c>
    </row>
    <row r="5" spans="3:12" ht="12.6" customHeight="1"/>
    <row r="7" spans="3:12" ht="12.75" customHeight="1">
      <c r="C7" s="73" t="s">
        <v>9</v>
      </c>
      <c r="E7" s="4"/>
      <c r="F7" s="75" t="s">
        <v>39</v>
      </c>
      <c r="G7" s="76"/>
      <c r="H7" s="76" t="s">
        <v>1</v>
      </c>
      <c r="I7" s="76"/>
      <c r="J7" s="76" t="s">
        <v>2</v>
      </c>
      <c r="K7" s="76"/>
    </row>
    <row r="8" spans="3:12">
      <c r="C8" s="73"/>
      <c r="E8" s="5"/>
      <c r="F8" s="63" t="s">
        <v>3</v>
      </c>
      <c r="G8" s="69" t="s">
        <v>55</v>
      </c>
      <c r="H8" s="63" t="s">
        <v>3</v>
      </c>
      <c r="I8" s="68" t="str">
        <f>G8</f>
        <v>%18/17</v>
      </c>
      <c r="J8" s="63" t="s">
        <v>3</v>
      </c>
      <c r="K8" s="68" t="str">
        <f>G8</f>
        <v>%18/17</v>
      </c>
    </row>
    <row r="9" spans="3:12">
      <c r="C9" s="37"/>
      <c r="E9" s="30" t="s">
        <v>4</v>
      </c>
      <c r="F9" s="31">
        <v>19909</v>
      </c>
      <c r="G9" s="72">
        <v>5.7</v>
      </c>
      <c r="H9" s="31">
        <v>85913</v>
      </c>
      <c r="I9" s="72">
        <v>3.5</v>
      </c>
      <c r="J9" s="31">
        <v>255671</v>
      </c>
      <c r="K9" s="72">
        <v>2.5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29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65">
        <v>2.2833790000436061</v>
      </c>
      <c r="H12" s="65"/>
      <c r="I12" s="65">
        <v>0.1965169214354523</v>
      </c>
      <c r="J12" s="65"/>
      <c r="K12" s="65">
        <v>-3.0461177156748676E-2</v>
      </c>
    </row>
    <row r="13" spans="3:12">
      <c r="E13" s="34" t="s">
        <v>30</v>
      </c>
      <c r="F13" s="33"/>
      <c r="G13" s="65">
        <v>1.1112706510657322</v>
      </c>
      <c r="H13" s="65"/>
      <c r="I13" s="65">
        <v>1.2565871966991216</v>
      </c>
      <c r="J13" s="65"/>
      <c r="K13" s="65">
        <v>0.59721236948435674</v>
      </c>
    </row>
    <row r="14" spans="3:12">
      <c r="E14" s="35" t="s">
        <v>5</v>
      </c>
      <c r="F14" s="36"/>
      <c r="G14" s="66">
        <v>2.3180362202797289</v>
      </c>
      <c r="H14" s="66"/>
      <c r="I14" s="66">
        <v>2.0787607553260923</v>
      </c>
      <c r="J14" s="66"/>
      <c r="K14" s="66">
        <v>1.9658118305893701</v>
      </c>
    </row>
    <row r="15" spans="3:12">
      <c r="E15" s="77" t="s">
        <v>31</v>
      </c>
      <c r="F15" s="77"/>
      <c r="G15" s="77"/>
      <c r="H15" s="77"/>
      <c r="I15" s="77"/>
      <c r="J15" s="77"/>
      <c r="K15" s="77"/>
    </row>
    <row r="16" spans="3:12" ht="21.75" customHeight="1">
      <c r="E16" s="74" t="s">
        <v>32</v>
      </c>
      <c r="F16" s="74"/>
      <c r="G16" s="74"/>
      <c r="H16" s="74"/>
      <c r="I16" s="74"/>
      <c r="J16" s="74"/>
      <c r="K16" s="74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K18" sqref="K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3" t="s">
        <v>37</v>
      </c>
      <c r="E7" s="9"/>
    </row>
    <row r="8" spans="3:11">
      <c r="C8" s="73"/>
      <c r="E8" s="9"/>
    </row>
    <row r="9" spans="3:11">
      <c r="C9" s="73"/>
      <c r="E9" s="9"/>
    </row>
    <row r="10" spans="3:11">
      <c r="C10" s="37" t="s">
        <v>19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1:E23"/>
  <sheetViews>
    <sheetView showGridLines="0" showRowColHeaders="0" topLeftCell="A2" workbookViewId="0">
      <selection activeCell="I20" sqref="I2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">
        <v>39</v>
      </c>
    </row>
    <row r="4" spans="3:5" ht="19.899999999999999" customHeight="1">
      <c r="C4" s="29" t="s">
        <v>38</v>
      </c>
    </row>
    <row r="5" spans="3:5" ht="12.6" customHeight="1"/>
    <row r="6" spans="3:5" ht="12.75" customHeight="1"/>
    <row r="7" spans="3:5" ht="12.75" customHeight="1">
      <c r="C7" s="73" t="s">
        <v>20</v>
      </c>
      <c r="E7" s="9"/>
    </row>
    <row r="8" spans="3:5">
      <c r="C8" s="73"/>
      <c r="E8" s="9"/>
    </row>
    <row r="9" spans="3:5">
      <c r="C9" s="39" t="s">
        <v>21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L28" sqref="L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3" t="s">
        <v>22</v>
      </c>
      <c r="E7" s="9"/>
    </row>
    <row r="8" spans="3:11">
      <c r="C8" s="73"/>
      <c r="E8" s="9"/>
    </row>
    <row r="9" spans="3:11">
      <c r="C9" s="39" t="s">
        <v>23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M24" sqref="M24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">
        <v>39</v>
      </c>
      <c r="E3" s="11"/>
    </row>
    <row r="4" spans="2:5" customFormat="1" ht="19.5" customHeight="1">
      <c r="B4" s="29" t="s">
        <v>38</v>
      </c>
      <c r="C4" s="3"/>
    </row>
    <row r="5" spans="2:5">
      <c r="B5" s="3"/>
    </row>
    <row r="7" spans="2:5" ht="12.75" customHeight="1">
      <c r="B7" s="73" t="s">
        <v>25</v>
      </c>
      <c r="D7" s="12"/>
      <c r="E7" s="12"/>
    </row>
    <row r="8" spans="2:5">
      <c r="B8" s="73"/>
      <c r="D8" s="12"/>
      <c r="E8" s="12"/>
    </row>
    <row r="9" spans="2:5">
      <c r="B9" s="37" t="s">
        <v>24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  <c r="E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K29" sqref="K2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">
        <v>39</v>
      </c>
    </row>
    <row r="4" spans="3:27" ht="19.899999999999999" customHeight="1">
      <c r="C4" s="29" t="s">
        <v>38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73" t="s">
        <v>14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7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125"/>
  <sheetViews>
    <sheetView showGridLines="0" showRowColHeaders="0" workbookViewId="0">
      <selection activeCell="J6" sqref="J6"/>
    </sheetView>
  </sheetViews>
  <sheetFormatPr baseColWidth="10" defaultRowHeight="11.25" customHeight="1"/>
  <cols>
    <col min="1" max="1" width="2.7109375" style="43" customWidth="1"/>
    <col min="2" max="2" width="16.5703125" style="43" customWidth="1"/>
    <col min="3" max="5" width="11.42578125" style="43"/>
    <col min="6" max="7" width="22.7109375" style="43" customWidth="1"/>
    <col min="8" max="16384" width="11.42578125" style="43"/>
  </cols>
  <sheetData>
    <row r="1" spans="1:8" s="40" customFormat="1" ht="21" customHeight="1">
      <c r="D1" s="41"/>
      <c r="G1" s="18" t="s">
        <v>6</v>
      </c>
    </row>
    <row r="2" spans="1:8" s="40" customFormat="1" ht="15" customHeight="1">
      <c r="D2" s="41"/>
      <c r="G2" s="38" t="s">
        <v>39</v>
      </c>
    </row>
    <row r="3" spans="1:8" s="40" customFormat="1" ht="20.25" customHeight="1">
      <c r="B3" s="29" t="s">
        <v>38</v>
      </c>
      <c r="D3" s="41"/>
    </row>
    <row r="5" spans="1:8" ht="11.25" customHeight="1">
      <c r="A5" s="70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abril</v>
      </c>
      <c r="B5" s="42" t="s">
        <v>33</v>
      </c>
    </row>
    <row r="6" spans="1:8" ht="15">
      <c r="A6" s="71">
        <f>YEAR(B7)-1</f>
        <v>2017</v>
      </c>
      <c r="B6" s="44"/>
      <c r="C6" s="44" t="s">
        <v>40</v>
      </c>
      <c r="D6" s="44" t="s">
        <v>41</v>
      </c>
      <c r="E6" s="44" t="s">
        <v>42</v>
      </c>
      <c r="F6" s="50" t="s">
        <v>43</v>
      </c>
      <c r="G6" s="50" t="s">
        <v>44</v>
      </c>
      <c r="H6" s="44" t="s">
        <v>45</v>
      </c>
    </row>
    <row r="7" spans="1:8" ht="11.25" customHeight="1">
      <c r="A7" s="70">
        <v>1</v>
      </c>
      <c r="B7" s="49">
        <v>43191</v>
      </c>
      <c r="C7" s="45">
        <v>18.603000000000002</v>
      </c>
      <c r="D7" s="45">
        <v>12.474</v>
      </c>
      <c r="E7" s="45">
        <v>6.3440000000000003</v>
      </c>
      <c r="F7" s="45">
        <v>8.1524736842105305</v>
      </c>
      <c r="G7" s="45">
        <v>17.931000000000001</v>
      </c>
      <c r="H7" s="45">
        <v>13.795999999999999</v>
      </c>
    </row>
    <row r="8" spans="1:8" ht="11.25" customHeight="1">
      <c r="A8" s="70">
        <v>2</v>
      </c>
      <c r="B8" s="49">
        <v>43192</v>
      </c>
      <c r="C8" s="45">
        <v>19.059000000000001</v>
      </c>
      <c r="D8" s="45">
        <v>14.427</v>
      </c>
      <c r="E8" s="45">
        <v>9.7949999999999999</v>
      </c>
      <c r="F8" s="45">
        <v>8.5195789473684194</v>
      </c>
      <c r="G8" s="45">
        <v>17.827263157894699</v>
      </c>
      <c r="H8" s="45">
        <v>13.352</v>
      </c>
    </row>
    <row r="9" spans="1:8" ht="11.25" customHeight="1">
      <c r="A9" s="70">
        <v>3</v>
      </c>
      <c r="B9" s="49">
        <v>43193</v>
      </c>
      <c r="C9" s="45">
        <v>19.044</v>
      </c>
      <c r="D9" s="45">
        <v>14.581</v>
      </c>
      <c r="E9" s="45">
        <v>10.119</v>
      </c>
      <c r="F9" s="45">
        <v>8.2973157894736893</v>
      </c>
      <c r="G9" s="45">
        <v>17.687052631578901</v>
      </c>
      <c r="H9" s="45">
        <v>14.023</v>
      </c>
    </row>
    <row r="10" spans="1:8" ht="11.25" customHeight="1">
      <c r="A10" s="70">
        <v>4</v>
      </c>
      <c r="B10" s="49">
        <v>43194</v>
      </c>
      <c r="C10" s="45">
        <v>19.277999999999999</v>
      </c>
      <c r="D10" s="45">
        <v>14.614000000000001</v>
      </c>
      <c r="E10" s="45">
        <v>9.9499999999999993</v>
      </c>
      <c r="F10" s="45">
        <v>8.4118947368421093</v>
      </c>
      <c r="G10" s="45">
        <v>17.852631578947399</v>
      </c>
      <c r="H10" s="45">
        <v>14.653</v>
      </c>
    </row>
    <row r="11" spans="1:8" ht="11.25" customHeight="1">
      <c r="A11" s="70">
        <v>5</v>
      </c>
      <c r="B11" s="49">
        <v>43195</v>
      </c>
      <c r="C11" s="45">
        <v>19.989000000000001</v>
      </c>
      <c r="D11" s="45">
        <v>14.065</v>
      </c>
      <c r="E11" s="45">
        <v>8.14</v>
      </c>
      <c r="F11" s="45">
        <v>8.0860000000000003</v>
      </c>
      <c r="G11" s="45">
        <v>18.055947368420998</v>
      </c>
      <c r="H11" s="45">
        <v>14.375999999999999</v>
      </c>
    </row>
    <row r="12" spans="1:8" ht="11.25" customHeight="1">
      <c r="A12" s="70">
        <v>6</v>
      </c>
      <c r="B12" s="49">
        <v>43196</v>
      </c>
      <c r="C12" s="45">
        <v>19.329000000000001</v>
      </c>
      <c r="D12" s="45">
        <v>14.497</v>
      </c>
      <c r="E12" s="45">
        <v>9.6649999999999991</v>
      </c>
      <c r="F12" s="45">
        <v>8.25557894736842</v>
      </c>
      <c r="G12" s="45">
        <v>18.466999999999999</v>
      </c>
      <c r="H12" s="45">
        <v>14.954000000000001</v>
      </c>
    </row>
    <row r="13" spans="1:8" ht="11.25" customHeight="1">
      <c r="A13" s="70">
        <v>7</v>
      </c>
      <c r="B13" s="49">
        <v>43197</v>
      </c>
      <c r="C13" s="45">
        <v>15.444000000000001</v>
      </c>
      <c r="D13" s="45">
        <v>12.468</v>
      </c>
      <c r="E13" s="45">
        <v>9.4920000000000009</v>
      </c>
      <c r="F13" s="45">
        <v>8.4553157894736799</v>
      </c>
      <c r="G13" s="45">
        <v>17.644631578947401</v>
      </c>
      <c r="H13" s="45">
        <v>15.066000000000001</v>
      </c>
    </row>
    <row r="14" spans="1:8" ht="11.25" customHeight="1">
      <c r="A14" s="70">
        <v>8</v>
      </c>
      <c r="B14" s="49">
        <v>43198</v>
      </c>
      <c r="C14" s="45">
        <v>16.478000000000002</v>
      </c>
      <c r="D14" s="45">
        <v>12.331</v>
      </c>
      <c r="E14" s="45">
        <v>8.1839999999999993</v>
      </c>
      <c r="F14" s="45">
        <v>8.2772105263157894</v>
      </c>
      <c r="G14" s="45">
        <v>17.835157894736799</v>
      </c>
      <c r="H14" s="45">
        <v>16.04</v>
      </c>
    </row>
    <row r="15" spans="1:8" ht="11.25" customHeight="1">
      <c r="A15" s="70">
        <v>9</v>
      </c>
      <c r="B15" s="49">
        <v>43199</v>
      </c>
      <c r="C15" s="45">
        <v>14.428000000000001</v>
      </c>
      <c r="D15" s="45">
        <v>10.744999999999999</v>
      </c>
      <c r="E15" s="45">
        <v>7.0620000000000003</v>
      </c>
      <c r="F15" s="45">
        <v>8.0737894736842097</v>
      </c>
      <c r="G15" s="45">
        <v>17.923736842105299</v>
      </c>
      <c r="H15" s="45">
        <v>15.992000000000001</v>
      </c>
    </row>
    <row r="16" spans="1:8" ht="11.25" customHeight="1">
      <c r="A16" s="70">
        <v>10</v>
      </c>
      <c r="B16" s="49">
        <v>43200</v>
      </c>
      <c r="C16" s="45">
        <v>12.728999999999999</v>
      </c>
      <c r="D16" s="45">
        <v>9.5069999999999997</v>
      </c>
      <c r="E16" s="45">
        <v>6.2839999999999998</v>
      </c>
      <c r="F16" s="45">
        <v>8.4378947368421109</v>
      </c>
      <c r="G16" s="45">
        <v>17.684578947368401</v>
      </c>
      <c r="H16" s="45">
        <v>16.613</v>
      </c>
    </row>
    <row r="17" spans="1:8" ht="11.25" customHeight="1">
      <c r="A17" s="70">
        <v>11</v>
      </c>
      <c r="B17" s="49">
        <v>43201</v>
      </c>
      <c r="C17" s="45">
        <v>13.336</v>
      </c>
      <c r="D17" s="45">
        <v>9.69</v>
      </c>
      <c r="E17" s="45">
        <v>6.0430000000000001</v>
      </c>
      <c r="F17" s="45">
        <v>8.2722105263157903</v>
      </c>
      <c r="G17" s="45">
        <v>17.519210526315799</v>
      </c>
      <c r="H17" s="45">
        <v>17.033000000000001</v>
      </c>
    </row>
    <row r="18" spans="1:8" ht="11.25" customHeight="1">
      <c r="A18" s="70">
        <v>12</v>
      </c>
      <c r="B18" s="49">
        <v>43202</v>
      </c>
      <c r="C18" s="45">
        <v>15.528</v>
      </c>
      <c r="D18" s="45">
        <v>11.65</v>
      </c>
      <c r="E18" s="45">
        <v>7.7720000000000002</v>
      </c>
      <c r="F18" s="45">
        <v>8.30615789473684</v>
      </c>
      <c r="G18" s="45">
        <v>17.655000000000001</v>
      </c>
      <c r="H18" s="45">
        <v>17.184000000000001</v>
      </c>
    </row>
    <row r="19" spans="1:8" ht="11.25" customHeight="1">
      <c r="A19" s="70">
        <v>13</v>
      </c>
      <c r="B19" s="49">
        <v>43203</v>
      </c>
      <c r="C19" s="45">
        <v>15.268000000000001</v>
      </c>
      <c r="D19" s="45">
        <v>11.71</v>
      </c>
      <c r="E19" s="45">
        <v>8.1519999999999992</v>
      </c>
      <c r="F19" s="45">
        <v>8.4903684210526293</v>
      </c>
      <c r="G19" s="45">
        <v>18.662368421052602</v>
      </c>
      <c r="H19" s="45">
        <v>17.045999999999999</v>
      </c>
    </row>
    <row r="20" spans="1:8" ht="11.25" customHeight="1">
      <c r="A20" s="70">
        <v>14</v>
      </c>
      <c r="B20" s="49">
        <v>43204</v>
      </c>
      <c r="C20" s="45">
        <v>17.571000000000002</v>
      </c>
      <c r="D20" s="45">
        <v>12.714</v>
      </c>
      <c r="E20" s="45">
        <v>7.8570000000000002</v>
      </c>
      <c r="F20" s="45">
        <v>8.8787368421052602</v>
      </c>
      <c r="G20" s="45">
        <v>18.829999999999998</v>
      </c>
      <c r="H20" s="45">
        <v>17.675999999999998</v>
      </c>
    </row>
    <row r="21" spans="1:8" ht="11.25" customHeight="1">
      <c r="A21" s="70">
        <v>15</v>
      </c>
      <c r="B21" s="49">
        <v>43205</v>
      </c>
      <c r="C21" s="45">
        <v>19.664000000000001</v>
      </c>
      <c r="D21" s="45">
        <v>14.66</v>
      </c>
      <c r="E21" s="45">
        <v>9.657</v>
      </c>
      <c r="F21" s="45">
        <v>9.0577368421052604</v>
      </c>
      <c r="G21" s="45">
        <v>17.812052631578901</v>
      </c>
      <c r="H21" s="45">
        <v>17.221</v>
      </c>
    </row>
    <row r="22" spans="1:8" ht="11.25" customHeight="1">
      <c r="A22" s="70">
        <v>16</v>
      </c>
      <c r="B22" s="49">
        <v>43206</v>
      </c>
      <c r="C22" s="45">
        <v>18.158000000000001</v>
      </c>
      <c r="D22" s="45">
        <v>13.794</v>
      </c>
      <c r="E22" s="45">
        <v>9.43</v>
      </c>
      <c r="F22" s="45">
        <v>8.9194210526315807</v>
      </c>
      <c r="G22" s="45">
        <v>18.387052631578999</v>
      </c>
      <c r="H22" s="45">
        <v>16.893999999999998</v>
      </c>
    </row>
    <row r="23" spans="1:8" ht="11.25" customHeight="1">
      <c r="A23" s="70">
        <v>17</v>
      </c>
      <c r="B23" s="49">
        <v>43207</v>
      </c>
      <c r="C23" s="45">
        <v>22.47</v>
      </c>
      <c r="D23" s="45">
        <v>15.845000000000001</v>
      </c>
      <c r="E23" s="45">
        <v>9.2200000000000006</v>
      </c>
      <c r="F23" s="45">
        <v>9.1903684210526304</v>
      </c>
      <c r="G23" s="45">
        <v>19.375947368421102</v>
      </c>
      <c r="H23" s="45">
        <v>17.608000000000001</v>
      </c>
    </row>
    <row r="24" spans="1:8" ht="11.25" customHeight="1">
      <c r="A24" s="70">
        <v>18</v>
      </c>
      <c r="B24" s="49">
        <v>43208</v>
      </c>
      <c r="C24" s="45">
        <v>24.852</v>
      </c>
      <c r="D24" s="45">
        <v>17.721</v>
      </c>
      <c r="E24" s="45">
        <v>10.59</v>
      </c>
      <c r="F24" s="45">
        <v>9.5359473684210503</v>
      </c>
      <c r="G24" s="45">
        <v>19.275105263157901</v>
      </c>
      <c r="H24" s="45">
        <v>17.923999999999999</v>
      </c>
    </row>
    <row r="25" spans="1:8" ht="11.25" customHeight="1">
      <c r="A25" s="70">
        <v>19</v>
      </c>
      <c r="B25" s="49">
        <v>43209</v>
      </c>
      <c r="C25" s="45">
        <v>22.981999999999999</v>
      </c>
      <c r="D25" s="45">
        <v>17.38</v>
      </c>
      <c r="E25" s="45">
        <v>11.779</v>
      </c>
      <c r="F25" s="45">
        <v>9.5421052631578895</v>
      </c>
      <c r="G25" s="45">
        <v>19.015473684210502</v>
      </c>
      <c r="H25" s="45">
        <v>15.904999999999999</v>
      </c>
    </row>
    <row r="26" spans="1:8" ht="11.25" customHeight="1">
      <c r="A26" s="70">
        <v>20</v>
      </c>
      <c r="B26" s="49">
        <v>43210</v>
      </c>
      <c r="C26" s="45">
        <v>21.861999999999998</v>
      </c>
      <c r="D26" s="45">
        <v>17.058</v>
      </c>
      <c r="E26" s="45">
        <v>12.254</v>
      </c>
      <c r="F26" s="45">
        <v>9.6563684210526297</v>
      </c>
      <c r="G26" s="45">
        <v>19.3342105263158</v>
      </c>
      <c r="H26" s="45">
        <v>14.488</v>
      </c>
    </row>
    <row r="27" spans="1:8" ht="11.25" customHeight="1">
      <c r="A27" s="70">
        <v>21</v>
      </c>
      <c r="B27" s="49">
        <v>43211</v>
      </c>
      <c r="C27" s="45">
        <v>22.141999999999999</v>
      </c>
      <c r="D27" s="45">
        <v>17.024000000000001</v>
      </c>
      <c r="E27" s="45">
        <v>11.906000000000001</v>
      </c>
      <c r="F27" s="45">
        <v>9.5891052631579008</v>
      </c>
      <c r="G27" s="45">
        <v>19.926210526315799</v>
      </c>
      <c r="H27" s="45">
        <v>14.169</v>
      </c>
    </row>
    <row r="28" spans="1:8" ht="11.25" customHeight="1">
      <c r="A28" s="70">
        <v>22</v>
      </c>
      <c r="B28" s="49">
        <v>43212</v>
      </c>
      <c r="C28" s="45">
        <v>22.57</v>
      </c>
      <c r="D28" s="45">
        <v>17.704000000000001</v>
      </c>
      <c r="E28" s="45">
        <v>12.837999999999999</v>
      </c>
      <c r="F28" s="45">
        <v>10.077999999999999</v>
      </c>
      <c r="G28" s="45">
        <v>19.741578947368399</v>
      </c>
      <c r="H28" s="45">
        <v>15.382999999999999</v>
      </c>
    </row>
    <row r="29" spans="1:8" ht="11.25" customHeight="1">
      <c r="A29" s="70">
        <v>23</v>
      </c>
      <c r="B29" s="49">
        <v>43213</v>
      </c>
      <c r="C29" s="45">
        <v>22.513999999999999</v>
      </c>
      <c r="D29" s="45">
        <v>17.977</v>
      </c>
      <c r="E29" s="45">
        <v>13.44</v>
      </c>
      <c r="F29" s="45">
        <v>10.143263157894699</v>
      </c>
      <c r="G29" s="45">
        <v>20.857315789473699</v>
      </c>
      <c r="H29" s="45">
        <v>16.675999999999998</v>
      </c>
    </row>
    <row r="30" spans="1:8" ht="11.25" customHeight="1">
      <c r="A30" s="70">
        <v>24</v>
      </c>
      <c r="B30" s="49">
        <v>43214</v>
      </c>
      <c r="C30" s="45">
        <v>24.425999999999998</v>
      </c>
      <c r="D30" s="45">
        <v>19.149999999999999</v>
      </c>
      <c r="E30" s="45">
        <v>13.872999999999999</v>
      </c>
      <c r="F30" s="45">
        <v>10.2345789473684</v>
      </c>
      <c r="G30" s="45">
        <v>21.390999999999998</v>
      </c>
      <c r="H30" s="45">
        <v>17.071000000000002</v>
      </c>
    </row>
    <row r="31" spans="1:8" ht="11.25" customHeight="1">
      <c r="A31" s="70">
        <v>25</v>
      </c>
      <c r="B31" s="49">
        <v>43215</v>
      </c>
      <c r="C31" s="45">
        <v>22.699000000000002</v>
      </c>
      <c r="D31" s="45">
        <v>17.855</v>
      </c>
      <c r="E31" s="45">
        <v>13.010999999999999</v>
      </c>
      <c r="F31" s="45">
        <v>10.596631578947401</v>
      </c>
      <c r="G31" s="45">
        <v>21.068947368421</v>
      </c>
      <c r="H31" s="45">
        <v>16.28</v>
      </c>
    </row>
    <row r="32" spans="1:8" ht="11.25" customHeight="1">
      <c r="A32" s="70">
        <v>26</v>
      </c>
      <c r="B32" s="49">
        <v>43216</v>
      </c>
      <c r="C32" s="45">
        <v>22.289000000000001</v>
      </c>
      <c r="D32" s="45">
        <v>17.41</v>
      </c>
      <c r="E32" s="45">
        <v>12.531000000000001</v>
      </c>
      <c r="F32" s="45">
        <v>10.466421052631601</v>
      </c>
      <c r="G32" s="45">
        <v>20.611210526315801</v>
      </c>
      <c r="H32" s="45">
        <v>13.654999999999999</v>
      </c>
    </row>
    <row r="33" spans="1:8" ht="11.25" customHeight="1">
      <c r="A33" s="70">
        <v>27</v>
      </c>
      <c r="B33" s="49">
        <v>43217</v>
      </c>
      <c r="C33" s="45">
        <v>22.068000000000001</v>
      </c>
      <c r="D33" s="45">
        <v>17.056000000000001</v>
      </c>
      <c r="E33" s="45">
        <v>12.044</v>
      </c>
      <c r="F33" s="45">
        <v>10.148</v>
      </c>
      <c r="G33" s="45">
        <v>20.019526315789498</v>
      </c>
      <c r="H33" s="45">
        <v>11.212999999999999</v>
      </c>
    </row>
    <row r="34" spans="1:8" ht="11.25" customHeight="1">
      <c r="A34" s="70">
        <v>28</v>
      </c>
      <c r="B34" s="49">
        <v>43218</v>
      </c>
      <c r="C34" s="45">
        <v>18.745000000000001</v>
      </c>
      <c r="D34" s="45">
        <v>14.845000000000001</v>
      </c>
      <c r="E34" s="45">
        <v>10.946</v>
      </c>
      <c r="F34" s="45">
        <v>10.069157894736801</v>
      </c>
      <c r="G34" s="45">
        <v>19.196000000000002</v>
      </c>
      <c r="H34" s="45">
        <v>11.082000000000001</v>
      </c>
    </row>
    <row r="35" spans="1:8" ht="11.25" customHeight="1">
      <c r="A35" s="70">
        <v>29</v>
      </c>
      <c r="B35" s="49">
        <v>43219</v>
      </c>
      <c r="C35" s="45">
        <v>16.324999999999999</v>
      </c>
      <c r="D35" s="45">
        <v>12.481999999999999</v>
      </c>
      <c r="E35" s="45">
        <v>8.6379999999999999</v>
      </c>
      <c r="F35" s="45">
        <v>9.6337894736842102</v>
      </c>
      <c r="G35" s="45">
        <v>19.280842105263201</v>
      </c>
      <c r="H35" s="45">
        <v>13.013999999999999</v>
      </c>
    </row>
    <row r="36" spans="1:8" ht="11.25" customHeight="1">
      <c r="A36" s="70">
        <v>30</v>
      </c>
      <c r="B36" s="49">
        <v>43220</v>
      </c>
      <c r="C36" s="45">
        <v>15.920999999999999</v>
      </c>
      <c r="D36" s="45">
        <v>11.628</v>
      </c>
      <c r="E36" s="45">
        <v>7.335</v>
      </c>
      <c r="F36" s="45">
        <v>9.9106842105263198</v>
      </c>
      <c r="G36" s="45">
        <v>19.258263157894699</v>
      </c>
      <c r="H36" s="45">
        <v>13.696</v>
      </c>
    </row>
    <row r="37" spans="1:8" ht="11.25" customHeight="1">
      <c r="A37" s="70"/>
      <c r="B37" s="49"/>
      <c r="C37" s="45"/>
      <c r="D37" s="45"/>
      <c r="E37" s="45"/>
      <c r="F37" s="45"/>
      <c r="G37" s="45"/>
      <c r="H37" s="45"/>
    </row>
    <row r="38" spans="1:8" ht="11.25" customHeight="1">
      <c r="A38" s="70"/>
      <c r="B38" s="51" t="s">
        <v>8</v>
      </c>
      <c r="C38" s="48">
        <f>AVERAGE(C7:C37)</f>
        <v>19.192366666666672</v>
      </c>
      <c r="D38" s="48">
        <f t="shared" ref="D38:H38" si="0">AVERAGE(D7:D37)</f>
        <v>14.50206666666667</v>
      </c>
      <c r="E38" s="48">
        <f t="shared" si="0"/>
        <v>9.8116999999999983</v>
      </c>
      <c r="F38" s="48">
        <f t="shared" si="0"/>
        <v>9.1228701754385959</v>
      </c>
      <c r="G38" s="48">
        <f t="shared" si="0"/>
        <v>18.870877192982459</v>
      </c>
      <c r="H38" s="48">
        <f t="shared" si="0"/>
        <v>15.336099999999997</v>
      </c>
    </row>
    <row r="39" spans="1:8" ht="11.25" customHeight="1">
      <c r="C39" s="64"/>
    </row>
    <row r="40" spans="1:8" ht="11.25" customHeight="1">
      <c r="B40" s="42" t="s">
        <v>34</v>
      </c>
    </row>
    <row r="41" spans="1:8" ht="34.5" customHeight="1">
      <c r="B41" s="44"/>
      <c r="C41" s="50" t="s">
        <v>7</v>
      </c>
    </row>
    <row r="42" spans="1:8" ht="11.25" customHeight="1">
      <c r="A42" s="54" t="s">
        <v>46</v>
      </c>
      <c r="B42" s="49">
        <v>42490</v>
      </c>
      <c r="C42" s="46">
        <v>19931</v>
      </c>
    </row>
    <row r="43" spans="1:8" ht="11.25" customHeight="1">
      <c r="A43" s="54" t="s">
        <v>47</v>
      </c>
      <c r="B43" s="49">
        <v>42521</v>
      </c>
      <c r="C43" s="46">
        <v>19732</v>
      </c>
    </row>
    <row r="44" spans="1:8" ht="11.25" customHeight="1">
      <c r="A44" s="54" t="s">
        <v>48</v>
      </c>
      <c r="B44" s="49">
        <v>42551</v>
      </c>
      <c r="C44" s="46">
        <v>20247</v>
      </c>
    </row>
    <row r="45" spans="1:8" ht="11.25" customHeight="1">
      <c r="A45" s="54" t="s">
        <v>48</v>
      </c>
      <c r="B45" s="49">
        <v>42582</v>
      </c>
      <c r="C45" s="46">
        <v>22235</v>
      </c>
    </row>
    <row r="46" spans="1:8" ht="11.25" customHeight="1">
      <c r="A46" s="54" t="s">
        <v>46</v>
      </c>
      <c r="B46" s="49">
        <v>42613</v>
      </c>
      <c r="C46" s="46">
        <v>21464</v>
      </c>
    </row>
    <row r="47" spans="1:8" ht="11.25" customHeight="1">
      <c r="A47" s="54" t="s">
        <v>49</v>
      </c>
      <c r="B47" s="49">
        <v>42643</v>
      </c>
      <c r="C47" s="46">
        <v>20845</v>
      </c>
    </row>
    <row r="48" spans="1:8" ht="11.25" customHeight="1">
      <c r="A48" s="54" t="s">
        <v>50</v>
      </c>
      <c r="B48" s="49">
        <v>42674</v>
      </c>
      <c r="C48" s="46">
        <v>19852</v>
      </c>
    </row>
    <row r="49" spans="1:3" ht="11.25" customHeight="1">
      <c r="A49" s="54" t="s">
        <v>51</v>
      </c>
      <c r="B49" s="49">
        <v>42704</v>
      </c>
      <c r="C49" s="46">
        <v>20663</v>
      </c>
    </row>
    <row r="50" spans="1:3" ht="11.25" customHeight="1">
      <c r="A50" s="54" t="s">
        <v>52</v>
      </c>
      <c r="B50" s="49">
        <v>42735</v>
      </c>
      <c r="C50" s="46">
        <v>21336</v>
      </c>
    </row>
    <row r="51" spans="1:3" ht="11.25" customHeight="1">
      <c r="A51" s="54" t="s">
        <v>53</v>
      </c>
      <c r="B51" s="49">
        <v>42766</v>
      </c>
      <c r="C51" s="46">
        <v>23109</v>
      </c>
    </row>
    <row r="52" spans="1:3" ht="11.25" customHeight="1">
      <c r="A52" s="54" t="s">
        <v>54</v>
      </c>
      <c r="B52" s="49">
        <v>42794</v>
      </c>
      <c r="C52" s="46">
        <v>19912</v>
      </c>
    </row>
    <row r="53" spans="1:3" ht="11.25" customHeight="1">
      <c r="A53" s="54" t="s">
        <v>47</v>
      </c>
      <c r="B53" s="49">
        <v>42825</v>
      </c>
      <c r="C53" s="46">
        <v>21128</v>
      </c>
    </row>
    <row r="54" spans="1:3" ht="11.25" customHeight="1">
      <c r="A54" s="54" t="s">
        <v>46</v>
      </c>
      <c r="B54" s="49">
        <v>42855</v>
      </c>
      <c r="C54" s="46">
        <v>18833</v>
      </c>
    </row>
    <row r="55" spans="1:3" ht="11.25" customHeight="1">
      <c r="A55" s="54" t="s">
        <v>47</v>
      </c>
      <c r="B55" s="49">
        <v>42886</v>
      </c>
      <c r="C55" s="46">
        <v>20242</v>
      </c>
    </row>
    <row r="56" spans="1:3" ht="11.25" customHeight="1">
      <c r="A56" s="54" t="s">
        <v>48</v>
      </c>
      <c r="B56" s="49">
        <v>42916</v>
      </c>
      <c r="C56" s="46">
        <v>21709</v>
      </c>
    </row>
    <row r="57" spans="1:3" ht="11.25" customHeight="1">
      <c r="A57" s="54" t="s">
        <v>48</v>
      </c>
      <c r="B57" s="49">
        <v>42947</v>
      </c>
      <c r="C57" s="46">
        <v>22401</v>
      </c>
    </row>
    <row r="58" spans="1:3" ht="11.25" customHeight="1">
      <c r="A58" s="54" t="s">
        <v>46</v>
      </c>
      <c r="B58" s="49">
        <v>42978</v>
      </c>
      <c r="C58" s="46">
        <v>21809</v>
      </c>
    </row>
    <row r="59" spans="1:3" ht="11.25" customHeight="1">
      <c r="A59" s="54" t="s">
        <v>49</v>
      </c>
      <c r="B59" s="49">
        <v>43008</v>
      </c>
      <c r="C59" s="46">
        <v>20215</v>
      </c>
    </row>
    <row r="60" spans="1:3" ht="11.25" customHeight="1">
      <c r="A60" s="54" t="s">
        <v>50</v>
      </c>
      <c r="B60" s="49">
        <v>43039</v>
      </c>
      <c r="C60" s="46">
        <v>20252</v>
      </c>
    </row>
    <row r="61" spans="1:3" ht="11.25" customHeight="1">
      <c r="A61" s="54" t="s">
        <v>51</v>
      </c>
      <c r="B61" s="49">
        <v>43069</v>
      </c>
      <c r="C61" s="46">
        <v>20950</v>
      </c>
    </row>
    <row r="62" spans="1:3" ht="11.25" customHeight="1">
      <c r="A62" s="54" t="s">
        <v>52</v>
      </c>
      <c r="B62" s="49">
        <v>43100</v>
      </c>
      <c r="C62" s="46">
        <v>22181</v>
      </c>
    </row>
    <row r="63" spans="1:3" ht="11.25" customHeight="1">
      <c r="A63" s="54" t="s">
        <v>53</v>
      </c>
      <c r="B63" s="49">
        <v>43131</v>
      </c>
      <c r="C63" s="46">
        <v>22622</v>
      </c>
    </row>
    <row r="64" spans="1:3" ht="11.25" customHeight="1">
      <c r="A64" s="54" t="s">
        <v>54</v>
      </c>
      <c r="B64" s="49">
        <v>43159</v>
      </c>
      <c r="C64" s="46">
        <v>21287</v>
      </c>
    </row>
    <row r="65" spans="1:4" ht="11.25" customHeight="1">
      <c r="A65" s="54" t="s">
        <v>47</v>
      </c>
      <c r="B65" s="49">
        <v>43190</v>
      </c>
      <c r="C65" s="46">
        <v>22095</v>
      </c>
    </row>
    <row r="66" spans="1:4" ht="11.25" customHeight="1">
      <c r="A66" s="54" t="s">
        <v>46</v>
      </c>
      <c r="B66" s="52">
        <v>43220</v>
      </c>
      <c r="C66" s="53">
        <v>19909</v>
      </c>
    </row>
    <row r="68" spans="1:4" ht="11.25" customHeight="1">
      <c r="B68" s="42" t="s">
        <v>14</v>
      </c>
    </row>
    <row r="69" spans="1:4" ht="45.75" customHeight="1">
      <c r="B69" s="44" t="s">
        <v>10</v>
      </c>
      <c r="C69" s="50" t="s">
        <v>13</v>
      </c>
      <c r="D69" s="50" t="s">
        <v>12</v>
      </c>
    </row>
    <row r="70" spans="1:4" ht="11.25" customHeight="1">
      <c r="A70" s="70">
        <v>1</v>
      </c>
      <c r="B70" s="49">
        <v>43191</v>
      </c>
      <c r="C70" s="46">
        <v>28387</v>
      </c>
      <c r="D70" s="46">
        <v>569</v>
      </c>
    </row>
    <row r="71" spans="1:4" ht="11.25" customHeight="1">
      <c r="A71" s="70">
        <v>2</v>
      </c>
      <c r="B71" s="49">
        <v>43192</v>
      </c>
      <c r="C71" s="46">
        <v>31554</v>
      </c>
      <c r="D71" s="46">
        <v>626</v>
      </c>
    </row>
    <row r="72" spans="1:4" ht="11.25" customHeight="1">
      <c r="A72" s="70">
        <v>3</v>
      </c>
      <c r="B72" s="49">
        <v>43193</v>
      </c>
      <c r="C72" s="46">
        <v>34067</v>
      </c>
      <c r="D72" s="46">
        <v>702</v>
      </c>
    </row>
    <row r="73" spans="1:4" ht="11.25" customHeight="1">
      <c r="A73" s="70">
        <v>4</v>
      </c>
      <c r="B73" s="49">
        <v>43194</v>
      </c>
      <c r="C73" s="46">
        <v>33827</v>
      </c>
      <c r="D73" s="46">
        <v>713</v>
      </c>
    </row>
    <row r="74" spans="1:4" ht="11.25" customHeight="1">
      <c r="A74" s="70">
        <v>5</v>
      </c>
      <c r="B74" s="49">
        <v>43195</v>
      </c>
      <c r="C74" s="46">
        <v>33388</v>
      </c>
      <c r="D74" s="46">
        <v>700</v>
      </c>
    </row>
    <row r="75" spans="1:4" ht="11.25" customHeight="1">
      <c r="A75" s="70">
        <v>6</v>
      </c>
      <c r="B75" s="49">
        <v>43196</v>
      </c>
      <c r="C75" s="46">
        <v>33376</v>
      </c>
      <c r="D75" s="46">
        <v>705</v>
      </c>
    </row>
    <row r="76" spans="1:4" ht="11.25" customHeight="1">
      <c r="A76" s="70">
        <v>7</v>
      </c>
      <c r="B76" s="49">
        <v>43197</v>
      </c>
      <c r="C76" s="46">
        <v>30341</v>
      </c>
      <c r="D76" s="46">
        <v>641</v>
      </c>
    </row>
    <row r="77" spans="1:4" ht="11.25" customHeight="1">
      <c r="A77" s="70">
        <v>8</v>
      </c>
      <c r="B77" s="49">
        <v>43198</v>
      </c>
      <c r="C77" s="46">
        <v>30161</v>
      </c>
      <c r="D77" s="46">
        <v>589</v>
      </c>
    </row>
    <row r="78" spans="1:4" ht="11.25" customHeight="1">
      <c r="A78" s="70">
        <v>9</v>
      </c>
      <c r="B78" s="49">
        <v>43199</v>
      </c>
      <c r="C78" s="46">
        <v>34237</v>
      </c>
      <c r="D78" s="46">
        <v>702</v>
      </c>
    </row>
    <row r="79" spans="1:4" ht="11.25" customHeight="1">
      <c r="A79" s="70">
        <v>10</v>
      </c>
      <c r="B79" s="49">
        <v>43200</v>
      </c>
      <c r="C79" s="46">
        <v>35577</v>
      </c>
      <c r="D79" s="46">
        <v>746</v>
      </c>
    </row>
    <row r="80" spans="1:4" ht="11.25" customHeight="1">
      <c r="A80" s="70">
        <v>11</v>
      </c>
      <c r="B80" s="49">
        <v>43201</v>
      </c>
      <c r="C80" s="46">
        <v>36175</v>
      </c>
      <c r="D80" s="46">
        <v>751</v>
      </c>
    </row>
    <row r="81" spans="1:4" ht="11.25" customHeight="1">
      <c r="A81" s="70">
        <v>12</v>
      </c>
      <c r="B81" s="49">
        <v>43202</v>
      </c>
      <c r="C81" s="46">
        <v>35363</v>
      </c>
      <c r="D81" s="46">
        <v>745</v>
      </c>
    </row>
    <row r="82" spans="1:4" ht="11.25" customHeight="1">
      <c r="A82" s="70">
        <v>13</v>
      </c>
      <c r="B82" s="49">
        <v>43203</v>
      </c>
      <c r="C82" s="46">
        <v>35451</v>
      </c>
      <c r="D82" s="46">
        <v>736</v>
      </c>
    </row>
    <row r="83" spans="1:4" ht="11.25" customHeight="1">
      <c r="A83" s="70">
        <v>14</v>
      </c>
      <c r="B83" s="49">
        <v>43204</v>
      </c>
      <c r="C83" s="46">
        <v>30267</v>
      </c>
      <c r="D83" s="46">
        <v>641</v>
      </c>
    </row>
    <row r="84" spans="1:4" ht="11.25" customHeight="1">
      <c r="A84" s="70">
        <v>15</v>
      </c>
      <c r="B84" s="49">
        <v>43205</v>
      </c>
      <c r="C84" s="46">
        <v>29829</v>
      </c>
      <c r="D84" s="46">
        <v>591</v>
      </c>
    </row>
    <row r="85" spans="1:4" ht="11.25" customHeight="1">
      <c r="A85" s="70">
        <v>16</v>
      </c>
      <c r="B85" s="49">
        <v>43206</v>
      </c>
      <c r="C85" s="46">
        <v>34041</v>
      </c>
      <c r="D85" s="46">
        <v>697</v>
      </c>
    </row>
    <row r="86" spans="1:4" ht="11.25" customHeight="1">
      <c r="A86" s="70">
        <v>17</v>
      </c>
      <c r="B86" s="49">
        <v>43207</v>
      </c>
      <c r="C86" s="46">
        <v>33068</v>
      </c>
      <c r="D86" s="46">
        <v>700</v>
      </c>
    </row>
    <row r="87" spans="1:4" ht="11.25" customHeight="1">
      <c r="A87" s="70">
        <v>18</v>
      </c>
      <c r="B87" s="49">
        <v>43208</v>
      </c>
      <c r="C87" s="46">
        <v>32660</v>
      </c>
      <c r="D87" s="46">
        <v>690</v>
      </c>
    </row>
    <row r="88" spans="1:4" ht="11.25" customHeight="1">
      <c r="A88" s="70">
        <v>19</v>
      </c>
      <c r="B88" s="49">
        <v>43209</v>
      </c>
      <c r="C88" s="46">
        <v>32462</v>
      </c>
      <c r="D88" s="46">
        <v>681</v>
      </c>
    </row>
    <row r="89" spans="1:4" ht="11.25" customHeight="1">
      <c r="A89" s="70">
        <v>20</v>
      </c>
      <c r="B89" s="49">
        <v>43210</v>
      </c>
      <c r="C89" s="46">
        <v>31947</v>
      </c>
      <c r="D89" s="46">
        <v>674</v>
      </c>
    </row>
    <row r="90" spans="1:4" ht="11.25" customHeight="1">
      <c r="A90" s="70">
        <v>21</v>
      </c>
      <c r="B90" s="49">
        <v>43211</v>
      </c>
      <c r="C90" s="46">
        <v>28402</v>
      </c>
      <c r="D90" s="46">
        <v>606</v>
      </c>
    </row>
    <row r="91" spans="1:4" ht="11.25" customHeight="1">
      <c r="A91" s="70">
        <v>22</v>
      </c>
      <c r="B91" s="49">
        <v>43212</v>
      </c>
      <c r="C91" s="46">
        <v>28151</v>
      </c>
      <c r="D91" s="46">
        <v>559</v>
      </c>
    </row>
    <row r="92" spans="1:4" ht="11.25" customHeight="1">
      <c r="A92" s="70">
        <v>23</v>
      </c>
      <c r="B92" s="49">
        <v>43213</v>
      </c>
      <c r="C92" s="46">
        <v>31444</v>
      </c>
      <c r="D92" s="46">
        <v>651</v>
      </c>
    </row>
    <row r="93" spans="1:4" ht="11.25" customHeight="1">
      <c r="A93" s="70">
        <v>24</v>
      </c>
      <c r="B93" s="49">
        <v>43214</v>
      </c>
      <c r="C93" s="46">
        <v>32042</v>
      </c>
      <c r="D93" s="46">
        <v>678</v>
      </c>
    </row>
    <row r="94" spans="1:4" ht="11.25" customHeight="1">
      <c r="A94" s="70">
        <v>25</v>
      </c>
      <c r="B94" s="49">
        <v>43215</v>
      </c>
      <c r="C94" s="46">
        <v>32452</v>
      </c>
      <c r="D94" s="46">
        <v>685</v>
      </c>
    </row>
    <row r="95" spans="1:4" ht="11.25" customHeight="1">
      <c r="A95" s="70">
        <v>26</v>
      </c>
      <c r="B95" s="49">
        <v>43216</v>
      </c>
      <c r="C95" s="46">
        <v>31912</v>
      </c>
      <c r="D95" s="46">
        <v>680</v>
      </c>
    </row>
    <row r="96" spans="1:4" ht="11.25" customHeight="1">
      <c r="A96" s="70">
        <v>27</v>
      </c>
      <c r="B96" s="49">
        <v>43217</v>
      </c>
      <c r="C96" s="46">
        <v>31913</v>
      </c>
      <c r="D96" s="46">
        <v>674</v>
      </c>
    </row>
    <row r="97" spans="1:9" ht="11.25" customHeight="1">
      <c r="A97" s="70">
        <v>28</v>
      </c>
      <c r="B97" s="49">
        <v>43218</v>
      </c>
      <c r="C97" s="46">
        <v>28241</v>
      </c>
      <c r="D97" s="46">
        <v>603</v>
      </c>
    </row>
    <row r="98" spans="1:9" ht="11.25" customHeight="1">
      <c r="A98" s="70">
        <v>29</v>
      </c>
      <c r="B98" s="49">
        <v>43219</v>
      </c>
      <c r="C98" s="46">
        <v>27392</v>
      </c>
      <c r="D98" s="46">
        <v>554</v>
      </c>
    </row>
    <row r="99" spans="1:9" ht="11.25" customHeight="1">
      <c r="A99" s="70">
        <v>30</v>
      </c>
      <c r="B99" s="49">
        <v>43220</v>
      </c>
      <c r="C99" s="46">
        <v>29423</v>
      </c>
      <c r="D99" s="46">
        <v>618</v>
      </c>
    </row>
    <row r="100" spans="1:9" ht="11.25" customHeight="1">
      <c r="A100" s="70"/>
      <c r="B100" s="49"/>
      <c r="C100" s="46"/>
      <c r="D100" s="46"/>
    </row>
    <row r="101" spans="1:9" ht="11.25" customHeight="1">
      <c r="A101" s="70"/>
      <c r="B101" s="51" t="s">
        <v>11</v>
      </c>
      <c r="C101" s="47">
        <f>MAX(C70:C100)</f>
        <v>36175</v>
      </c>
      <c r="D101" s="47">
        <f>MAX(D70:D100)</f>
        <v>751</v>
      </c>
      <c r="E101" s="78">
        <v>690</v>
      </c>
      <c r="F101" s="79">
        <f>(D101/E101-1)*100</f>
        <v>8.8405797101449366</v>
      </c>
    </row>
    <row r="103" spans="1:9" ht="11.25" customHeight="1">
      <c r="B103" s="42" t="s">
        <v>35</v>
      </c>
    </row>
    <row r="104" spans="1:9" ht="11.25" customHeight="1">
      <c r="B104" s="44"/>
      <c r="C104" s="60" t="s">
        <v>18</v>
      </c>
      <c r="D104" s="60" t="s">
        <v>17</v>
      </c>
      <c r="E104" s="60"/>
      <c r="F104" s="60" t="s">
        <v>16</v>
      </c>
      <c r="G104" s="44" t="s">
        <v>15</v>
      </c>
    </row>
    <row r="105" spans="1:9" ht="11.25" customHeight="1">
      <c r="B105" s="55" t="s">
        <v>56</v>
      </c>
      <c r="C105" s="56">
        <v>41318</v>
      </c>
      <c r="D105" s="56">
        <v>45450</v>
      </c>
      <c r="E105" s="56"/>
      <c r="F105" s="57" t="s">
        <v>57</v>
      </c>
      <c r="G105" s="57" t="s">
        <v>58</v>
      </c>
    </row>
    <row r="106" spans="1:9" ht="11.25" customHeight="1">
      <c r="B106" s="55"/>
      <c r="C106" s="56"/>
      <c r="D106" s="56"/>
      <c r="E106" s="56"/>
      <c r="F106" s="57"/>
      <c r="G106" s="57"/>
    </row>
    <row r="107" spans="1:9" ht="11.25" customHeight="1">
      <c r="B107" s="55">
        <v>2017</v>
      </c>
      <c r="C107" s="56">
        <v>39536</v>
      </c>
      <c r="D107" s="56">
        <v>41381</v>
      </c>
      <c r="E107" s="56"/>
      <c r="F107" s="57" t="s">
        <v>59</v>
      </c>
      <c r="G107" s="57" t="s">
        <v>60</v>
      </c>
    </row>
    <row r="108" spans="1:9" ht="11.25" customHeight="1">
      <c r="B108" s="55">
        <v>2018</v>
      </c>
      <c r="C108" s="56"/>
      <c r="D108" s="56">
        <v>40947</v>
      </c>
      <c r="E108" s="56"/>
      <c r="F108" s="57"/>
      <c r="G108" s="57" t="s">
        <v>61</v>
      </c>
    </row>
    <row r="109" spans="1:9" ht="11.25" customHeight="1">
      <c r="B109" s="67" t="s">
        <v>62</v>
      </c>
      <c r="C109" s="58"/>
      <c r="D109" s="58">
        <v>36137</v>
      </c>
      <c r="E109" s="58"/>
      <c r="F109" s="59"/>
      <c r="G109" s="59" t="s">
        <v>63</v>
      </c>
      <c r="H109" s="78">
        <v>33429</v>
      </c>
      <c r="I109" s="79">
        <f>(D109/H109-1)*100</f>
        <v>8.1007508450746446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42" t="s">
        <v>36</v>
      </c>
    </row>
    <row r="112" spans="1:9" ht="24.75" customHeight="1">
      <c r="B112" s="44"/>
      <c r="C112" s="62" t="s">
        <v>4</v>
      </c>
      <c r="D112" s="62" t="s">
        <v>0</v>
      </c>
      <c r="E112" s="62" t="s">
        <v>26</v>
      </c>
      <c r="F112" s="62" t="s">
        <v>5</v>
      </c>
    </row>
    <row r="113" spans="1:6" ht="11.25" customHeight="1">
      <c r="A113" s="5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49">
        <v>42855</v>
      </c>
      <c r="C113" s="45">
        <v>-5.5054710858744249</v>
      </c>
      <c r="D113" s="45">
        <v>-3.6064108116142024</v>
      </c>
      <c r="E113" s="45">
        <v>-0.78691163537755227</v>
      </c>
      <c r="F113" s="45">
        <v>-1.1121486388826702</v>
      </c>
    </row>
    <row r="114" spans="1:6" ht="11.25" customHeight="1">
      <c r="A114" s="5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49">
        <v>42886</v>
      </c>
      <c r="C114" s="45">
        <v>2.5811872980407546</v>
      </c>
      <c r="D114" s="45">
        <v>0.54701782044404013</v>
      </c>
      <c r="E114" s="45">
        <v>1.5487684157499571</v>
      </c>
      <c r="F114" s="45">
        <v>0.48540106184675746</v>
      </c>
    </row>
    <row r="115" spans="1:6" ht="11.25" customHeight="1">
      <c r="A115" s="54" t="str">
        <f t="shared" si="1"/>
        <v>J</v>
      </c>
      <c r="B115" s="49">
        <v>42916</v>
      </c>
      <c r="C115" s="45">
        <v>7.217751159133079</v>
      </c>
      <c r="D115" s="45">
        <v>0.24634564536309966</v>
      </c>
      <c r="E115" s="45">
        <v>2.4698742888864311</v>
      </c>
      <c r="F115" s="45">
        <v>4.5015312248835482</v>
      </c>
    </row>
    <row r="116" spans="1:6" ht="11.25" customHeight="1">
      <c r="A116" s="54" t="str">
        <f t="shared" si="1"/>
        <v>J</v>
      </c>
      <c r="B116" s="49">
        <v>42947</v>
      </c>
      <c r="C116" s="45">
        <v>0.74708444023880993</v>
      </c>
      <c r="D116" s="45">
        <v>-0.18229381880008333</v>
      </c>
      <c r="E116" s="45">
        <v>-1.2567333244639656E-2</v>
      </c>
      <c r="F116" s="45">
        <v>0.94194559228353292</v>
      </c>
    </row>
    <row r="117" spans="1:6" ht="11.25" customHeight="1">
      <c r="A117" s="54" t="str">
        <f t="shared" si="1"/>
        <v>A</v>
      </c>
      <c r="B117" s="49">
        <v>42978</v>
      </c>
      <c r="C117" s="45">
        <v>1.6070721432424939</v>
      </c>
      <c r="D117" s="45">
        <v>-0.15087490712077933</v>
      </c>
      <c r="E117" s="45">
        <v>0.11692051471914322</v>
      </c>
      <c r="F117" s="45">
        <v>1.64102653564413</v>
      </c>
    </row>
    <row r="118" spans="1:6" ht="11.25" customHeight="1">
      <c r="A118" s="54" t="str">
        <f t="shared" si="1"/>
        <v>S</v>
      </c>
      <c r="B118" s="49">
        <v>43008</v>
      </c>
      <c r="C118" s="45">
        <v>-3.0237564044170107</v>
      </c>
      <c r="D118" s="45">
        <v>-0.49303542188472438</v>
      </c>
      <c r="E118" s="45">
        <v>-1.0531434387641592</v>
      </c>
      <c r="F118" s="45">
        <v>-1.4775775437681271</v>
      </c>
    </row>
    <row r="119" spans="1:6" ht="11.25" customHeight="1">
      <c r="A119" s="54" t="str">
        <f t="shared" si="1"/>
        <v>O</v>
      </c>
      <c r="B119" s="49">
        <v>43039</v>
      </c>
      <c r="C119" s="45">
        <v>2.0117172655287563</v>
      </c>
      <c r="D119" s="45">
        <v>0.14287351963524486</v>
      </c>
      <c r="E119" s="45">
        <v>1.1987212613495002</v>
      </c>
      <c r="F119" s="45">
        <v>0.67012248454401124</v>
      </c>
    </row>
    <row r="120" spans="1:6" ht="11.25" customHeight="1">
      <c r="A120" s="54" t="str">
        <f t="shared" si="1"/>
        <v>N</v>
      </c>
      <c r="B120" s="49">
        <v>43069</v>
      </c>
      <c r="C120" s="45">
        <v>1.3926096364140772</v>
      </c>
      <c r="D120" s="45">
        <v>0.32312831253598073</v>
      </c>
      <c r="E120" s="45">
        <v>-2.0473816373335119</v>
      </c>
      <c r="F120" s="45">
        <v>3.1168629612116083</v>
      </c>
    </row>
    <row r="121" spans="1:6" ht="11.25" customHeight="1">
      <c r="A121" s="54" t="str">
        <f t="shared" si="1"/>
        <v>D</v>
      </c>
      <c r="B121" s="49">
        <v>43100</v>
      </c>
      <c r="C121" s="45">
        <v>3.9636537399484251</v>
      </c>
      <c r="D121" s="45">
        <v>-1.4082673951351099</v>
      </c>
      <c r="E121" s="45">
        <v>6.1869724438023965E-2</v>
      </c>
      <c r="F121" s="45">
        <v>5.310051410645511</v>
      </c>
    </row>
    <row r="122" spans="1:6" ht="11.25" customHeight="1">
      <c r="A122" s="54" t="str">
        <f t="shared" si="1"/>
        <v>E</v>
      </c>
      <c r="B122" s="49">
        <v>43131</v>
      </c>
      <c r="C122" s="45">
        <v>-2.1094404234454966</v>
      </c>
      <c r="D122" s="45">
        <v>1.5374128424318512</v>
      </c>
      <c r="E122" s="45">
        <v>-1.600172209966999</v>
      </c>
      <c r="F122" s="45">
        <v>-2.0466810559103488</v>
      </c>
    </row>
    <row r="123" spans="1:6" ht="11.25" customHeight="1">
      <c r="A123" s="54" t="str">
        <f t="shared" si="1"/>
        <v>F</v>
      </c>
      <c r="B123" s="49">
        <v>43159</v>
      </c>
      <c r="C123" s="45">
        <v>6.9070516864573994</v>
      </c>
      <c r="D123" s="45">
        <v>-0.12860937825811547</v>
      </c>
      <c r="E123" s="45">
        <v>3.703487905910019</v>
      </c>
      <c r="F123" s="45">
        <v>3.3321731588054959</v>
      </c>
    </row>
    <row r="124" spans="1:6" ht="11.25" customHeight="1">
      <c r="A124" s="54" t="str">
        <f t="shared" si="1"/>
        <v>M</v>
      </c>
      <c r="B124" s="49">
        <v>43190</v>
      </c>
      <c r="C124" s="45">
        <v>4.5774032214622506</v>
      </c>
      <c r="D124" s="45">
        <v>-2.8501251597664146</v>
      </c>
      <c r="E124" s="45">
        <v>2.3679656226584855</v>
      </c>
      <c r="F124" s="45">
        <v>5.0595627585701797</v>
      </c>
    </row>
    <row r="125" spans="1:6" ht="11.25" customHeight="1">
      <c r="A125" s="54" t="str">
        <f t="shared" si="1"/>
        <v>A</v>
      </c>
      <c r="B125" s="52">
        <v>43220</v>
      </c>
      <c r="C125" s="61">
        <v>5.7126858713890671</v>
      </c>
      <c r="D125" s="61">
        <v>2.2833790000436061</v>
      </c>
      <c r="E125" s="61">
        <v>1.1112706510657322</v>
      </c>
      <c r="F125" s="61">
        <v>2.3180362202797289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2018-05-07T07:39:32Z</dcterms:modified>
</cp:coreProperties>
</file>