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2\"/>
    </mc:Choice>
  </mc:AlternateContent>
  <bookViews>
    <workbookView xWindow="0" yWindow="0" windowWidth="28800" windowHeight="12135"/>
  </bookViews>
  <sheets>
    <sheet name="Indice" sheetId="8" r:id="rId1"/>
    <sheet name="D1" sheetId="1" r:id="rId2"/>
    <sheet name="D2" sheetId="7" r:id="rId3"/>
    <sheet name="D3" sheetId="3" r:id="rId4"/>
    <sheet name="D4" sheetId="4" r:id="rId5"/>
    <sheet name="D5" sheetId="6" r:id="rId6"/>
    <sheet name="D6" sheetId="5" r:id="rId7"/>
    <sheet name="Data 1" sheetId="9" r:id="rId8"/>
  </sheets>
  <externalReferences>
    <externalReference r:id="rId9"/>
    <externalReference r:id="rId10"/>
  </externalReferences>
  <definedNames>
    <definedName name="_xlnm.Print_Area" localSheetId="7">#REF!</definedName>
    <definedName name="_xlnm.Print_Area" localSheetId="0">Indice!$A$1:$F$16</definedName>
    <definedName name="_xlnm.Print_Area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>[1]!ccc</definedName>
    <definedName name="CUADRO_ANTERIOR" localSheetId="0">Indice!CUADRO_ANTERIOR</definedName>
    <definedName name="CUADRO_ANTERIOR">[1]!CUADRO_ANTERIOR</definedName>
    <definedName name="CUADRO_PROXIMO" localSheetId="0">Indice!CUADRO_PROXIMO</definedName>
    <definedName name="CUADRO_PROXIMO">[1]!CUADRO_PROXIMO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>[1]!IMPRESION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>[1]!nnn</definedName>
    <definedName name="nnnn" localSheetId="0">Indice!nnnn</definedName>
    <definedName name="nnnn">[1]!nnnn</definedName>
    <definedName name="nu" localSheetId="0">Indice!nu</definedName>
    <definedName name="nu">[1]!nu</definedName>
    <definedName name="PRINCIPAL" localSheetId="0">Indice!PRINCIPAL</definedName>
    <definedName name="PRINCIPAL">[1]!PRINCIPAL</definedName>
    <definedName name="rosa" localSheetId="0">Indice!rosa</definedName>
    <definedName name="rosa">[1]!rosa</definedName>
    <definedName name="rosa2" localSheetId="0">Indice!rosa2</definedName>
    <definedName name="rosa2">[1]!rosa2</definedName>
    <definedName name="VV" localSheetId="0">Indice!VV</definedName>
    <definedName name="VV">[1]!VV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[1]!x</definedName>
    <definedName name="XX" localSheetId="0">Indice!XX</definedName>
    <definedName name="XX">[1]!XX</definedName>
    <definedName name="xxx" localSheetId="0">Indice!xxx</definedName>
    <definedName name="xxx">[1]!xxx</definedName>
    <definedName name="XXXX" localSheetId="0">Indice!XXXX</definedName>
    <definedName name="XXXX">[1]!XXXX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9" l="1"/>
  <c r="C101" i="9"/>
  <c r="I109" i="9" l="1"/>
  <c r="F101" i="9" l="1"/>
  <c r="A6" i="9" l="1"/>
  <c r="A7" i="9" l="1"/>
  <c r="A114" i="9" l="1"/>
  <c r="A115" i="9"/>
  <c r="A116" i="9"/>
  <c r="A117" i="9"/>
  <c r="A118" i="9"/>
  <c r="A119" i="9"/>
  <c r="A120" i="9"/>
  <c r="A121" i="9"/>
  <c r="A122" i="9"/>
  <c r="A123" i="9"/>
  <c r="A124" i="9"/>
  <c r="A125" i="9"/>
  <c r="A113" i="9"/>
  <c r="H38" i="9" l="1"/>
  <c r="G38" i="9"/>
  <c r="F38" i="9"/>
  <c r="E38" i="9"/>
  <c r="D38" i="9"/>
  <c r="C38" i="9"/>
  <c r="K8" i="1" l="1"/>
  <c r="I8" i="1"/>
  <c r="E13" i="8" l="1"/>
  <c r="E11" i="8"/>
  <c r="E10" i="8"/>
  <c r="E9" i="8"/>
  <c r="E12" i="8" l="1"/>
  <c r="E8" i="8"/>
</calcChain>
</file>

<file path=xl/sharedStrings.xml><?xml version="1.0" encoding="utf-8"?>
<sst xmlns="http://schemas.openxmlformats.org/spreadsheetml/2006/main" count="114" uniqueCount="64">
  <si>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</si>
  <si>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</si>
  <si>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</si>
  <si>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</si>
  <si>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</si>
  <si>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</si>
  <si>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</si>
  <si>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Demanda transporte (b.c.)</t>
  </si>
  <si>
    <t>Media</t>
  </si>
  <si>
    <t>Componentes de la variación de la demanda peninsular</t>
  </si>
  <si>
    <t>Fecha</t>
  </si>
  <si>
    <t>Máximo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</si>
  <si>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</si>
  <si>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</si>
  <si>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</si>
  <si>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</si>
  <si>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</si>
  <si>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</si>
  <si>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</si>
  <si>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</si>
  <si>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</si>
  <si>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</si>
  <si>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</si>
  <si>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</si>
  <si>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</si>
  <si>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</si>
  <si>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</si>
  <si>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</si>
  <si>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</si>
  <si>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</si>
  <si>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</si>
  <si>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</si>
  <si>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</si>
  <si>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Evolución diaria de las temperaturas peninsulares (º C)</t>
  </si>
  <si>
    <t>Evolución de la demanda peninsular (GWh)</t>
  </si>
  <si>
    <t>Potencia instántanea máxima peninsular (MW)</t>
  </si>
  <si>
    <t>Componentes de la variación de la demanda peninsular (%)</t>
  </si>
  <si>
    <t>Evolución de los componentes de la variación de la demanda peninsular</t>
  </si>
  <si>
    <t>Demanda</t>
  </si>
  <si>
    <t>Media 2016</t>
  </si>
  <si>
    <t>Febrero 2017</t>
  </si>
  <si>
    <t>Máxima 2017</t>
  </si>
  <si>
    <t>Media 2017</t>
  </si>
  <si>
    <t>Minima 2017</t>
  </si>
  <si>
    <t>Banda minima 2007-2016</t>
  </si>
  <si>
    <t>Banda máxima 2007-2016</t>
  </si>
  <si>
    <t>F</t>
  </si>
  <si>
    <t>M</t>
  </si>
  <si>
    <t>A</t>
  </si>
  <si>
    <t>J</t>
  </si>
  <si>
    <t>S</t>
  </si>
  <si>
    <t>O</t>
  </si>
  <si>
    <t>N</t>
  </si>
  <si>
    <t>D</t>
  </si>
  <si>
    <t>E</t>
  </si>
  <si>
    <t>%17/16</t>
  </si>
  <si>
    <t>feb-17</t>
  </si>
  <si>
    <t>Histórico</t>
  </si>
  <si>
    <t>19 julio 2010 (13:26 h)</t>
  </si>
  <si>
    <t>17 diciembre 2007 (18:53 h)</t>
  </si>
  <si>
    <t>6 septiembre (13:32 h)</t>
  </si>
  <si>
    <t>17 febrero (20:37 h)</t>
  </si>
  <si>
    <t>18 enero (19:50 h)</t>
  </si>
  <si>
    <t>9 febrero 2017 (20:26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</si>
</sst>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</numFmts>
  <fonts count="23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1">
    <xf numFmtId="164" fontId="0" fillId="0" borderId="0" xfId="0"/>
    <xf numFmtId="0" fontId="3" fillId="0" borderId="0" xfId="1" applyFont="1" applyFill="1" applyAlignment="1" applyProtection="1">
      <alignment horizontal="right"/>
    </xf>
    <xf numFmtId="164" fontId="3" fillId="0" borderId="0" xfId="0" applyFont="1" applyFill="1" applyAlignment="1" applyProtection="1">
      <alignment horizontal="right"/>
    </xf>
    <xf numFmtId="164" fontId="3" fillId="0" borderId="0" xfId="0" applyFont="1" applyFill="1" applyBorder="1" applyAlignment="1" applyProtection="1"/>
    <xf numFmtId="0" fontId="5" fillId="2" borderId="0" xfId="2" applyFont="1" applyFill="1" applyBorder="1" applyAlignment="1" applyProtection="1">
      <alignment horizontal="left"/>
    </xf>
    <xf numFmtId="164" fontId="5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8" fontId="6" fillId="0" borderId="0" xfId="4" applyNumberFormat="1" applyFont="1"/>
    <xf numFmtId="168" fontId="7" fillId="0" borderId="0" xfId="4" applyNumberFormat="1" applyFont="1"/>
    <xf numFmtId="168" fontId="7" fillId="0" borderId="0" xfId="4" applyNumberFormat="1" applyFont="1" applyFill="1"/>
    <xf numFmtId="168" fontId="6" fillId="0" borderId="0" xfId="5" applyNumberFormat="1" applyFont="1" applyFill="1"/>
    <xf numFmtId="168" fontId="6" fillId="0" borderId="0" xfId="5" applyNumberFormat="1" applyFont="1"/>
    <xf numFmtId="0" fontId="4" fillId="0" borderId="0" xfId="2" applyFont="1" applyFill="1" applyBorder="1" applyAlignment="1" applyProtection="1">
      <alignment vertical="top" wrapText="1"/>
    </xf>
    <xf numFmtId="0" fontId="9" fillId="0" borderId="0" xfId="6" applyFill="1" applyProtection="1"/>
    <xf numFmtId="0" fontId="10" fillId="0" borderId="0" xfId="6" applyFont="1" applyFill="1" applyProtection="1"/>
    <xf numFmtId="0" fontId="11" fillId="0" borderId="0" xfId="1" applyFont="1" applyFill="1" applyAlignment="1" applyProtection="1">
      <alignment horizontal="right"/>
    </xf>
    <xf numFmtId="0" fontId="12" fillId="0" borderId="0" xfId="6" applyFont="1" applyFill="1" applyBorder="1" applyProtection="1"/>
    <xf numFmtId="0" fontId="13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right" vertical="center"/>
    </xf>
    <xf numFmtId="0" fontId="13" fillId="3" borderId="0" xfId="6" applyFont="1" applyFill="1" applyBorder="1" applyAlignment="1" applyProtection="1">
      <alignment horizontal="left" indent="1"/>
    </xf>
    <xf numFmtId="0" fontId="14" fillId="3" borderId="0" xfId="6" applyFont="1" applyFill="1" applyBorder="1" applyAlignment="1" applyProtection="1">
      <alignment horizontal="right" vertical="center"/>
    </xf>
    <xf numFmtId="0" fontId="16" fillId="3" borderId="0" xfId="7" applyFont="1" applyFill="1" applyBorder="1" applyAlignment="1" applyProtection="1">
      <alignment horizontal="left"/>
    </xf>
    <xf numFmtId="0" fontId="17" fillId="0" borderId="0" xfId="6" applyFont="1" applyFill="1" applyBorder="1" applyAlignment="1" applyProtection="1">
      <alignment horizontal="right"/>
    </xf>
    <xf numFmtId="0" fontId="9" fillId="0" borderId="0" xfId="6"/>
    <xf numFmtId="164" fontId="11" fillId="0" borderId="0" xfId="0" quotePrefix="1" applyFont="1" applyFill="1" applyAlignment="1" applyProtection="1">
      <alignment horizontal="right"/>
    </xf>
    <xf numFmtId="164" fontId="11" fillId="0" borderId="0" xfId="0" applyFont="1" applyFill="1" applyBorder="1" applyAlignment="1" applyProtection="1"/>
    <xf numFmtId="164" fontId="18" fillId="3" borderId="0" xfId="0" applyFont="1" applyFill="1" applyBorder="1" applyAlignment="1" applyProtection="1">
      <alignment horizontal="left"/>
    </xf>
    <xf numFmtId="3" fontId="16" fillId="3" borderId="0" xfId="0" applyNumberFormat="1" applyFont="1" applyFill="1" applyBorder="1" applyAlignment="1" applyProtection="1">
      <alignment horizontal="right"/>
    </xf>
    <xf numFmtId="165" fontId="16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/>
    </xf>
    <xf numFmtId="165" fontId="19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 indent="1"/>
    </xf>
    <xf numFmtId="164" fontId="19" fillId="3" borderId="1" xfId="0" applyFont="1" applyFill="1" applyBorder="1" applyAlignment="1" applyProtection="1">
      <alignment horizontal="left" indent="1"/>
    </xf>
    <xf numFmtId="165" fontId="19" fillId="3" borderId="1" xfId="0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vertical="top" wrapText="1"/>
    </xf>
    <xf numFmtId="164" fontId="11" fillId="0" borderId="0" xfId="0" applyFont="1" applyFill="1" applyAlignment="1" applyProtection="1">
      <alignment horizontal="right"/>
    </xf>
    <xf numFmtId="164" fontId="16" fillId="0" borderId="0" xfId="0" applyFont="1"/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0" fontId="16" fillId="0" borderId="0" xfId="8" applyFont="1" applyFill="1" applyBorder="1" applyAlignment="1" applyProtection="1"/>
    <xf numFmtId="0" fontId="1" fillId="0" borderId="0" xfId="8"/>
    <xf numFmtId="0" fontId="16" fillId="3" borderId="4" xfId="6" applyFont="1" applyFill="1" applyBorder="1" applyAlignment="1" applyProtection="1">
      <alignment horizontal="left"/>
    </xf>
    <xf numFmtId="169" fontId="19" fillId="3" borderId="0" xfId="6" applyNumberFormat="1" applyFont="1" applyFill="1" applyBorder="1" applyAlignment="1" applyProtection="1">
      <alignment horizontal="right" indent="1"/>
    </xf>
    <xf numFmtId="3" fontId="19" fillId="3" borderId="0" xfId="6" applyNumberFormat="1" applyFont="1" applyFill="1" applyBorder="1" applyAlignment="1" applyProtection="1">
      <alignment horizontal="right" indent="1"/>
    </xf>
    <xf numFmtId="3" fontId="16" fillId="3" borderId="5" xfId="6" applyNumberFormat="1" applyFont="1" applyFill="1" applyBorder="1" applyAlignment="1" applyProtection="1">
      <alignment horizontal="right" indent="1"/>
    </xf>
    <xf numFmtId="169" fontId="16" fillId="3" borderId="5" xfId="6" applyNumberFormat="1" applyFont="1" applyFill="1" applyBorder="1" applyAlignment="1" applyProtection="1">
      <alignment horizontal="right" indent="1"/>
    </xf>
    <xf numFmtId="14" fontId="19" fillId="3" borderId="0" xfId="6" applyNumberFormat="1" applyFont="1" applyFill="1" applyBorder="1" applyAlignment="1" applyProtection="1">
      <alignment horizontal="left" indent="1"/>
    </xf>
    <xf numFmtId="0" fontId="16" fillId="3" borderId="4" xfId="6" applyFont="1" applyFill="1" applyBorder="1" applyAlignment="1" applyProtection="1">
      <alignment horizontal="left" wrapText="1"/>
    </xf>
    <xf numFmtId="1" fontId="16" fillId="3" borderId="5" xfId="6" applyNumberFormat="1" applyFont="1" applyFill="1" applyBorder="1" applyAlignment="1" applyProtection="1">
      <alignment horizontal="left" indent="1"/>
    </xf>
    <xf numFmtId="14" fontId="19" fillId="3" borderId="1" xfId="6" applyNumberFormat="1" applyFont="1" applyFill="1" applyBorder="1" applyAlignment="1" applyProtection="1">
      <alignment horizontal="left" indent="1"/>
    </xf>
    <xf numFmtId="3" fontId="19" fillId="3" borderId="1" xfId="6" applyNumberFormat="1" applyFont="1" applyFill="1" applyBorder="1" applyAlignment="1" applyProtection="1">
      <alignment horizontal="right" indent="1"/>
    </xf>
    <xf numFmtId="14" fontId="21" fillId="0" borderId="0" xfId="6" applyNumberFormat="1" applyFont="1" applyFill="1" applyBorder="1" applyAlignment="1" applyProtection="1">
      <alignment horizontal="center"/>
    </xf>
    <xf numFmtId="0" fontId="19" fillId="3" borderId="0" xfId="5" applyNumberFormat="1" applyFont="1" applyFill="1" applyAlignment="1">
      <alignment horizontal="left"/>
    </xf>
    <xf numFmtId="3" fontId="19" fillId="3" borderId="0" xfId="5" applyNumberFormat="1" applyFont="1" applyFill="1"/>
    <xf numFmtId="1" fontId="19" fillId="3" borderId="0" xfId="5" applyNumberFormat="1" applyFont="1" applyFill="1"/>
    <xf numFmtId="3" fontId="19" fillId="3" borderId="3" xfId="5" applyNumberFormat="1" applyFont="1" applyFill="1" applyBorder="1"/>
    <xf numFmtId="1" fontId="19" fillId="3" borderId="3" xfId="5" applyNumberFormat="1" applyFont="1" applyFill="1" applyBorder="1"/>
    <xf numFmtId="0" fontId="16" fillId="3" borderId="4" xfId="6" applyFont="1" applyFill="1" applyBorder="1" applyAlignment="1" applyProtection="1">
      <alignment horizontal="right"/>
    </xf>
    <xf numFmtId="169" fontId="19" fillId="3" borderId="1" xfId="6" applyNumberFormat="1" applyFont="1" applyFill="1" applyBorder="1" applyAlignment="1" applyProtection="1">
      <alignment horizontal="right" indent="1"/>
    </xf>
    <xf numFmtId="0" fontId="16" fillId="3" borderId="4" xfId="6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/>
    </xf>
    <xf numFmtId="169" fontId="1" fillId="0" borderId="0" xfId="8" applyNumberFormat="1"/>
    <xf numFmtId="170" fontId="19" fillId="3" borderId="0" xfId="0" applyNumberFormat="1" applyFont="1" applyFill="1" applyBorder="1" applyAlignment="1" applyProtection="1">
      <alignment horizontal="right"/>
    </xf>
    <xf numFmtId="170" fontId="19" fillId="3" borderId="1" xfId="0" applyNumberFormat="1" applyFont="1" applyFill="1" applyBorder="1" applyAlignment="1" applyProtection="1">
      <alignment horizontal="right"/>
    </xf>
    <xf numFmtId="49" fontId="19" fillId="3" borderId="3" xfId="5" quotePrefix="1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right"/>
    </xf>
    <xf numFmtId="0" fontId="5" fillId="2" borderId="1" xfId="0" quotePrefix="1" applyNumberFormat="1" applyFont="1" applyFill="1" applyBorder="1" applyAlignment="1" applyProtection="1">
      <alignment horizontal="right"/>
    </xf>
    <xf numFmtId="0" fontId="22" fillId="0" borderId="0" xfId="8" applyFont="1"/>
    <xf numFmtId="1" fontId="22" fillId="0" borderId="0" xfId="8" applyNumberFormat="1" applyFont="1"/>
    <xf numFmtId="170" fontId="22" fillId="0" borderId="0" xfId="8" applyNumberFormat="1" applyFont="1"/>
    <xf numFmtId="0" fontId="16" fillId="0" borderId="0" xfId="2" applyFont="1" applyFill="1" applyBorder="1" applyAlignment="1" applyProtection="1">
      <alignment horizontal="left" vertical="top" wrapText="1"/>
    </xf>
    <xf numFmtId="164" fontId="19" fillId="0" borderId="0" xfId="0" applyFont="1" applyFill="1" applyBorder="1" applyAlignment="1" applyProtection="1">
      <alignment horizontal="justify" wrapText="1"/>
    </xf>
    <xf numFmtId="2" fontId="5" fillId="2" borderId="0" xfId="0" quotePrefix="1" applyNumberFormat="1" applyFont="1" applyFill="1" applyBorder="1" applyAlignment="1" applyProtection="1">
      <alignment horizontal="right" indent="1"/>
    </xf>
    <xf numFmtId="2" fontId="5" fillId="2" borderId="0" xfId="0" applyNumberFormat="1" applyFont="1" applyFill="1" applyBorder="1" applyAlignment="1" applyProtection="1">
      <alignment horizontal="right" indent="1"/>
    </xf>
    <xf numFmtId="164" fontId="19" fillId="0" borderId="2" xfId="0" applyFont="1" applyFill="1" applyBorder="1" applyAlignment="1" applyProtection="1">
      <alignment horizontal="left"/>
    </xf>
    <xf numFmtId="0" fontId="22" fillId="0" borderId="0" xfId="8" applyFont="1" applyFill="1"/>
    <xf numFmtId="170" fontId="22" fillId="0" borderId="0" xfId="8" applyNumberFormat="1" applyFont="1" applyFill="1"/>
  </cellXfs>
  <cellStyles count="9">
    <cellStyle name="Hipervínculo 2" xfId="7"/>
    <cellStyle name="Normal" xfId="0" builtinId="0"/>
    <cellStyle name="Normal 2" xfId="4"/>
    <cellStyle name="Normal 2 2" xfId="6"/>
    <cellStyle name="Normal 3" xfId="3"/>
    <cellStyle name="Normal 4" xfId="8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5F5F5"/>
      <color rgb="FF97B9E0"/>
      <color rgb="FF004563"/>
      <color rgb="FF000000"/>
      <color rgb="FFE2AA00"/>
      <color rgb="FFD26E2A"/>
      <color rgb="FF62993E"/>
      <color rgb="FFA6A6A6"/>
      <color rgb="FF5B9BD5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1'!$D$112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1'!$D$113:$D$125</c:f>
              <c:numCache>
                <c:formatCode>#,##0.0</c:formatCode>
                <c:ptCount val="13"/>
                <c:pt idx="0">
                  <c:v>3.7135051166885535</c:v>
                </c:pt>
                <c:pt idx="1">
                  <c:v>-1.5265492602976938</c:v>
                </c:pt>
                <c:pt idx="2">
                  <c:v>2.193866828701263</c:v>
                </c:pt>
                <c:pt idx="3">
                  <c:v>0.806191258390343</c:v>
                </c:pt>
                <c:pt idx="4">
                  <c:v>0.31153217766961561</c:v>
                </c:pt>
                <c:pt idx="5">
                  <c:v>-1.2577677413178163</c:v>
                </c:pt>
                <c:pt idx="6">
                  <c:v>1.7193962625007053</c:v>
                </c:pt>
                <c:pt idx="7">
                  <c:v>0.37633041740339213</c:v>
                </c:pt>
                <c:pt idx="8">
                  <c:v>-0.84459140987442893</c:v>
                </c:pt>
                <c:pt idx="9">
                  <c:v>0.38483360773815534</c:v>
                </c:pt>
                <c:pt idx="10">
                  <c:v>1.7372937128134369</c:v>
                </c:pt>
                <c:pt idx="11">
                  <c:v>1.1872184556661836</c:v>
                </c:pt>
                <c:pt idx="12">
                  <c:v>8.6556172002039133E-3</c:v>
                </c:pt>
              </c:numCache>
            </c:numRef>
          </c:val>
        </c:ser>
        <c:ser>
          <c:idx val="2"/>
          <c:order val="2"/>
          <c:tx>
            <c:strRef>
              <c:f>'Data 1'!$E$112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1'!$E$113:$E$125</c:f>
              <c:numCache>
                <c:formatCode>#,##0.0</c:formatCode>
                <c:ptCount val="13"/>
                <c:pt idx="0">
                  <c:v>-3.2528142670872118</c:v>
                </c:pt>
                <c:pt idx="1">
                  <c:v>0.92214431019019827</c:v>
                </c:pt>
                <c:pt idx="2">
                  <c:v>1.1292997571308083</c:v>
                </c:pt>
                <c:pt idx="3">
                  <c:v>-1.3524764369922671</c:v>
                </c:pt>
                <c:pt idx="4">
                  <c:v>-0.74551204866495357</c:v>
                </c:pt>
                <c:pt idx="5">
                  <c:v>-1.0083975963193099</c:v>
                </c:pt>
                <c:pt idx="6">
                  <c:v>0.77581209811039553</c:v>
                </c:pt>
                <c:pt idx="7">
                  <c:v>2.1678557882128802</c:v>
                </c:pt>
                <c:pt idx="8">
                  <c:v>0.39507268432963372</c:v>
                </c:pt>
                <c:pt idx="9">
                  <c:v>2.4046526922136824</c:v>
                </c:pt>
                <c:pt idx="10">
                  <c:v>2.4582746855339006</c:v>
                </c:pt>
                <c:pt idx="11">
                  <c:v>1.1241333089651695</c:v>
                </c:pt>
                <c:pt idx="12">
                  <c:v>-5.8425424915186541</c:v>
                </c:pt>
              </c:numCache>
            </c:numRef>
          </c:val>
        </c:ser>
        <c:ser>
          <c:idx val="3"/>
          <c:order val="3"/>
          <c:tx>
            <c:strRef>
              <c:f>'Data 1'!$F$112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1'!$F$113:$F$125</c:f>
              <c:numCache>
                <c:formatCode>#,##0.0</c:formatCode>
                <c:ptCount val="13"/>
                <c:pt idx="0">
                  <c:v>-1.2216757455911775</c:v>
                </c:pt>
                <c:pt idx="1">
                  <c:v>2.0888390224137687</c:v>
                </c:pt>
                <c:pt idx="2">
                  <c:v>2.3744429541303624</c:v>
                </c:pt>
                <c:pt idx="3">
                  <c:v>3.3482648444738139E-2</c:v>
                </c:pt>
                <c:pt idx="4">
                  <c:v>-0.29946835963465812</c:v>
                </c:pt>
                <c:pt idx="5">
                  <c:v>-3.0061070426567031</c:v>
                </c:pt>
                <c:pt idx="6">
                  <c:v>0.15848499927673121</c:v>
                </c:pt>
                <c:pt idx="7">
                  <c:v>3.766796938166439</c:v>
                </c:pt>
                <c:pt idx="8">
                  <c:v>0.89755205914419101</c:v>
                </c:pt>
                <c:pt idx="9">
                  <c:v>0.87804548333925148</c:v>
                </c:pt>
                <c:pt idx="10">
                  <c:v>-2.2608490220982209</c:v>
                </c:pt>
                <c:pt idx="11">
                  <c:v>4.9308674575836431</c:v>
                </c:pt>
                <c:pt idx="12">
                  <c:v>1.2012918348548451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911224"/>
        <c:axId val="275911616"/>
      </c:barChart>
      <c:lineChart>
        <c:grouping val="standard"/>
        <c:varyColors val="0"/>
        <c:ser>
          <c:idx val="0"/>
          <c:order val="0"/>
          <c:tx>
            <c:strRef>
              <c:f>'Data 1'!$C$112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1'!$A$113:$A$125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1'!$C$113:$C$125</c:f>
              <c:numCache>
                <c:formatCode>#,##0.0</c:formatCode>
                <c:ptCount val="13"/>
                <c:pt idx="0">
                  <c:v>-0.76098489598983576</c:v>
                </c:pt>
                <c:pt idx="1">
                  <c:v>1.4844340723062732</c:v>
                </c:pt>
                <c:pt idx="2">
                  <c:v>5.6976095399624338</c:v>
                </c:pt>
                <c:pt idx="3">
                  <c:v>-0.51280253015718591</c:v>
                </c:pt>
                <c:pt idx="4">
                  <c:v>-0.73344823062999609</c:v>
                </c:pt>
                <c:pt idx="5">
                  <c:v>-5.2722723802938294</c:v>
                </c:pt>
                <c:pt idx="6">
                  <c:v>2.6536933598878321</c:v>
                </c:pt>
                <c:pt idx="7">
                  <c:v>6.3109831437827113</c:v>
                </c:pt>
                <c:pt idx="8">
                  <c:v>0.44803333359939579</c:v>
                </c:pt>
                <c:pt idx="9">
                  <c:v>3.6675317832910892</c:v>
                </c:pt>
                <c:pt idx="10">
                  <c:v>1.9347193762491166</c:v>
                </c:pt>
                <c:pt idx="11">
                  <c:v>7.2422192222149961</c:v>
                </c:pt>
                <c:pt idx="12">
                  <c:v>-4.6325950394636051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911224"/>
        <c:axId val="275911616"/>
      </c:lineChart>
      <c:catAx>
        <c:axId val="275911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5911616"/>
        <c:crosses val="autoZero"/>
        <c:auto val="1"/>
        <c:lblAlgn val="ctr"/>
        <c:lblOffset val="100"/>
        <c:noMultiLvlLbl val="0"/>
      </c:catAx>
      <c:valAx>
        <c:axId val="2759116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5911224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'Data 1'!$G$6</c:f>
              <c:strCache>
                <c:ptCount val="1"/>
                <c:pt idx="0">
                  <c:v>Banda máxima 2007-2016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'Data 1'!$G$7:$G$34</c:f>
              <c:numCache>
                <c:formatCode>#,##0.0</c:formatCode>
                <c:ptCount val="28"/>
                <c:pt idx="0">
                  <c:v>13.036148820824929</c:v>
                </c:pt>
                <c:pt idx="1">
                  <c:v>11.922571901555765</c:v>
                </c:pt>
                <c:pt idx="2">
                  <c:v>12.067166621826729</c:v>
                </c:pt>
                <c:pt idx="3">
                  <c:v>12.565350624643402</c:v>
                </c:pt>
                <c:pt idx="4">
                  <c:v>13.848294361674547</c:v>
                </c:pt>
                <c:pt idx="5">
                  <c:v>13.985782424924636</c:v>
                </c:pt>
                <c:pt idx="6">
                  <c:v>13.182265976866834</c:v>
                </c:pt>
                <c:pt idx="7">
                  <c:v>13.11745845074095</c:v>
                </c:pt>
                <c:pt idx="8">
                  <c:v>13.686451960561779</c:v>
                </c:pt>
                <c:pt idx="9">
                  <c:v>13.801535855546305</c:v>
                </c:pt>
                <c:pt idx="10">
                  <c:v>12.943857124700681</c:v>
                </c:pt>
                <c:pt idx="11">
                  <c:v>13.195234529448163</c:v>
                </c:pt>
                <c:pt idx="12">
                  <c:v>14.0001181301194</c:v>
                </c:pt>
                <c:pt idx="13">
                  <c:v>14.058871758047768</c:v>
                </c:pt>
                <c:pt idx="14">
                  <c:v>13.777643974508837</c:v>
                </c:pt>
                <c:pt idx="15">
                  <c:v>13.837553211297854</c:v>
                </c:pt>
                <c:pt idx="16">
                  <c:v>13.0813957888143</c:v>
                </c:pt>
                <c:pt idx="17">
                  <c:v>13.810285406704045</c:v>
                </c:pt>
                <c:pt idx="18">
                  <c:v>14.207329588241919</c:v>
                </c:pt>
                <c:pt idx="19">
                  <c:v>14.375814791091338</c:v>
                </c:pt>
                <c:pt idx="20">
                  <c:v>14.717783741158209</c:v>
                </c:pt>
                <c:pt idx="21">
                  <c:v>15.672123586461032</c:v>
                </c:pt>
                <c:pt idx="22">
                  <c:v>16.12711791259046</c:v>
                </c:pt>
                <c:pt idx="23">
                  <c:v>15.396341636356421</c:v>
                </c:pt>
                <c:pt idx="24">
                  <c:v>15.824396979053514</c:v>
                </c:pt>
                <c:pt idx="25">
                  <c:v>15.709883226861308</c:v>
                </c:pt>
                <c:pt idx="26">
                  <c:v>15.406524905473438</c:v>
                </c:pt>
                <c:pt idx="27">
                  <c:v>15.000683714154064</c:v>
                </c:pt>
              </c:numCache>
            </c:numRef>
          </c:val>
        </c:ser>
        <c:ser>
          <c:idx val="3"/>
          <c:order val="1"/>
          <c:tx>
            <c:strRef>
              <c:f>'Data 1'!$F$6</c:f>
              <c:strCache>
                <c:ptCount val="1"/>
                <c:pt idx="0">
                  <c:v>Banda minima 2007-2016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val>
            <c:numRef>
              <c:f>'Data 1'!$F$7:$F$34</c:f>
              <c:numCache>
                <c:formatCode>#,##0.0</c:formatCode>
                <c:ptCount val="28"/>
                <c:pt idx="0">
                  <c:v>4.7382505411011007</c:v>
                </c:pt>
                <c:pt idx="1">
                  <c:v>4.1897600981550394</c:v>
                </c:pt>
                <c:pt idx="2">
                  <c:v>3.3929844486418643</c:v>
                </c:pt>
                <c:pt idx="3">
                  <c:v>3.9205967464172118</c:v>
                </c:pt>
                <c:pt idx="4">
                  <c:v>4.8123374782237143</c:v>
                </c:pt>
                <c:pt idx="5">
                  <c:v>5.1047200533511008</c:v>
                </c:pt>
                <c:pt idx="6">
                  <c:v>4.8104924098917765</c:v>
                </c:pt>
                <c:pt idx="7">
                  <c:v>4.7900754141615032</c:v>
                </c:pt>
                <c:pt idx="8">
                  <c:v>5.082406237994384</c:v>
                </c:pt>
                <c:pt idx="9">
                  <c:v>4.994583348935274</c:v>
                </c:pt>
                <c:pt idx="10">
                  <c:v>4.9266986565604327</c:v>
                </c:pt>
                <c:pt idx="11">
                  <c:v>4.8387656531021115</c:v>
                </c:pt>
                <c:pt idx="12">
                  <c:v>5.0298494715051092</c:v>
                </c:pt>
                <c:pt idx="13">
                  <c:v>5.6881197551604474</c:v>
                </c:pt>
                <c:pt idx="14">
                  <c:v>5.4168071854584241</c:v>
                </c:pt>
                <c:pt idx="15">
                  <c:v>4.7190104913157072</c:v>
                </c:pt>
                <c:pt idx="16">
                  <c:v>4.9246492746606352</c:v>
                </c:pt>
                <c:pt idx="17">
                  <c:v>5.4903161310494752</c:v>
                </c:pt>
                <c:pt idx="18">
                  <c:v>5.4437365699383289</c:v>
                </c:pt>
                <c:pt idx="19">
                  <c:v>5.3572337895598219</c:v>
                </c:pt>
                <c:pt idx="20">
                  <c:v>5.710256052501923</c:v>
                </c:pt>
                <c:pt idx="21">
                  <c:v>6.1151222408408179</c:v>
                </c:pt>
                <c:pt idx="22">
                  <c:v>6.121062703901134</c:v>
                </c:pt>
                <c:pt idx="23">
                  <c:v>6.227783289259432</c:v>
                </c:pt>
                <c:pt idx="24">
                  <c:v>6.6646208932512936</c:v>
                </c:pt>
                <c:pt idx="25">
                  <c:v>6.4360997097440746</c:v>
                </c:pt>
                <c:pt idx="26">
                  <c:v>5.9989742963174537</c:v>
                </c:pt>
                <c:pt idx="27">
                  <c:v>6.4582977433165594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912400"/>
        <c:axId val="275912792"/>
      </c:areaChart>
      <c:lineChart>
        <c:grouping val="standard"/>
        <c:varyColors val="0"/>
        <c:ser>
          <c:idx val="5"/>
          <c:order val="2"/>
          <c:tx>
            <c:strRef>
              <c:f>'Data 1'!$C$6</c:f>
              <c:strCache>
                <c:ptCount val="1"/>
                <c:pt idx="0">
                  <c:v>Máxima 2017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1'!$C$7:$C$34</c:f>
              <c:numCache>
                <c:formatCode>#,##0.0</c:formatCode>
                <c:ptCount val="28"/>
                <c:pt idx="0">
                  <c:v>15.909732660027334</c:v>
                </c:pt>
                <c:pt idx="1">
                  <c:v>14.812238101141453</c:v>
                </c:pt>
                <c:pt idx="2">
                  <c:v>16.135273576319904</c:v>
                </c:pt>
                <c:pt idx="3">
                  <c:v>17.026014119772768</c:v>
                </c:pt>
                <c:pt idx="4">
                  <c:v>14.635946164091928</c:v>
                </c:pt>
                <c:pt idx="5">
                  <c:v>16.497561862045707</c:v>
                </c:pt>
                <c:pt idx="6">
                  <c:v>16.470027944707482</c:v>
                </c:pt>
                <c:pt idx="7">
                  <c:v>13.666691913742739</c:v>
                </c:pt>
                <c:pt idx="8">
                  <c:v>13.839793194248628</c:v>
                </c:pt>
                <c:pt idx="9">
                  <c:v>12.302994023328615</c:v>
                </c:pt>
                <c:pt idx="10">
                  <c:v>11.847539844189329</c:v>
                </c:pt>
                <c:pt idx="11">
                  <c:v>14.390289722991495</c:v>
                </c:pt>
                <c:pt idx="12">
                  <c:v>14.929788638207521</c:v>
                </c:pt>
                <c:pt idx="13">
                  <c:v>16.415226780718289</c:v>
                </c:pt>
                <c:pt idx="14">
                  <c:v>16.865881586862372</c:v>
                </c:pt>
                <c:pt idx="15">
                  <c:v>16.601164139645</c:v>
                </c:pt>
                <c:pt idx="16">
                  <c:v>16.794194193482713</c:v>
                </c:pt>
                <c:pt idx="17">
                  <c:v>15.309859210850178</c:v>
                </c:pt>
                <c:pt idx="18">
                  <c:v>15.465453809893198</c:v>
                </c:pt>
                <c:pt idx="19">
                  <c:v>16.004939780433116</c:v>
                </c:pt>
                <c:pt idx="20">
                  <c:v>17.263669194748644</c:v>
                </c:pt>
                <c:pt idx="21">
                  <c:v>18.44737041353585</c:v>
                </c:pt>
                <c:pt idx="22">
                  <c:v>16.62600860192941</c:v>
                </c:pt>
                <c:pt idx="23">
                  <c:v>15.889668064313987</c:v>
                </c:pt>
                <c:pt idx="24">
                  <c:v>17.220559851868266</c:v>
                </c:pt>
                <c:pt idx="25">
                  <c:v>16.500851425603706</c:v>
                </c:pt>
                <c:pt idx="26">
                  <c:v>17.152816370394316</c:v>
                </c:pt>
                <c:pt idx="27">
                  <c:v>15.923564299413789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1'!$D$6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1'!$D$7:$D$34</c:f>
              <c:numCache>
                <c:formatCode>#,##0.0</c:formatCode>
                <c:ptCount val="28"/>
                <c:pt idx="0">
                  <c:v>11.702478945127963</c:v>
                </c:pt>
                <c:pt idx="1">
                  <c:v>11.581604474849961</c:v>
                </c:pt>
                <c:pt idx="2">
                  <c:v>12.326641880789998</c:v>
                </c:pt>
                <c:pt idx="3">
                  <c:v>13.7483769162647</c:v>
                </c:pt>
                <c:pt idx="4">
                  <c:v>11.099198158579632</c:v>
                </c:pt>
                <c:pt idx="5">
                  <c:v>11.925793446445002</c:v>
                </c:pt>
                <c:pt idx="6">
                  <c:v>12.128694362587968</c:v>
                </c:pt>
                <c:pt idx="7">
                  <c:v>9.5627632255008663</c:v>
                </c:pt>
                <c:pt idx="8">
                  <c:v>8.6316949442257833</c:v>
                </c:pt>
                <c:pt idx="9">
                  <c:v>8.4563964605591462</c:v>
                </c:pt>
                <c:pt idx="10">
                  <c:v>9.0179426039836112</c:v>
                </c:pt>
                <c:pt idx="11">
                  <c:v>11.69055150374718</c:v>
                </c:pt>
                <c:pt idx="12">
                  <c:v>11.919033583684188</c:v>
                </c:pt>
                <c:pt idx="13">
                  <c:v>11.611082503912332</c:v>
                </c:pt>
                <c:pt idx="14">
                  <c:v>12.266845182142347</c:v>
                </c:pt>
                <c:pt idx="15">
                  <c:v>12.299947465931567</c:v>
                </c:pt>
                <c:pt idx="16">
                  <c:v>11.453467964763691</c:v>
                </c:pt>
                <c:pt idx="17">
                  <c:v>10.43124606101682</c:v>
                </c:pt>
                <c:pt idx="18">
                  <c:v>11.467361888529119</c:v>
                </c:pt>
                <c:pt idx="19">
                  <c:v>11.229776918620308</c:v>
                </c:pt>
                <c:pt idx="20">
                  <c:v>11.840607238629007</c:v>
                </c:pt>
                <c:pt idx="21">
                  <c:v>12.674932584862768</c:v>
                </c:pt>
                <c:pt idx="22">
                  <c:v>12.829549596606165</c:v>
                </c:pt>
                <c:pt idx="23">
                  <c:v>11.972967675105394</c:v>
                </c:pt>
                <c:pt idx="24">
                  <c:v>11.476237129044158</c:v>
                </c:pt>
                <c:pt idx="25">
                  <c:v>11.740586631451738</c:v>
                </c:pt>
                <c:pt idx="26">
                  <c:v>12.595719301701049</c:v>
                </c:pt>
                <c:pt idx="27">
                  <c:v>12.260548380307828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1'!$E$6</c:f>
              <c:strCache>
                <c:ptCount val="1"/>
                <c:pt idx="0">
                  <c:v>Minima 2017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'Data 1'!$E$7:$E$34</c:f>
              <c:numCache>
                <c:formatCode>#,##0.0</c:formatCode>
                <c:ptCount val="28"/>
                <c:pt idx="0">
                  <c:v>7.4952252302285913</c:v>
                </c:pt>
                <c:pt idx="1">
                  <c:v>8.3509708485584664</c:v>
                </c:pt>
                <c:pt idx="2">
                  <c:v>8.518010185260092</c:v>
                </c:pt>
                <c:pt idx="3">
                  <c:v>10.470739712756632</c:v>
                </c:pt>
                <c:pt idx="4">
                  <c:v>7.5624501530673349</c:v>
                </c:pt>
                <c:pt idx="5">
                  <c:v>7.3540250308442978</c:v>
                </c:pt>
                <c:pt idx="6">
                  <c:v>7.7873607804684539</c:v>
                </c:pt>
                <c:pt idx="7">
                  <c:v>5.4588345372589941</c:v>
                </c:pt>
                <c:pt idx="8">
                  <c:v>3.4235966942029394</c:v>
                </c:pt>
                <c:pt idx="9">
                  <c:v>4.609798897789676</c:v>
                </c:pt>
                <c:pt idx="10">
                  <c:v>6.188345363777894</c:v>
                </c:pt>
                <c:pt idx="11">
                  <c:v>8.9908132845028632</c:v>
                </c:pt>
                <c:pt idx="12">
                  <c:v>8.9082785291608548</c:v>
                </c:pt>
                <c:pt idx="13">
                  <c:v>6.806938227106377</c:v>
                </c:pt>
                <c:pt idx="14">
                  <c:v>7.6678087774223247</c:v>
                </c:pt>
                <c:pt idx="15">
                  <c:v>7.9987307922181321</c:v>
                </c:pt>
                <c:pt idx="16">
                  <c:v>6.1127417360446685</c:v>
                </c:pt>
                <c:pt idx="17">
                  <c:v>5.552632911183462</c:v>
                </c:pt>
                <c:pt idx="18">
                  <c:v>7.4692699671650384</c:v>
                </c:pt>
                <c:pt idx="19">
                  <c:v>6.4546140568075003</c:v>
                </c:pt>
                <c:pt idx="20">
                  <c:v>6.4175452825093684</c:v>
                </c:pt>
                <c:pt idx="21">
                  <c:v>6.9024947561896859</c:v>
                </c:pt>
                <c:pt idx="22">
                  <c:v>9.0330905912829209</c:v>
                </c:pt>
                <c:pt idx="23">
                  <c:v>8.0562672858968014</c:v>
                </c:pt>
                <c:pt idx="24">
                  <c:v>5.7319144062200476</c:v>
                </c:pt>
                <c:pt idx="25">
                  <c:v>6.9803218372997708</c:v>
                </c:pt>
                <c:pt idx="26">
                  <c:v>8.0386222330077821</c:v>
                </c:pt>
                <c:pt idx="27">
                  <c:v>8.5975324612018653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'Data 1'!$H$6</c:f>
              <c:strCache>
                <c:ptCount val="1"/>
                <c:pt idx="0">
                  <c:v>Media 2016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val>
            <c:numRef>
              <c:f>'Data 1'!$H$7:$H$34</c:f>
              <c:numCache>
                <c:formatCode>#,##0.0</c:formatCode>
                <c:ptCount val="28"/>
                <c:pt idx="0">
                  <c:v>13.122949983424764</c:v>
                </c:pt>
                <c:pt idx="1">
                  <c:v>11.580148207600381</c:v>
                </c:pt>
                <c:pt idx="2">
                  <c:v>11.224353197662547</c:v>
                </c:pt>
                <c:pt idx="3">
                  <c:v>9.3983042870846649</c:v>
                </c:pt>
                <c:pt idx="4">
                  <c:v>10.001276164674819</c:v>
                </c:pt>
                <c:pt idx="5">
                  <c:v>10.417496628426409</c:v>
                </c:pt>
                <c:pt idx="6">
                  <c:v>10.388417126368736</c:v>
                </c:pt>
                <c:pt idx="7">
                  <c:v>12.256899362020985</c:v>
                </c:pt>
                <c:pt idx="8">
                  <c:v>13.424332529123374</c:v>
                </c:pt>
                <c:pt idx="9">
                  <c:v>13.091827655526323</c:v>
                </c:pt>
                <c:pt idx="10">
                  <c:v>13.28242714396359</c:v>
                </c:pt>
                <c:pt idx="11">
                  <c:v>13.81287699467039</c:v>
                </c:pt>
                <c:pt idx="12">
                  <c:v>15.567029282483063</c:v>
                </c:pt>
                <c:pt idx="13">
                  <c:v>10.376449401700974</c:v>
                </c:pt>
                <c:pt idx="14">
                  <c:v>8.5261804623425306</c:v>
                </c:pt>
                <c:pt idx="15">
                  <c:v>6.8358570041641862</c:v>
                </c:pt>
                <c:pt idx="16">
                  <c:v>5.7128421326166876</c:v>
                </c:pt>
                <c:pt idx="17">
                  <c:v>7.9806278177581831</c:v>
                </c:pt>
                <c:pt idx="18">
                  <c:v>8.1976826707479464</c:v>
                </c:pt>
                <c:pt idx="19">
                  <c:v>9.6770660606187757</c:v>
                </c:pt>
                <c:pt idx="20">
                  <c:v>11.117555309539554</c:v>
                </c:pt>
                <c:pt idx="21">
                  <c:v>12.271651408327802</c:v>
                </c:pt>
                <c:pt idx="22">
                  <c:v>12.44013305658217</c:v>
                </c:pt>
                <c:pt idx="23">
                  <c:v>10.972815409129399</c:v>
                </c:pt>
                <c:pt idx="24">
                  <c:v>11.644000805463708</c:v>
                </c:pt>
                <c:pt idx="25">
                  <c:v>9.5513548218295181</c:v>
                </c:pt>
                <c:pt idx="26">
                  <c:v>7.4479206608146633</c:v>
                </c:pt>
                <c:pt idx="27">
                  <c:v>9.0848109125803251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912400"/>
        <c:axId val="275912792"/>
      </c:lineChart>
      <c:catAx>
        <c:axId val="27591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2759127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2759127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2759124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chemeClr val="accent1">
                <a:alpha val="80000"/>
              </a:schemeClr>
            </a:solidFill>
            <a:ln w="25400">
              <a:noFill/>
            </a:ln>
            <a:effectLst/>
          </c:spPr>
          <c:cat>
            <c:strRef>
              <c:f>'Data 1'!$A$54:$A$66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1'!$C$42:$C$54</c:f>
              <c:numCache>
                <c:formatCode>#,##0</c:formatCode>
                <c:ptCount val="13"/>
                <c:pt idx="0">
                  <c:v>21013</c:v>
                </c:pt>
                <c:pt idx="1">
                  <c:v>21184</c:v>
                </c:pt>
                <c:pt idx="2">
                  <c:v>18851</c:v>
                </c:pt>
                <c:pt idx="3">
                  <c:v>19832</c:v>
                </c:pt>
                <c:pt idx="4">
                  <c:v>20377</c:v>
                </c:pt>
                <c:pt idx="5">
                  <c:v>23470</c:v>
                </c:pt>
                <c:pt idx="6">
                  <c:v>20880</c:v>
                </c:pt>
                <c:pt idx="7">
                  <c:v>19591</c:v>
                </c:pt>
                <c:pt idx="8">
                  <c:v>19728</c:v>
                </c:pt>
                <c:pt idx="9">
                  <c:v>19880</c:v>
                </c:pt>
                <c:pt idx="10">
                  <c:v>20897</c:v>
                </c:pt>
                <c:pt idx="11">
                  <c:v>21466</c:v>
                </c:pt>
                <c:pt idx="12">
                  <c:v>20853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321720"/>
        <c:axId val="279322112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'Data 1'!$C$54:$C$66</c:f>
              <c:numCache>
                <c:formatCode>#,##0</c:formatCode>
                <c:ptCount val="13"/>
                <c:pt idx="0">
                  <c:v>20853</c:v>
                </c:pt>
                <c:pt idx="1">
                  <c:v>21498</c:v>
                </c:pt>
                <c:pt idx="2">
                  <c:v>19925</c:v>
                </c:pt>
                <c:pt idx="3">
                  <c:v>19731</c:v>
                </c:pt>
                <c:pt idx="4">
                  <c:v>20228</c:v>
                </c:pt>
                <c:pt idx="5">
                  <c:v>22233</c:v>
                </c:pt>
                <c:pt idx="6">
                  <c:v>21434</c:v>
                </c:pt>
                <c:pt idx="7">
                  <c:v>20828</c:v>
                </c:pt>
                <c:pt idx="8">
                  <c:v>19816</c:v>
                </c:pt>
                <c:pt idx="9">
                  <c:v>20609</c:v>
                </c:pt>
                <c:pt idx="10">
                  <c:v>21302</c:v>
                </c:pt>
                <c:pt idx="11">
                  <c:v>23021</c:v>
                </c:pt>
                <c:pt idx="12">
                  <c:v>19887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321720"/>
        <c:axId val="279322112"/>
      </c:lineChart>
      <c:catAx>
        <c:axId val="279321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9322112"/>
        <c:crosses val="autoZero"/>
        <c:auto val="1"/>
        <c:lblAlgn val="ctr"/>
        <c:lblOffset val="100"/>
        <c:noMultiLvlLbl val="0"/>
      </c:catAx>
      <c:valAx>
        <c:axId val="279322112"/>
        <c:scaling>
          <c:orientation val="minMax"/>
          <c:min val="1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9321720"/>
        <c:crosses val="autoZero"/>
        <c:crossBetween val="between"/>
        <c:majorUnit val="4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3971220905674786"/>
          <c:y val="2.618486514794448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1'!$F$104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203252032520326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35772357723577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Histórico</c:v>
                </c:pt>
                <c:pt idx="2">
                  <c:v>2016</c:v>
                </c:pt>
                <c:pt idx="3">
                  <c:v>2017</c:v>
                </c:pt>
                <c:pt idx="4">
                  <c:v>feb-17</c:v>
                </c:pt>
              </c:strCache>
            </c:strRef>
          </c:cat>
          <c:val>
            <c:numRef>
              <c:f>'Data 1'!$C$105:$C$109</c:f>
              <c:numCache>
                <c:formatCode>#,##0</c:formatCode>
                <c:ptCount val="5"/>
                <c:pt idx="0">
                  <c:v>41318</c:v>
                </c:pt>
                <c:pt idx="2">
                  <c:v>40489</c:v>
                </c:pt>
              </c:numCache>
            </c:numRef>
          </c:val>
        </c:ser>
        <c:ser>
          <c:idx val="0"/>
          <c:order val="1"/>
          <c:tx>
            <c:strRef>
              <c:f>'Data 1'!$G$104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70731707317074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38211382113821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03252032520325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Histórico</c:v>
                </c:pt>
                <c:pt idx="2">
                  <c:v>2016</c:v>
                </c:pt>
                <c:pt idx="3">
                  <c:v>2017</c:v>
                </c:pt>
                <c:pt idx="4">
                  <c:v>feb-17</c:v>
                </c:pt>
              </c:strCache>
            </c:strRef>
          </c:cat>
          <c:val>
            <c:numRef>
              <c:f>'Data 1'!$D$105:$D$109</c:f>
              <c:numCache>
                <c:formatCode>#,##0</c:formatCode>
                <c:ptCount val="5"/>
                <c:pt idx="0">
                  <c:v>45450</c:v>
                </c:pt>
                <c:pt idx="2">
                  <c:v>38464</c:v>
                </c:pt>
                <c:pt idx="3">
                  <c:v>41381</c:v>
                </c:pt>
                <c:pt idx="4">
                  <c:v>36974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279324464"/>
        <c:axId val="279324856"/>
      </c:barChart>
      <c:catAx>
        <c:axId val="279324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279324856"/>
        <c:crosses val="autoZero"/>
        <c:auto val="1"/>
        <c:lblAlgn val="ctr"/>
        <c:lblOffset val="100"/>
        <c:tickMarkSkip val="1"/>
        <c:noMultiLvlLbl val="0"/>
      </c:catAx>
      <c:valAx>
        <c:axId val="279324856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9324464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088186428958066E-2"/>
          <c:y val="0.19665186303452056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1'!$D$69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1'!$D$70:$D$97</c:f>
              <c:numCache>
                <c:formatCode>#,##0</c:formatCode>
                <c:ptCount val="28"/>
                <c:pt idx="0">
                  <c:v>756</c:v>
                </c:pt>
                <c:pt idx="1">
                  <c:v>755</c:v>
                </c:pt>
                <c:pt idx="2">
                  <c:v>745</c:v>
                </c:pt>
                <c:pt idx="3">
                  <c:v>664</c:v>
                </c:pt>
                <c:pt idx="4">
                  <c:v>620</c:v>
                </c:pt>
                <c:pt idx="5">
                  <c:v>735</c:v>
                </c:pt>
                <c:pt idx="6">
                  <c:v>741</c:v>
                </c:pt>
                <c:pt idx="7">
                  <c:v>748</c:v>
                </c:pt>
                <c:pt idx="8">
                  <c:v>762</c:v>
                </c:pt>
                <c:pt idx="9">
                  <c:v>771</c:v>
                </c:pt>
                <c:pt idx="10">
                  <c:v>693</c:v>
                </c:pt>
                <c:pt idx="11">
                  <c:v>635</c:v>
                </c:pt>
                <c:pt idx="12">
                  <c:v>742</c:v>
                </c:pt>
                <c:pt idx="13">
                  <c:v>747</c:v>
                </c:pt>
                <c:pt idx="14">
                  <c:v>732</c:v>
                </c:pt>
                <c:pt idx="15">
                  <c:v>737</c:v>
                </c:pt>
                <c:pt idx="16">
                  <c:v>732</c:v>
                </c:pt>
                <c:pt idx="17">
                  <c:v>662</c:v>
                </c:pt>
                <c:pt idx="18">
                  <c:v>611</c:v>
                </c:pt>
                <c:pt idx="19">
                  <c:v>718</c:v>
                </c:pt>
                <c:pt idx="20">
                  <c:v>732</c:v>
                </c:pt>
                <c:pt idx="21">
                  <c:v>731</c:v>
                </c:pt>
                <c:pt idx="22">
                  <c:v>736</c:v>
                </c:pt>
                <c:pt idx="23">
                  <c:v>725</c:v>
                </c:pt>
                <c:pt idx="24">
                  <c:v>649</c:v>
                </c:pt>
                <c:pt idx="25">
                  <c:v>602</c:v>
                </c:pt>
                <c:pt idx="26">
                  <c:v>700</c:v>
                </c:pt>
                <c:pt idx="27">
                  <c:v>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660504"/>
        <c:axId val="278660896"/>
      </c:barChart>
      <c:lineChart>
        <c:grouping val="standard"/>
        <c:varyColors val="0"/>
        <c:ser>
          <c:idx val="1"/>
          <c:order val="1"/>
          <c:tx>
            <c:strRef>
              <c:f>'Data 1'!$C$69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</c:dPt>
          <c:val>
            <c:numRef>
              <c:f>'Data 1'!$C$70:$C$97</c:f>
              <c:numCache>
                <c:formatCode>#,##0</c:formatCode>
                <c:ptCount val="28"/>
                <c:pt idx="0">
                  <c:v>36258</c:v>
                </c:pt>
                <c:pt idx="1">
                  <c:v>36469</c:v>
                </c:pt>
                <c:pt idx="2">
                  <c:v>35422</c:v>
                </c:pt>
                <c:pt idx="3">
                  <c:v>31184</c:v>
                </c:pt>
                <c:pt idx="4">
                  <c:v>31285</c:v>
                </c:pt>
                <c:pt idx="5">
                  <c:v>35653</c:v>
                </c:pt>
                <c:pt idx="6">
                  <c:v>35661</c:v>
                </c:pt>
                <c:pt idx="7">
                  <c:v>36107</c:v>
                </c:pt>
                <c:pt idx="8">
                  <c:v>36812</c:v>
                </c:pt>
                <c:pt idx="9">
                  <c:v>36592</c:v>
                </c:pt>
                <c:pt idx="10">
                  <c:v>32728</c:v>
                </c:pt>
                <c:pt idx="11">
                  <c:v>31883</c:v>
                </c:pt>
                <c:pt idx="12">
                  <c:v>36280</c:v>
                </c:pt>
                <c:pt idx="13">
                  <c:v>36363</c:v>
                </c:pt>
                <c:pt idx="14">
                  <c:v>35611</c:v>
                </c:pt>
                <c:pt idx="15">
                  <c:v>35456</c:v>
                </c:pt>
                <c:pt idx="16">
                  <c:v>34791</c:v>
                </c:pt>
                <c:pt idx="17">
                  <c:v>31531</c:v>
                </c:pt>
                <c:pt idx="18">
                  <c:v>30776</c:v>
                </c:pt>
                <c:pt idx="19">
                  <c:v>35327</c:v>
                </c:pt>
                <c:pt idx="20">
                  <c:v>35285</c:v>
                </c:pt>
                <c:pt idx="21">
                  <c:v>35252</c:v>
                </c:pt>
                <c:pt idx="22">
                  <c:v>35226</c:v>
                </c:pt>
                <c:pt idx="23">
                  <c:v>34416</c:v>
                </c:pt>
                <c:pt idx="24">
                  <c:v>30596</c:v>
                </c:pt>
                <c:pt idx="25">
                  <c:v>30374</c:v>
                </c:pt>
                <c:pt idx="26">
                  <c:v>34044</c:v>
                </c:pt>
                <c:pt idx="27">
                  <c:v>33993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615264"/>
        <c:axId val="449617224"/>
      </c:lineChart>
      <c:catAx>
        <c:axId val="278660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60896"/>
        <c:crosses val="autoZero"/>
        <c:auto val="0"/>
        <c:lblAlgn val="ctr"/>
        <c:lblOffset val="100"/>
        <c:noMultiLvlLbl val="0"/>
      </c:catAx>
      <c:valAx>
        <c:axId val="278660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60504"/>
        <c:crosses val="autoZero"/>
        <c:crossBetween val="between"/>
      </c:valAx>
      <c:valAx>
        <c:axId val="449617224"/>
        <c:scaling>
          <c:orientation val="minMax"/>
          <c:max val="45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9615264"/>
        <c:crosses val="max"/>
        <c:crossBetween val="between"/>
      </c:valAx>
      <c:catAx>
        <c:axId val="449615264"/>
        <c:scaling>
          <c:orientation val="minMax"/>
        </c:scaling>
        <c:delete val="1"/>
        <c:axPos val="b"/>
        <c:majorTickMark val="out"/>
        <c:minorTickMark val="none"/>
        <c:tickLblPos val="nextTo"/>
        <c:crossAx val="449617224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6.4983981401536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0.89705</cdr:x>
      <cdr:y>0.05121</cdr:y>
    </cdr:from>
    <cdr:to>
      <cdr:x>0.98916</cdr:x>
      <cdr:y>0.16612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307454" y="148590"/>
          <a:ext cx="6477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0.93498</cdr:x>
      <cdr:y>0.08733</cdr:y>
    </cdr:from>
    <cdr:to>
      <cdr:x>1</cdr:x>
      <cdr:y>0.15627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574154" y="25336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MWh</a:t>
          </a:r>
          <a:endParaRPr lang="en-US" sz="800" b="0" i="0" u="none" strike="noStrike" kern="1200" baseline="0">
            <a:solidFill>
              <a:srgbClr val="004563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5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0.51604</cdr:x>
      <cdr:y>0.31292</cdr:y>
    </cdr:from>
    <cdr:to>
      <cdr:x>0.74054</cdr:x>
      <cdr:y>0.39477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7295" y="912043"/>
          <a:ext cx="1582388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0.70928</cdr:x>
      <cdr:y>0.67761</cdr:y>
    </cdr:from>
    <cdr:to>
      <cdr:x>0.93108</cdr:x>
      <cdr:y>0.76842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99364" y="1974988"/>
          <a:ext cx="1563357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'Data 1'!$G$105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DB52B6D-E30E-42D6-9FB8-662B99DF7485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'Data 1'!$F$105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EE4C331-E1A2-4349-82C2-A13E0B801738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0.19469</cdr:x>
      <cdr:y>0.53392</cdr:y>
    </cdr:from>
    <cdr:to>
      <cdr:x>0.5519</cdr:x>
      <cdr:y>0.58447</cdr:y>
    </cdr:to>
    <cdr:sp macro="" textlink="'Data 1'!$F$107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603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30DB87-0B4C-4698-8FCD-FCED97F1FFCB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6 septiembre (13:32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0.19109</cdr:x>
      <cdr:y>0.48042</cdr:y>
    </cdr:from>
    <cdr:to>
      <cdr:x>0.55279</cdr:x>
      <cdr:y>0.53392</cdr:y>
    </cdr:to>
    <cdr:sp macro="" textlink="'Data 1'!$G$107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86076" y="1551273"/>
          <a:ext cx="1109373" cy="172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359BAEC-6584-411F-8EE2-ED4D54DEAE1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febrero (20:37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'Data 1'!$F$108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'Data 1'!$G$108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327FEAA2-4E42-4461-B928-17DF0F9B68A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0.19543</cdr:x>
      <cdr:y>0.19272</cdr:y>
    </cdr:from>
    <cdr:to>
      <cdr:x>0.61468</cdr:x>
      <cdr:y>0.23992</cdr:y>
    </cdr:to>
    <cdr:sp macro="" textlink="'Data 1'!$G$109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63184" y="563547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A943D7E8-AC1D-4687-8D01-6026F1EF014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9 febrero 2017 (20:26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COMUN/BOLETIN%20ELECTRONICO/BOLETIN%20AWG/INF_ELABORADA/2017-01/01%20Demanda%20Ene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D1"/>
      <sheetName val="D2"/>
      <sheetName val="D3"/>
      <sheetName val="D4"/>
      <sheetName val="D5"/>
      <sheetName val="D6"/>
      <sheetName val="Data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9">
          <cell r="C69" t="str">
            <v>Demanda diaria (GWh)</v>
          </cell>
          <cell r="D69" t="str">
            <v>Demanda horaria máxima (MWh)</v>
          </cell>
        </row>
        <row r="70">
          <cell r="C70">
            <v>29212</v>
          </cell>
          <cell r="D70">
            <v>565</v>
          </cell>
        </row>
        <row r="71">
          <cell r="C71">
            <v>34722</v>
          </cell>
          <cell r="D71">
            <v>694</v>
          </cell>
        </row>
        <row r="72">
          <cell r="C72">
            <v>36315</v>
          </cell>
          <cell r="D72">
            <v>750</v>
          </cell>
        </row>
        <row r="73">
          <cell r="C73">
            <v>35805</v>
          </cell>
          <cell r="D73">
            <v>744</v>
          </cell>
        </row>
        <row r="74">
          <cell r="C74">
            <v>34793</v>
          </cell>
          <cell r="D74">
            <v>711</v>
          </cell>
        </row>
        <row r="75">
          <cell r="C75">
            <v>30266</v>
          </cell>
          <cell r="D75">
            <v>607</v>
          </cell>
        </row>
        <row r="76">
          <cell r="C76">
            <v>33156</v>
          </cell>
          <cell r="D76">
            <v>661</v>
          </cell>
        </row>
        <row r="77">
          <cell r="C77">
            <v>34205</v>
          </cell>
          <cell r="D77">
            <v>649</v>
          </cell>
        </row>
        <row r="78">
          <cell r="C78">
            <v>38619</v>
          </cell>
          <cell r="D78">
            <v>779</v>
          </cell>
        </row>
        <row r="79">
          <cell r="C79">
            <v>39235</v>
          </cell>
          <cell r="D79">
            <v>801</v>
          </cell>
        </row>
        <row r="80">
          <cell r="C80">
            <v>37808</v>
          </cell>
          <cell r="D80">
            <v>778</v>
          </cell>
        </row>
        <row r="81">
          <cell r="C81">
            <v>37218</v>
          </cell>
          <cell r="D81">
            <v>770</v>
          </cell>
        </row>
        <row r="82">
          <cell r="C82">
            <v>36780</v>
          </cell>
          <cell r="D82">
            <v>764</v>
          </cell>
        </row>
        <row r="83">
          <cell r="C83">
            <v>33976</v>
          </cell>
          <cell r="D83">
            <v>706</v>
          </cell>
        </row>
        <row r="84">
          <cell r="C84">
            <v>33855</v>
          </cell>
          <cell r="D84">
            <v>665</v>
          </cell>
        </row>
        <row r="85">
          <cell r="C85">
            <v>38690</v>
          </cell>
          <cell r="D85">
            <v>782</v>
          </cell>
        </row>
        <row r="86">
          <cell r="C86">
            <v>39619</v>
          </cell>
          <cell r="D86">
            <v>805</v>
          </cell>
        </row>
        <row r="87">
          <cell r="C87">
            <v>41298</v>
          </cell>
          <cell r="D87">
            <v>843</v>
          </cell>
        </row>
        <row r="88">
          <cell r="C88">
            <v>40991</v>
          </cell>
          <cell r="D88">
            <v>847</v>
          </cell>
        </row>
        <row r="89">
          <cell r="C89">
            <v>40224</v>
          </cell>
          <cell r="D89">
            <v>834</v>
          </cell>
        </row>
        <row r="90">
          <cell r="C90">
            <v>34632</v>
          </cell>
          <cell r="D90">
            <v>732</v>
          </cell>
        </row>
        <row r="91">
          <cell r="C91">
            <v>34105</v>
          </cell>
          <cell r="D91">
            <v>673</v>
          </cell>
        </row>
        <row r="92">
          <cell r="C92">
            <v>39565</v>
          </cell>
          <cell r="D92">
            <v>797</v>
          </cell>
        </row>
        <row r="93">
          <cell r="C93">
            <v>39138</v>
          </cell>
          <cell r="D93">
            <v>803</v>
          </cell>
        </row>
        <row r="94">
          <cell r="C94">
            <v>39557</v>
          </cell>
          <cell r="D94">
            <v>810</v>
          </cell>
        </row>
        <row r="95">
          <cell r="C95">
            <v>39327</v>
          </cell>
          <cell r="D95">
            <v>815</v>
          </cell>
        </row>
        <row r="96">
          <cell r="C96">
            <v>38168</v>
          </cell>
          <cell r="D96">
            <v>799</v>
          </cell>
        </row>
        <row r="97">
          <cell r="C97">
            <v>33423</v>
          </cell>
          <cell r="D97">
            <v>701</v>
          </cell>
        </row>
        <row r="98">
          <cell r="C98">
            <v>33201</v>
          </cell>
          <cell r="D98">
            <v>651</v>
          </cell>
        </row>
        <row r="99">
          <cell r="C99">
            <v>36837</v>
          </cell>
          <cell r="D99">
            <v>758</v>
          </cell>
        </row>
        <row r="100">
          <cell r="C100">
            <v>36443</v>
          </cell>
          <cell r="D100">
            <v>760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38</v>
      </c>
    </row>
    <row r="2" spans="1:15" ht="21" customHeight="1">
      <c r="B2" s="16" t="s">
        <v>27</v>
      </c>
      <c r="C2" s="17"/>
      <c r="D2" s="17"/>
      <c r="E2" s="18" t="s">
        <v>6</v>
      </c>
    </row>
    <row r="3" spans="1:15" ht="15" customHeight="1">
      <c r="C3" s="17"/>
      <c r="D3" s="17"/>
      <c r="E3" s="28" t="s">
        <v>40</v>
      </c>
    </row>
    <row r="4" spans="1:15" s="20" customFormat="1" ht="20.25" customHeight="1">
      <c r="B4" s="19"/>
      <c r="C4" s="29" t="s">
        <v>38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28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28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28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28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28</v>
      </c>
      <c r="E12" s="25" t="str">
        <f>'D5'!B7</f>
        <v>Potencia instántanea máxima peninsular</v>
      </c>
    </row>
    <row r="13" spans="1:15" ht="12.6" customHeight="1">
      <c r="D13" s="24" t="s">
        <v>28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C3'!A1" display="'C3'!A1"/>
    <hyperlink ref="E12" location="'C5'!A1" display="'C5'!A1"/>
    <hyperlink ref="E11" location="'C4'!A1" display="'C4'!A1"/>
    <hyperlink ref="E9" location="'C2'!A1" display="'C2'!A1"/>
    <hyperlink ref="E8" location="'C1'!A1" display="'C1'!A1"/>
    <hyperlink ref="E13" location="'C6'!A1" display="'C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I14" sqref="I1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">
        <v>40</v>
      </c>
      <c r="L3" s="2"/>
    </row>
    <row r="4" spans="3:12" ht="19.899999999999999" customHeight="1">
      <c r="C4" s="29" t="s">
        <v>38</v>
      </c>
    </row>
    <row r="5" spans="3:12" ht="12.6" customHeight="1"/>
    <row r="7" spans="3:12" ht="12.75" customHeight="1">
      <c r="C7" s="74" t="s">
        <v>9</v>
      </c>
      <c r="E7" s="4"/>
      <c r="F7" s="76" t="s">
        <v>40</v>
      </c>
      <c r="G7" s="77"/>
      <c r="H7" s="77" t="s">
        <v>1</v>
      </c>
      <c r="I7" s="77"/>
      <c r="J7" s="77" t="s">
        <v>2</v>
      </c>
      <c r="K7" s="77"/>
    </row>
    <row r="8" spans="3:12">
      <c r="C8" s="74"/>
      <c r="E8" s="5"/>
      <c r="F8" s="64" t="s">
        <v>3</v>
      </c>
      <c r="G8" s="70" t="s">
        <v>55</v>
      </c>
      <c r="H8" s="64" t="s">
        <v>3</v>
      </c>
      <c r="I8" s="69" t="str">
        <f>G8</f>
        <v>%17/16</v>
      </c>
      <c r="J8" s="64" t="s">
        <v>3</v>
      </c>
      <c r="K8" s="69" t="str">
        <f>G8</f>
        <v>%17/16</v>
      </c>
    </row>
    <row r="9" spans="3:12">
      <c r="C9" s="38"/>
      <c r="E9" s="30" t="s">
        <v>4</v>
      </c>
      <c r="F9" s="31">
        <v>19887</v>
      </c>
      <c r="G9" s="32">
        <v>-4.5999999999999996</v>
      </c>
      <c r="H9" s="31">
        <v>42908</v>
      </c>
      <c r="I9" s="32">
        <v>1.4</v>
      </c>
      <c r="J9" s="31">
        <v>250512</v>
      </c>
      <c r="K9" s="32">
        <v>1.4</v>
      </c>
    </row>
    <row r="10" spans="3:12">
      <c r="E10" s="33"/>
      <c r="F10" s="34"/>
      <c r="G10" s="34"/>
      <c r="H10" s="34"/>
      <c r="I10" s="34"/>
      <c r="J10" s="34"/>
      <c r="K10" s="34"/>
    </row>
    <row r="11" spans="3:12">
      <c r="E11" s="33" t="s">
        <v>29</v>
      </c>
      <c r="F11" s="34"/>
      <c r="G11" s="34"/>
      <c r="H11" s="34"/>
      <c r="I11" s="34"/>
      <c r="J11" s="34"/>
      <c r="K11" s="34"/>
    </row>
    <row r="12" spans="3:12">
      <c r="E12" s="35" t="s">
        <v>0</v>
      </c>
      <c r="F12" s="34"/>
      <c r="G12" s="66">
        <v>8.6556172002039133E-3</v>
      </c>
      <c r="H12" s="66"/>
      <c r="I12" s="66">
        <v>-1.1528631677455881</v>
      </c>
      <c r="J12" s="66"/>
      <c r="K12" s="66">
        <v>0.34279681944677787</v>
      </c>
    </row>
    <row r="13" spans="3:12">
      <c r="E13" s="35" t="s">
        <v>30</v>
      </c>
      <c r="F13" s="34"/>
      <c r="G13" s="66">
        <v>-5.8425424915186541</v>
      </c>
      <c r="H13" s="66"/>
      <c r="I13" s="66">
        <v>-0.37779740721812782</v>
      </c>
      <c r="J13" s="66"/>
      <c r="K13" s="66">
        <v>0.23042901821368478</v>
      </c>
    </row>
    <row r="14" spans="3:12">
      <c r="E14" s="36" t="s">
        <v>5</v>
      </c>
      <c r="F14" s="37"/>
      <c r="G14" s="67">
        <v>1.2012918348548451</v>
      </c>
      <c r="H14" s="67"/>
      <c r="I14" s="67">
        <v>2.9215285558677806</v>
      </c>
      <c r="J14" s="67"/>
      <c r="K14" s="67">
        <v>0.84407259073333574</v>
      </c>
    </row>
    <row r="15" spans="3:12">
      <c r="E15" s="78" t="s">
        <v>31</v>
      </c>
      <c r="F15" s="78"/>
      <c r="G15" s="78"/>
      <c r="H15" s="78"/>
      <c r="I15" s="78"/>
      <c r="J15" s="78"/>
      <c r="K15" s="78"/>
    </row>
    <row r="16" spans="3:12" ht="21.75" customHeight="1">
      <c r="E16" s="75" t="s">
        <v>32</v>
      </c>
      <c r="F16" s="75"/>
      <c r="G16" s="75"/>
      <c r="H16" s="75"/>
      <c r="I16" s="75"/>
      <c r="J16" s="75"/>
      <c r="K16" s="75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I11" sqref="I1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4" t="s">
        <v>37</v>
      </c>
      <c r="E7" s="9"/>
    </row>
    <row r="8" spans="3:11">
      <c r="C8" s="74"/>
      <c r="E8" s="9"/>
    </row>
    <row r="9" spans="3:11">
      <c r="C9" s="74"/>
      <c r="E9" s="9"/>
    </row>
    <row r="10" spans="3:11">
      <c r="C10" s="38" t="s">
        <v>19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3"/>
  <sheetViews>
    <sheetView showGridLines="0" showRowColHeaders="0" topLeftCell="A2" workbookViewId="0">
      <selection activeCell="I24" sqref="I2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9" t="s">
        <v>40</v>
      </c>
    </row>
    <row r="4" spans="3:5" ht="19.899999999999999" customHeight="1">
      <c r="C4" s="29" t="s">
        <v>38</v>
      </c>
    </row>
    <row r="5" spans="3:5" ht="12.6" customHeight="1"/>
    <row r="6" spans="3:5" ht="12.75" customHeight="1"/>
    <row r="7" spans="3:5" ht="12.75" customHeight="1">
      <c r="C7" s="74" t="s">
        <v>20</v>
      </c>
      <c r="E7" s="9"/>
    </row>
    <row r="8" spans="3:5">
      <c r="C8" s="74"/>
      <c r="E8" s="9"/>
    </row>
    <row r="9" spans="3:5">
      <c r="C9" s="40" t="s">
        <v>21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J27" sqref="J2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4" t="s">
        <v>22</v>
      </c>
      <c r="E7" s="9"/>
    </row>
    <row r="8" spans="3:11">
      <c r="C8" s="74"/>
      <c r="E8" s="9"/>
    </row>
    <row r="9" spans="3:11">
      <c r="C9" s="40" t="s">
        <v>23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G20" sqref="G20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9" t="s">
        <v>40</v>
      </c>
      <c r="E3" s="11"/>
    </row>
    <row r="4" spans="2:5" customFormat="1" ht="19.5" customHeight="1">
      <c r="B4" s="29" t="s">
        <v>38</v>
      </c>
      <c r="C4" s="3"/>
    </row>
    <row r="5" spans="2:5">
      <c r="B5" s="3"/>
    </row>
    <row r="7" spans="2:5" ht="12.75" customHeight="1">
      <c r="B7" s="74" t="s">
        <v>25</v>
      </c>
      <c r="D7" s="12"/>
      <c r="E7" s="12"/>
    </row>
    <row r="8" spans="2:5">
      <c r="B8" s="74"/>
      <c r="D8" s="12"/>
      <c r="E8" s="12"/>
    </row>
    <row r="9" spans="2:5">
      <c r="B9" s="38" t="s">
        <v>24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  <c r="E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zoomScaleNormal="100" workbookViewId="0">
      <selection activeCell="E32" sqref="E3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9" t="s">
        <v>40</v>
      </c>
    </row>
    <row r="4" spans="3:27" ht="19.899999999999999" customHeight="1">
      <c r="C4" s="29" t="s">
        <v>38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74" t="s">
        <v>14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7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25"/>
  <sheetViews>
    <sheetView showGridLines="0" topLeftCell="A60" workbookViewId="0">
      <selection activeCell="C87" sqref="C87"/>
    </sheetView>
  </sheetViews>
  <sheetFormatPr baseColWidth="10" defaultRowHeight="11.25" customHeight="1"/>
  <cols>
    <col min="1" max="1" width="2.7109375" style="44" customWidth="1"/>
    <col min="2" max="2" width="16.5703125" style="44" customWidth="1"/>
    <col min="3" max="5" width="11.42578125" style="44"/>
    <col min="6" max="7" width="22.7109375" style="44" customWidth="1"/>
    <col min="8" max="16384" width="11.42578125" style="44"/>
  </cols>
  <sheetData>
    <row r="1" spans="1:8" s="41" customFormat="1" ht="21" customHeight="1">
      <c r="D1" s="42"/>
      <c r="G1" s="18" t="s">
        <v>6</v>
      </c>
    </row>
    <row r="2" spans="1:8" s="41" customFormat="1" ht="15" customHeight="1">
      <c r="D2" s="42"/>
      <c r="G2" s="39" t="s">
        <v>40</v>
      </c>
    </row>
    <row r="3" spans="1:8" s="41" customFormat="1" ht="20.25" customHeight="1">
      <c r="B3" s="29" t="s">
        <v>38</v>
      </c>
      <c r="D3" s="42"/>
    </row>
    <row r="5" spans="1:8" ht="11.25" customHeight="1">
      <c r="B5" s="43" t="s">
        <v>33</v>
      </c>
    </row>
    <row r="6" spans="1:8" ht="15">
      <c r="A6" s="72">
        <f>YEAR(B7)-1</f>
        <v>2016</v>
      </c>
      <c r="B6" s="45"/>
      <c r="C6" s="45" t="s">
        <v>41</v>
      </c>
      <c r="D6" s="45" t="s">
        <v>42</v>
      </c>
      <c r="E6" s="45" t="s">
        <v>43</v>
      </c>
      <c r="F6" s="51" t="s">
        <v>44</v>
      </c>
      <c r="G6" s="51" t="s">
        <v>45</v>
      </c>
      <c r="H6" s="45" t="s">
        <v>39</v>
      </c>
    </row>
    <row r="7" spans="1:8" ht="11.25" customHeight="1">
      <c r="A7" s="71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"diciembre")))))))))))</f>
        <v>febrero</v>
      </c>
      <c r="B7" s="50">
        <v>42767</v>
      </c>
      <c r="C7" s="46">
        <v>15.909732660027334</v>
      </c>
      <c r="D7" s="46">
        <v>11.702478945127963</v>
      </c>
      <c r="E7" s="46">
        <v>7.4952252302285913</v>
      </c>
      <c r="F7" s="46">
        <v>4.7382505411011007</v>
      </c>
      <c r="G7" s="46">
        <v>13.036148820824929</v>
      </c>
      <c r="H7" s="46">
        <v>13.122949983424764</v>
      </c>
    </row>
    <row r="8" spans="1:8" ht="11.25" customHeight="1">
      <c r="B8" s="50">
        <v>42768</v>
      </c>
      <c r="C8" s="46">
        <v>14.812238101141453</v>
      </c>
      <c r="D8" s="46">
        <v>11.581604474849961</v>
      </c>
      <c r="E8" s="46">
        <v>8.3509708485584664</v>
      </c>
      <c r="F8" s="46">
        <v>4.1897600981550394</v>
      </c>
      <c r="G8" s="46">
        <v>11.922571901555765</v>
      </c>
      <c r="H8" s="46">
        <v>11.580148207600381</v>
      </c>
    </row>
    <row r="9" spans="1:8" ht="11.25" customHeight="1">
      <c r="B9" s="50">
        <v>42769</v>
      </c>
      <c r="C9" s="46">
        <v>16.135273576319904</v>
      </c>
      <c r="D9" s="46">
        <v>12.326641880789998</v>
      </c>
      <c r="E9" s="46">
        <v>8.518010185260092</v>
      </c>
      <c r="F9" s="46">
        <v>3.3929844486418643</v>
      </c>
      <c r="G9" s="46">
        <v>12.067166621826729</v>
      </c>
      <c r="H9" s="46">
        <v>11.224353197662547</v>
      </c>
    </row>
    <row r="10" spans="1:8" ht="11.25" customHeight="1">
      <c r="B10" s="50">
        <v>42770</v>
      </c>
      <c r="C10" s="46">
        <v>17.026014119772768</v>
      </c>
      <c r="D10" s="46">
        <v>13.7483769162647</v>
      </c>
      <c r="E10" s="46">
        <v>10.470739712756632</v>
      </c>
      <c r="F10" s="46">
        <v>3.9205967464172118</v>
      </c>
      <c r="G10" s="46">
        <v>12.565350624643402</v>
      </c>
      <c r="H10" s="46">
        <v>9.3983042870846649</v>
      </c>
    </row>
    <row r="11" spans="1:8" ht="11.25" customHeight="1">
      <c r="B11" s="50">
        <v>42771</v>
      </c>
      <c r="C11" s="46">
        <v>14.635946164091928</v>
      </c>
      <c r="D11" s="46">
        <v>11.099198158579632</v>
      </c>
      <c r="E11" s="46">
        <v>7.5624501530673349</v>
      </c>
      <c r="F11" s="46">
        <v>4.8123374782237143</v>
      </c>
      <c r="G11" s="46">
        <v>13.848294361674547</v>
      </c>
      <c r="H11" s="46">
        <v>10.001276164674819</v>
      </c>
    </row>
    <row r="12" spans="1:8" ht="11.25" customHeight="1">
      <c r="B12" s="50">
        <v>42772</v>
      </c>
      <c r="C12" s="46">
        <v>16.497561862045707</v>
      </c>
      <c r="D12" s="46">
        <v>11.925793446445002</v>
      </c>
      <c r="E12" s="46">
        <v>7.3540250308442978</v>
      </c>
      <c r="F12" s="46">
        <v>5.1047200533511008</v>
      </c>
      <c r="G12" s="46">
        <v>13.985782424924636</v>
      </c>
      <c r="H12" s="46">
        <v>10.417496628426409</v>
      </c>
    </row>
    <row r="13" spans="1:8" ht="11.25" customHeight="1">
      <c r="B13" s="50">
        <v>42773</v>
      </c>
      <c r="C13" s="46">
        <v>16.470027944707482</v>
      </c>
      <c r="D13" s="46">
        <v>12.128694362587968</v>
      </c>
      <c r="E13" s="46">
        <v>7.7873607804684539</v>
      </c>
      <c r="F13" s="46">
        <v>4.8104924098917765</v>
      </c>
      <c r="G13" s="46">
        <v>13.182265976866834</v>
      </c>
      <c r="H13" s="46">
        <v>10.388417126368736</v>
      </c>
    </row>
    <row r="14" spans="1:8" ht="11.25" customHeight="1">
      <c r="B14" s="50">
        <v>42774</v>
      </c>
      <c r="C14" s="46">
        <v>13.666691913742739</v>
      </c>
      <c r="D14" s="46">
        <v>9.5627632255008663</v>
      </c>
      <c r="E14" s="46">
        <v>5.4588345372589941</v>
      </c>
      <c r="F14" s="46">
        <v>4.7900754141615032</v>
      </c>
      <c r="G14" s="46">
        <v>13.11745845074095</v>
      </c>
      <c r="H14" s="46">
        <v>12.256899362020985</v>
      </c>
    </row>
    <row r="15" spans="1:8" ht="11.25" customHeight="1">
      <c r="B15" s="50">
        <v>42775</v>
      </c>
      <c r="C15" s="46">
        <v>13.839793194248628</v>
      </c>
      <c r="D15" s="46">
        <v>8.6316949442257833</v>
      </c>
      <c r="E15" s="46">
        <v>3.4235966942029394</v>
      </c>
      <c r="F15" s="46">
        <v>5.082406237994384</v>
      </c>
      <c r="G15" s="46">
        <v>13.686451960561779</v>
      </c>
      <c r="H15" s="46">
        <v>13.424332529123374</v>
      </c>
    </row>
    <row r="16" spans="1:8" ht="11.25" customHeight="1">
      <c r="B16" s="50">
        <v>42776</v>
      </c>
      <c r="C16" s="46">
        <v>12.302994023328615</v>
      </c>
      <c r="D16" s="46">
        <v>8.4563964605591462</v>
      </c>
      <c r="E16" s="46">
        <v>4.609798897789676</v>
      </c>
      <c r="F16" s="46">
        <v>4.994583348935274</v>
      </c>
      <c r="G16" s="46">
        <v>13.801535855546305</v>
      </c>
      <c r="H16" s="46">
        <v>13.091827655526323</v>
      </c>
    </row>
    <row r="17" spans="2:8" ht="11.25" customHeight="1">
      <c r="B17" s="50">
        <v>42777</v>
      </c>
      <c r="C17" s="46">
        <v>11.847539844189329</v>
      </c>
      <c r="D17" s="46">
        <v>9.0179426039836112</v>
      </c>
      <c r="E17" s="46">
        <v>6.188345363777894</v>
      </c>
      <c r="F17" s="46">
        <v>4.9266986565604327</v>
      </c>
      <c r="G17" s="46">
        <v>12.943857124700681</v>
      </c>
      <c r="H17" s="46">
        <v>13.28242714396359</v>
      </c>
    </row>
    <row r="18" spans="2:8" ht="11.25" customHeight="1">
      <c r="B18" s="50">
        <v>42778</v>
      </c>
      <c r="C18" s="46">
        <v>14.390289722991495</v>
      </c>
      <c r="D18" s="46">
        <v>11.69055150374718</v>
      </c>
      <c r="E18" s="46">
        <v>8.9908132845028632</v>
      </c>
      <c r="F18" s="46">
        <v>4.8387656531021115</v>
      </c>
      <c r="G18" s="46">
        <v>13.195234529448163</v>
      </c>
      <c r="H18" s="46">
        <v>13.81287699467039</v>
      </c>
    </row>
    <row r="19" spans="2:8" ht="11.25" customHeight="1">
      <c r="B19" s="50">
        <v>42779</v>
      </c>
      <c r="C19" s="46">
        <v>14.929788638207521</v>
      </c>
      <c r="D19" s="46">
        <v>11.919033583684188</v>
      </c>
      <c r="E19" s="46">
        <v>8.9082785291608548</v>
      </c>
      <c r="F19" s="46">
        <v>5.0298494715051092</v>
      </c>
      <c r="G19" s="46">
        <v>14.0001181301194</v>
      </c>
      <c r="H19" s="46">
        <v>15.567029282483063</v>
      </c>
    </row>
    <row r="20" spans="2:8" ht="11.25" customHeight="1">
      <c r="B20" s="50">
        <v>42780</v>
      </c>
      <c r="C20" s="46">
        <v>16.415226780718289</v>
      </c>
      <c r="D20" s="46">
        <v>11.611082503912332</v>
      </c>
      <c r="E20" s="46">
        <v>6.806938227106377</v>
      </c>
      <c r="F20" s="46">
        <v>5.6881197551604474</v>
      </c>
      <c r="G20" s="46">
        <v>14.058871758047768</v>
      </c>
      <c r="H20" s="46">
        <v>10.376449401700974</v>
      </c>
    </row>
    <row r="21" spans="2:8" ht="11.25" customHeight="1">
      <c r="B21" s="50">
        <v>42781</v>
      </c>
      <c r="C21" s="46">
        <v>16.865881586862372</v>
      </c>
      <c r="D21" s="46">
        <v>12.266845182142347</v>
      </c>
      <c r="E21" s="46">
        <v>7.6678087774223247</v>
      </c>
      <c r="F21" s="46">
        <v>5.4168071854584241</v>
      </c>
      <c r="G21" s="46">
        <v>13.777643974508837</v>
      </c>
      <c r="H21" s="46">
        <v>8.5261804623425306</v>
      </c>
    </row>
    <row r="22" spans="2:8" ht="11.25" customHeight="1">
      <c r="B22" s="50">
        <v>42782</v>
      </c>
      <c r="C22" s="46">
        <v>16.601164139645</v>
      </c>
      <c r="D22" s="46">
        <v>12.299947465931567</v>
      </c>
      <c r="E22" s="46">
        <v>7.9987307922181321</v>
      </c>
      <c r="F22" s="46">
        <v>4.7190104913157072</v>
      </c>
      <c r="G22" s="46">
        <v>13.837553211297854</v>
      </c>
      <c r="H22" s="46">
        <v>6.8358570041641862</v>
      </c>
    </row>
    <row r="23" spans="2:8" ht="11.25" customHeight="1">
      <c r="B23" s="50">
        <v>42783</v>
      </c>
      <c r="C23" s="46">
        <v>16.794194193482713</v>
      </c>
      <c r="D23" s="46">
        <v>11.453467964763691</v>
      </c>
      <c r="E23" s="46">
        <v>6.1127417360446685</v>
      </c>
      <c r="F23" s="46">
        <v>4.9246492746606352</v>
      </c>
      <c r="G23" s="46">
        <v>13.0813957888143</v>
      </c>
      <c r="H23" s="46">
        <v>5.7128421326166876</v>
      </c>
    </row>
    <row r="24" spans="2:8" ht="11.25" customHeight="1">
      <c r="B24" s="50">
        <v>42784</v>
      </c>
      <c r="C24" s="46">
        <v>15.309859210850178</v>
      </c>
      <c r="D24" s="46">
        <v>10.43124606101682</v>
      </c>
      <c r="E24" s="46">
        <v>5.552632911183462</v>
      </c>
      <c r="F24" s="46">
        <v>5.4903161310494752</v>
      </c>
      <c r="G24" s="46">
        <v>13.810285406704045</v>
      </c>
      <c r="H24" s="46">
        <v>7.9806278177581831</v>
      </c>
    </row>
    <row r="25" spans="2:8" ht="11.25" customHeight="1">
      <c r="B25" s="50">
        <v>42785</v>
      </c>
      <c r="C25" s="46">
        <v>15.465453809893198</v>
      </c>
      <c r="D25" s="46">
        <v>11.467361888529119</v>
      </c>
      <c r="E25" s="46">
        <v>7.4692699671650384</v>
      </c>
      <c r="F25" s="46">
        <v>5.4437365699383289</v>
      </c>
      <c r="G25" s="46">
        <v>14.207329588241919</v>
      </c>
      <c r="H25" s="46">
        <v>8.1976826707479464</v>
      </c>
    </row>
    <row r="26" spans="2:8" ht="11.25" customHeight="1">
      <c r="B26" s="50">
        <v>42786</v>
      </c>
      <c r="C26" s="46">
        <v>16.004939780433116</v>
      </c>
      <c r="D26" s="46">
        <v>11.229776918620308</v>
      </c>
      <c r="E26" s="46">
        <v>6.4546140568075003</v>
      </c>
      <c r="F26" s="46">
        <v>5.3572337895598219</v>
      </c>
      <c r="G26" s="46">
        <v>14.375814791091338</v>
      </c>
      <c r="H26" s="46">
        <v>9.6770660606187757</v>
      </c>
    </row>
    <row r="27" spans="2:8" ht="11.25" customHeight="1">
      <c r="B27" s="50">
        <v>42787</v>
      </c>
      <c r="C27" s="46">
        <v>17.263669194748644</v>
      </c>
      <c r="D27" s="46">
        <v>11.840607238629007</v>
      </c>
      <c r="E27" s="46">
        <v>6.4175452825093684</v>
      </c>
      <c r="F27" s="46">
        <v>5.710256052501923</v>
      </c>
      <c r="G27" s="46">
        <v>14.717783741158209</v>
      </c>
      <c r="H27" s="46">
        <v>11.117555309539554</v>
      </c>
    </row>
    <row r="28" spans="2:8" ht="11.25" customHeight="1">
      <c r="B28" s="50">
        <v>42788</v>
      </c>
      <c r="C28" s="46">
        <v>18.44737041353585</v>
      </c>
      <c r="D28" s="46">
        <v>12.674932584862768</v>
      </c>
      <c r="E28" s="46">
        <v>6.9024947561896859</v>
      </c>
      <c r="F28" s="46">
        <v>6.1151222408408179</v>
      </c>
      <c r="G28" s="46">
        <v>15.672123586461032</v>
      </c>
      <c r="H28" s="46">
        <v>12.271651408327802</v>
      </c>
    </row>
    <row r="29" spans="2:8" ht="11.25" customHeight="1">
      <c r="B29" s="50">
        <v>42789</v>
      </c>
      <c r="C29" s="46">
        <v>16.62600860192941</v>
      </c>
      <c r="D29" s="46">
        <v>12.829549596606165</v>
      </c>
      <c r="E29" s="46">
        <v>9.0330905912829209</v>
      </c>
      <c r="F29" s="46">
        <v>6.121062703901134</v>
      </c>
      <c r="G29" s="46">
        <v>16.12711791259046</v>
      </c>
      <c r="H29" s="46">
        <v>12.44013305658217</v>
      </c>
    </row>
    <row r="30" spans="2:8" ht="11.25" customHeight="1">
      <c r="B30" s="50">
        <v>42790</v>
      </c>
      <c r="C30" s="46">
        <v>15.889668064313987</v>
      </c>
      <c r="D30" s="46">
        <v>11.972967675105394</v>
      </c>
      <c r="E30" s="46">
        <v>8.0562672858968014</v>
      </c>
      <c r="F30" s="46">
        <v>6.227783289259432</v>
      </c>
      <c r="G30" s="46">
        <v>15.396341636356421</v>
      </c>
      <c r="H30" s="46">
        <v>10.972815409129399</v>
      </c>
    </row>
    <row r="31" spans="2:8" ht="11.25" customHeight="1">
      <c r="B31" s="50">
        <v>42791</v>
      </c>
      <c r="C31" s="46">
        <v>17.220559851868266</v>
      </c>
      <c r="D31" s="46">
        <v>11.476237129044158</v>
      </c>
      <c r="E31" s="46">
        <v>5.7319144062200476</v>
      </c>
      <c r="F31" s="46">
        <v>6.6646208932512936</v>
      </c>
      <c r="G31" s="46">
        <v>15.824396979053514</v>
      </c>
      <c r="H31" s="46">
        <v>11.644000805463708</v>
      </c>
    </row>
    <row r="32" spans="2:8" ht="11.25" customHeight="1">
      <c r="B32" s="50">
        <v>42792</v>
      </c>
      <c r="C32" s="46">
        <v>16.500851425603706</v>
      </c>
      <c r="D32" s="46">
        <v>11.740586631451738</v>
      </c>
      <c r="E32" s="46">
        <v>6.9803218372997708</v>
      </c>
      <c r="F32" s="46">
        <v>6.4360997097440746</v>
      </c>
      <c r="G32" s="46">
        <v>15.709883226861308</v>
      </c>
      <c r="H32" s="46">
        <v>9.5513548218295181</v>
      </c>
    </row>
    <row r="33" spans="1:8" ht="11.25" customHeight="1">
      <c r="B33" s="50">
        <v>42793</v>
      </c>
      <c r="C33" s="46">
        <v>17.152816370394316</v>
      </c>
      <c r="D33" s="46">
        <v>12.595719301701049</v>
      </c>
      <c r="E33" s="46">
        <v>8.0386222330077821</v>
      </c>
      <c r="F33" s="46">
        <v>5.9989742963174537</v>
      </c>
      <c r="G33" s="46">
        <v>15.406524905473438</v>
      </c>
      <c r="H33" s="46">
        <v>7.4479206608146633</v>
      </c>
    </row>
    <row r="34" spans="1:8" ht="11.25" customHeight="1">
      <c r="B34" s="50">
        <v>42794</v>
      </c>
      <c r="C34" s="46">
        <v>15.923564299413789</v>
      </c>
      <c r="D34" s="46">
        <v>12.260548380307828</v>
      </c>
      <c r="E34" s="46">
        <v>8.5975324612018653</v>
      </c>
      <c r="F34" s="46">
        <v>6.4582977433165594</v>
      </c>
      <c r="G34" s="46">
        <v>15.000683714154064</v>
      </c>
      <c r="H34" s="46">
        <v>9.0848109125803251</v>
      </c>
    </row>
    <row r="35" spans="1:8" ht="11.25" customHeight="1">
      <c r="B35" s="50"/>
      <c r="C35" s="46"/>
      <c r="D35" s="46"/>
      <c r="E35" s="46"/>
      <c r="F35" s="46"/>
      <c r="G35" s="46"/>
      <c r="H35" s="46">
        <v>10.383776888122043</v>
      </c>
    </row>
    <row r="36" spans="1:8" ht="11.25" customHeight="1">
      <c r="B36" s="50"/>
      <c r="C36" s="46"/>
      <c r="D36" s="46"/>
      <c r="E36" s="46"/>
      <c r="F36" s="46"/>
      <c r="G36" s="46"/>
      <c r="H36" s="46"/>
    </row>
    <row r="37" spans="1:8" ht="11.25" customHeight="1">
      <c r="B37" s="50"/>
      <c r="C37" s="46"/>
      <c r="D37" s="46"/>
      <c r="E37" s="46"/>
      <c r="F37" s="46"/>
      <c r="G37" s="46"/>
      <c r="H37" s="46"/>
    </row>
    <row r="38" spans="1:8" ht="11.25" customHeight="1">
      <c r="B38" s="52" t="s">
        <v>8</v>
      </c>
      <c r="C38" s="49">
        <f>AVERAGE(C7:C37)</f>
        <v>15.748039981732415</v>
      </c>
      <c r="D38" s="49">
        <f t="shared" ref="D38:H38" si="0">AVERAGE(D7:D37)</f>
        <v>11.497930251034651</v>
      </c>
      <c r="E38" s="49">
        <f t="shared" si="0"/>
        <v>7.2478205203368882</v>
      </c>
      <c r="F38" s="49">
        <f t="shared" si="0"/>
        <v>5.2644146672970047</v>
      </c>
      <c r="G38" s="49">
        <f t="shared" si="0"/>
        <v>14.012713821580308</v>
      </c>
      <c r="H38" s="49">
        <f t="shared" si="0"/>
        <v>10.68238149604719</v>
      </c>
    </row>
    <row r="39" spans="1:8" ht="11.25" customHeight="1">
      <c r="C39" s="65"/>
    </row>
    <row r="40" spans="1:8" ht="11.25" customHeight="1">
      <c r="B40" s="43" t="s">
        <v>34</v>
      </c>
    </row>
    <row r="41" spans="1:8" ht="34.5" customHeight="1">
      <c r="B41" s="45"/>
      <c r="C41" s="51" t="s">
        <v>7</v>
      </c>
    </row>
    <row r="42" spans="1:8" ht="11.25" customHeight="1">
      <c r="A42" s="55" t="s">
        <v>46</v>
      </c>
      <c r="B42" s="50">
        <v>42063</v>
      </c>
      <c r="C42" s="47">
        <v>21013</v>
      </c>
    </row>
    <row r="43" spans="1:8" ht="11.25" customHeight="1">
      <c r="A43" s="55" t="s">
        <v>47</v>
      </c>
      <c r="B43" s="50">
        <v>42094</v>
      </c>
      <c r="C43" s="47">
        <v>21184</v>
      </c>
    </row>
    <row r="44" spans="1:8" ht="11.25" customHeight="1">
      <c r="A44" s="55" t="s">
        <v>48</v>
      </c>
      <c r="B44" s="50">
        <v>42124</v>
      </c>
      <c r="C44" s="47">
        <v>18851</v>
      </c>
    </row>
    <row r="45" spans="1:8" ht="11.25" customHeight="1">
      <c r="A45" s="55" t="s">
        <v>47</v>
      </c>
      <c r="B45" s="50">
        <v>42155</v>
      </c>
      <c r="C45" s="47">
        <v>19832</v>
      </c>
    </row>
    <row r="46" spans="1:8" ht="11.25" customHeight="1">
      <c r="A46" s="55" t="s">
        <v>49</v>
      </c>
      <c r="B46" s="50">
        <v>42185</v>
      </c>
      <c r="C46" s="47">
        <v>20377</v>
      </c>
    </row>
    <row r="47" spans="1:8" ht="11.25" customHeight="1">
      <c r="A47" s="55" t="s">
        <v>49</v>
      </c>
      <c r="B47" s="50">
        <v>42216</v>
      </c>
      <c r="C47" s="47">
        <v>23470</v>
      </c>
    </row>
    <row r="48" spans="1:8" ht="11.25" customHeight="1">
      <c r="A48" s="55" t="s">
        <v>48</v>
      </c>
      <c r="B48" s="50">
        <v>42247</v>
      </c>
      <c r="C48" s="47">
        <v>20880</v>
      </c>
    </row>
    <row r="49" spans="1:3" ht="11.25" customHeight="1">
      <c r="A49" s="55" t="s">
        <v>50</v>
      </c>
      <c r="B49" s="50">
        <v>42277</v>
      </c>
      <c r="C49" s="47">
        <v>19591</v>
      </c>
    </row>
    <row r="50" spans="1:3" ht="11.25" customHeight="1">
      <c r="A50" s="55" t="s">
        <v>51</v>
      </c>
      <c r="B50" s="50">
        <v>42308</v>
      </c>
      <c r="C50" s="47">
        <v>19728</v>
      </c>
    </row>
    <row r="51" spans="1:3" ht="11.25" customHeight="1">
      <c r="A51" s="55" t="s">
        <v>52</v>
      </c>
      <c r="B51" s="50">
        <v>42338</v>
      </c>
      <c r="C51" s="47">
        <v>19880</v>
      </c>
    </row>
    <row r="52" spans="1:3" ht="11.25" customHeight="1">
      <c r="A52" s="55" t="s">
        <v>53</v>
      </c>
      <c r="B52" s="50">
        <v>42369</v>
      </c>
      <c r="C52" s="47">
        <v>20897</v>
      </c>
    </row>
    <row r="53" spans="1:3" ht="11.25" customHeight="1">
      <c r="A53" s="55" t="s">
        <v>54</v>
      </c>
      <c r="B53" s="50">
        <v>42400</v>
      </c>
      <c r="C53" s="47">
        <v>21466</v>
      </c>
    </row>
    <row r="54" spans="1:3" ht="11.25" customHeight="1">
      <c r="A54" s="55" t="s">
        <v>46</v>
      </c>
      <c r="B54" s="50">
        <v>42429</v>
      </c>
      <c r="C54" s="47">
        <v>20853</v>
      </c>
    </row>
    <row r="55" spans="1:3" ht="11.25" customHeight="1">
      <c r="A55" s="55" t="s">
        <v>47</v>
      </c>
      <c r="B55" s="50">
        <v>42460</v>
      </c>
      <c r="C55" s="47">
        <v>21498</v>
      </c>
    </row>
    <row r="56" spans="1:3" ht="11.25" customHeight="1">
      <c r="A56" s="55" t="s">
        <v>48</v>
      </c>
      <c r="B56" s="50">
        <v>42490</v>
      </c>
      <c r="C56" s="47">
        <v>19925</v>
      </c>
    </row>
    <row r="57" spans="1:3" ht="11.25" customHeight="1">
      <c r="A57" s="55" t="s">
        <v>47</v>
      </c>
      <c r="B57" s="50">
        <v>42521</v>
      </c>
      <c r="C57" s="47">
        <v>19731</v>
      </c>
    </row>
    <row r="58" spans="1:3" ht="11.25" customHeight="1">
      <c r="A58" s="55" t="s">
        <v>49</v>
      </c>
      <c r="B58" s="50">
        <v>42551</v>
      </c>
      <c r="C58" s="47">
        <v>20228</v>
      </c>
    </row>
    <row r="59" spans="1:3" ht="11.25" customHeight="1">
      <c r="A59" s="55" t="s">
        <v>49</v>
      </c>
      <c r="B59" s="50">
        <v>42582</v>
      </c>
      <c r="C59" s="47">
        <v>22233</v>
      </c>
    </row>
    <row r="60" spans="1:3" ht="11.25" customHeight="1">
      <c r="A60" s="55" t="s">
        <v>48</v>
      </c>
      <c r="B60" s="50">
        <v>42613</v>
      </c>
      <c r="C60" s="47">
        <v>21434</v>
      </c>
    </row>
    <row r="61" spans="1:3" ht="11.25" customHeight="1">
      <c r="A61" s="55" t="s">
        <v>50</v>
      </c>
      <c r="B61" s="50">
        <v>42643</v>
      </c>
      <c r="C61" s="47">
        <v>20828</v>
      </c>
    </row>
    <row r="62" spans="1:3" ht="11.25" customHeight="1">
      <c r="A62" s="55" t="s">
        <v>51</v>
      </c>
      <c r="B62" s="50">
        <v>42674</v>
      </c>
      <c r="C62" s="47">
        <v>19816</v>
      </c>
    </row>
    <row r="63" spans="1:3" ht="11.25" customHeight="1">
      <c r="A63" s="55" t="s">
        <v>52</v>
      </c>
      <c r="B63" s="50">
        <v>42704</v>
      </c>
      <c r="C63" s="47">
        <v>20609</v>
      </c>
    </row>
    <row r="64" spans="1:3" ht="11.25" customHeight="1">
      <c r="A64" s="55" t="s">
        <v>53</v>
      </c>
      <c r="B64" s="50">
        <v>42735</v>
      </c>
      <c r="C64" s="47">
        <v>21302</v>
      </c>
    </row>
    <row r="65" spans="1:4" ht="11.25" customHeight="1">
      <c r="A65" s="55" t="s">
        <v>54</v>
      </c>
      <c r="B65" s="50">
        <v>42766</v>
      </c>
      <c r="C65" s="47">
        <v>23021</v>
      </c>
    </row>
    <row r="66" spans="1:4" ht="11.25" customHeight="1">
      <c r="A66" s="55" t="s">
        <v>46</v>
      </c>
      <c r="B66" s="53">
        <v>42794</v>
      </c>
      <c r="C66" s="54">
        <v>19887</v>
      </c>
    </row>
    <row r="68" spans="1:4" ht="11.25" customHeight="1">
      <c r="B68" s="43" t="s">
        <v>14</v>
      </c>
    </row>
    <row r="69" spans="1:4" ht="45.75" customHeight="1">
      <c r="B69" s="45" t="s">
        <v>10</v>
      </c>
      <c r="C69" s="51" t="s">
        <v>13</v>
      </c>
      <c r="D69" s="51" t="s">
        <v>12</v>
      </c>
    </row>
    <row r="70" spans="1:4" ht="11.25" customHeight="1">
      <c r="B70" s="50">
        <v>42767</v>
      </c>
      <c r="C70" s="47">
        <v>36258</v>
      </c>
      <c r="D70" s="47">
        <v>756</v>
      </c>
    </row>
    <row r="71" spans="1:4" ht="11.25" customHeight="1">
      <c r="B71" s="50">
        <v>42768</v>
      </c>
      <c r="C71" s="47">
        <v>36469</v>
      </c>
      <c r="D71" s="47">
        <v>755</v>
      </c>
    </row>
    <row r="72" spans="1:4" ht="11.25" customHeight="1">
      <c r="B72" s="50">
        <v>42769</v>
      </c>
      <c r="C72" s="47">
        <v>35422</v>
      </c>
      <c r="D72" s="47">
        <v>745</v>
      </c>
    </row>
    <row r="73" spans="1:4" ht="11.25" customHeight="1">
      <c r="B73" s="50">
        <v>42770</v>
      </c>
      <c r="C73" s="47">
        <v>31184</v>
      </c>
      <c r="D73" s="47">
        <v>664</v>
      </c>
    </row>
    <row r="74" spans="1:4" ht="11.25" customHeight="1">
      <c r="B74" s="50">
        <v>42771</v>
      </c>
      <c r="C74" s="47">
        <v>31285</v>
      </c>
      <c r="D74" s="47">
        <v>620</v>
      </c>
    </row>
    <row r="75" spans="1:4" ht="11.25" customHeight="1">
      <c r="B75" s="50">
        <v>42772</v>
      </c>
      <c r="C75" s="47">
        <v>35653</v>
      </c>
      <c r="D75" s="47">
        <v>735</v>
      </c>
    </row>
    <row r="76" spans="1:4" ht="11.25" customHeight="1">
      <c r="B76" s="50">
        <v>42773</v>
      </c>
      <c r="C76" s="47">
        <v>35661</v>
      </c>
      <c r="D76" s="47">
        <v>741</v>
      </c>
    </row>
    <row r="77" spans="1:4" ht="11.25" customHeight="1">
      <c r="B77" s="50">
        <v>42774</v>
      </c>
      <c r="C77" s="47">
        <v>36107</v>
      </c>
      <c r="D77" s="47">
        <v>748</v>
      </c>
    </row>
    <row r="78" spans="1:4" ht="11.25" customHeight="1">
      <c r="B78" s="50">
        <v>42775</v>
      </c>
      <c r="C78" s="47">
        <v>36812</v>
      </c>
      <c r="D78" s="47">
        <v>762</v>
      </c>
    </row>
    <row r="79" spans="1:4" ht="11.25" customHeight="1">
      <c r="B79" s="50">
        <v>42776</v>
      </c>
      <c r="C79" s="47">
        <v>36592</v>
      </c>
      <c r="D79" s="47">
        <v>771</v>
      </c>
    </row>
    <row r="80" spans="1:4" ht="11.25" customHeight="1">
      <c r="B80" s="50">
        <v>42777</v>
      </c>
      <c r="C80" s="47">
        <v>32728</v>
      </c>
      <c r="D80" s="47">
        <v>693</v>
      </c>
    </row>
    <row r="81" spans="2:4" ht="11.25" customHeight="1">
      <c r="B81" s="50">
        <v>42778</v>
      </c>
      <c r="C81" s="47">
        <v>31883</v>
      </c>
      <c r="D81" s="47">
        <v>635</v>
      </c>
    </row>
    <row r="82" spans="2:4" ht="11.25" customHeight="1">
      <c r="B82" s="50">
        <v>42779</v>
      </c>
      <c r="C82" s="47">
        <v>36280</v>
      </c>
      <c r="D82" s="47">
        <v>742</v>
      </c>
    </row>
    <row r="83" spans="2:4" ht="11.25" customHeight="1">
      <c r="B83" s="50">
        <v>42780</v>
      </c>
      <c r="C83" s="47">
        <v>36363</v>
      </c>
      <c r="D83" s="47">
        <v>747</v>
      </c>
    </row>
    <row r="84" spans="2:4" ht="11.25" customHeight="1">
      <c r="B84" s="50">
        <v>42781</v>
      </c>
      <c r="C84" s="47">
        <v>35611</v>
      </c>
      <c r="D84" s="47">
        <v>732</v>
      </c>
    </row>
    <row r="85" spans="2:4" ht="11.25" customHeight="1">
      <c r="B85" s="50">
        <v>42782</v>
      </c>
      <c r="C85" s="47">
        <v>35456</v>
      </c>
      <c r="D85" s="47">
        <v>737</v>
      </c>
    </row>
    <row r="86" spans="2:4" ht="11.25" customHeight="1">
      <c r="B86" s="50">
        <v>42783</v>
      </c>
      <c r="C86" s="47">
        <v>34791</v>
      </c>
      <c r="D86" s="47">
        <v>732</v>
      </c>
    </row>
    <row r="87" spans="2:4" ht="11.25" customHeight="1">
      <c r="B87" s="50">
        <v>42784</v>
      </c>
      <c r="C87" s="47">
        <v>31531</v>
      </c>
      <c r="D87" s="47">
        <v>662</v>
      </c>
    </row>
    <row r="88" spans="2:4" ht="11.25" customHeight="1">
      <c r="B88" s="50">
        <v>42785</v>
      </c>
      <c r="C88" s="47">
        <v>30776</v>
      </c>
      <c r="D88" s="47">
        <v>611</v>
      </c>
    </row>
    <row r="89" spans="2:4" ht="11.25" customHeight="1">
      <c r="B89" s="50">
        <v>42786</v>
      </c>
      <c r="C89" s="47">
        <v>35327</v>
      </c>
      <c r="D89" s="47">
        <v>718</v>
      </c>
    </row>
    <row r="90" spans="2:4" ht="11.25" customHeight="1">
      <c r="B90" s="50">
        <v>42787</v>
      </c>
      <c r="C90" s="47">
        <v>35285</v>
      </c>
      <c r="D90" s="47">
        <v>732</v>
      </c>
    </row>
    <row r="91" spans="2:4" ht="11.25" customHeight="1">
      <c r="B91" s="50">
        <v>42788</v>
      </c>
      <c r="C91" s="47">
        <v>35252</v>
      </c>
      <c r="D91" s="47">
        <v>731</v>
      </c>
    </row>
    <row r="92" spans="2:4" ht="11.25" customHeight="1">
      <c r="B92" s="50">
        <v>42789</v>
      </c>
      <c r="C92" s="47">
        <v>35226</v>
      </c>
      <c r="D92" s="47">
        <v>736</v>
      </c>
    </row>
    <row r="93" spans="2:4" ht="11.25" customHeight="1">
      <c r="B93" s="50">
        <v>42790</v>
      </c>
      <c r="C93" s="47">
        <v>34416</v>
      </c>
      <c r="D93" s="47">
        <v>725</v>
      </c>
    </row>
    <row r="94" spans="2:4" ht="11.25" customHeight="1">
      <c r="B94" s="50">
        <v>42791</v>
      </c>
      <c r="C94" s="47">
        <v>30596</v>
      </c>
      <c r="D94" s="47">
        <v>649</v>
      </c>
    </row>
    <row r="95" spans="2:4" ht="11.25" customHeight="1">
      <c r="B95" s="50">
        <v>42792</v>
      </c>
      <c r="C95" s="47">
        <v>30374</v>
      </c>
      <c r="D95" s="47">
        <v>602</v>
      </c>
    </row>
    <row r="96" spans="2:4" ht="11.25" customHeight="1">
      <c r="B96" s="50">
        <v>42793</v>
      </c>
      <c r="C96" s="47">
        <v>34044</v>
      </c>
      <c r="D96" s="47">
        <v>700</v>
      </c>
    </row>
    <row r="97" spans="2:9" ht="11.25" customHeight="1">
      <c r="B97" s="50">
        <v>42794</v>
      </c>
      <c r="C97" s="47">
        <v>33993</v>
      </c>
      <c r="D97" s="47">
        <v>707</v>
      </c>
    </row>
    <row r="98" spans="2:9" ht="11.25" customHeight="1">
      <c r="B98" s="50"/>
      <c r="C98" s="47"/>
      <c r="D98" s="47"/>
    </row>
    <row r="99" spans="2:9" ht="11.25" customHeight="1">
      <c r="B99" s="50"/>
      <c r="C99" s="47"/>
      <c r="D99" s="47"/>
    </row>
    <row r="100" spans="2:9" ht="11.25" customHeight="1">
      <c r="B100" s="50"/>
      <c r="C100" s="47"/>
      <c r="D100" s="47"/>
    </row>
    <row r="101" spans="2:9" ht="11.25" customHeight="1">
      <c r="B101" s="52" t="s">
        <v>11</v>
      </c>
      <c r="C101" s="48">
        <f>MAX(C70:C100)</f>
        <v>36812</v>
      </c>
      <c r="D101" s="48">
        <f>MAX(D70:D100)</f>
        <v>771</v>
      </c>
      <c r="E101" s="79">
        <v>782</v>
      </c>
      <c r="F101" s="80">
        <f>(D101/E101-1)*100</f>
        <v>-1.4066496163682829</v>
      </c>
    </row>
    <row r="103" spans="2:9" ht="11.25" customHeight="1">
      <c r="B103" s="43" t="s">
        <v>35</v>
      </c>
    </row>
    <row r="104" spans="2:9" ht="11.25" customHeight="1">
      <c r="B104" s="45"/>
      <c r="C104" s="61" t="s">
        <v>18</v>
      </c>
      <c r="D104" s="61" t="s">
        <v>17</v>
      </c>
      <c r="E104" s="61"/>
      <c r="F104" s="61" t="s">
        <v>16</v>
      </c>
      <c r="G104" s="45" t="s">
        <v>15</v>
      </c>
    </row>
    <row r="105" spans="2:9" ht="11.25" customHeight="1">
      <c r="B105" s="56" t="s">
        <v>57</v>
      </c>
      <c r="C105" s="57">
        <v>41318</v>
      </c>
      <c r="D105" s="57">
        <v>45450</v>
      </c>
      <c r="E105" s="57"/>
      <c r="F105" s="58" t="s">
        <v>58</v>
      </c>
      <c r="G105" s="58" t="s">
        <v>59</v>
      </c>
    </row>
    <row r="106" spans="2:9" ht="11.25" customHeight="1">
      <c r="B106" s="56"/>
      <c r="C106" s="57"/>
      <c r="D106" s="57"/>
      <c r="E106" s="57"/>
      <c r="F106" s="58"/>
      <c r="G106" s="58"/>
    </row>
    <row r="107" spans="2:9" ht="11.25" customHeight="1">
      <c r="B107" s="56">
        <v>2016</v>
      </c>
      <c r="C107" s="57">
        <v>40489</v>
      </c>
      <c r="D107" s="57">
        <v>38464</v>
      </c>
      <c r="E107" s="57"/>
      <c r="F107" s="58" t="s">
        <v>60</v>
      </c>
      <c r="G107" s="58" t="s">
        <v>61</v>
      </c>
    </row>
    <row r="108" spans="2:9" ht="11.25" customHeight="1">
      <c r="B108" s="56">
        <v>2017</v>
      </c>
      <c r="C108" s="57"/>
      <c r="D108" s="57">
        <v>41381</v>
      </c>
      <c r="E108" s="57"/>
      <c r="F108" s="58"/>
      <c r="G108" s="58" t="s">
        <v>62</v>
      </c>
    </row>
    <row r="109" spans="2:9" ht="11.25" customHeight="1">
      <c r="B109" s="68" t="s">
        <v>56</v>
      </c>
      <c r="C109" s="59"/>
      <c r="D109" s="59">
        <v>36974</v>
      </c>
      <c r="E109" s="59"/>
      <c r="F109" s="60"/>
      <c r="G109" s="60" t="s">
        <v>63</v>
      </c>
      <c r="H109" s="71">
        <v>38464</v>
      </c>
      <c r="I109" s="73">
        <f>(D109/H109-1)*100</f>
        <v>-3.8737520798668879</v>
      </c>
    </row>
    <row r="110" spans="2:9" ht="11.25" customHeight="1">
      <c r="C110" s="12"/>
      <c r="D110" s="11"/>
      <c r="E110" s="11"/>
      <c r="F110" s="11"/>
    </row>
    <row r="111" spans="2:9" ht="11.25" customHeight="1">
      <c r="B111" s="43" t="s">
        <v>36</v>
      </c>
    </row>
    <row r="112" spans="2:9" ht="24.75" customHeight="1">
      <c r="B112" s="45"/>
      <c r="C112" s="63" t="s">
        <v>4</v>
      </c>
      <c r="D112" s="63" t="s">
        <v>0</v>
      </c>
      <c r="E112" s="63" t="s">
        <v>26</v>
      </c>
      <c r="F112" s="63" t="s">
        <v>5</v>
      </c>
    </row>
    <row r="113" spans="1:6" ht="11.25" customHeight="1">
      <c r="A113" s="55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F</v>
      </c>
      <c r="B113" s="50">
        <v>42429</v>
      </c>
      <c r="C113" s="46">
        <v>-0.76098489598983576</v>
      </c>
      <c r="D113" s="46">
        <v>3.7135051166885535</v>
      </c>
      <c r="E113" s="46">
        <v>-3.2528142670872118</v>
      </c>
      <c r="F113" s="46">
        <v>-1.2216757455911775</v>
      </c>
    </row>
    <row r="114" spans="1:6" ht="11.25" customHeight="1">
      <c r="A114" s="55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M</v>
      </c>
      <c r="B114" s="50">
        <v>42460</v>
      </c>
      <c r="C114" s="46">
        <v>1.4844340723062732</v>
      </c>
      <c r="D114" s="46">
        <v>-1.5265492602976938</v>
      </c>
      <c r="E114" s="46">
        <v>0.92214431019019827</v>
      </c>
      <c r="F114" s="46">
        <v>2.0888390224137687</v>
      </c>
    </row>
    <row r="115" spans="1:6" ht="11.25" customHeight="1">
      <c r="A115" s="55" t="str">
        <f t="shared" si="1"/>
        <v>A</v>
      </c>
      <c r="B115" s="50">
        <v>42490</v>
      </c>
      <c r="C115" s="46">
        <v>5.6976095399624338</v>
      </c>
      <c r="D115" s="46">
        <v>2.193866828701263</v>
      </c>
      <c r="E115" s="46">
        <v>1.1292997571308083</v>
      </c>
      <c r="F115" s="46">
        <v>2.3744429541303624</v>
      </c>
    </row>
    <row r="116" spans="1:6" ht="11.25" customHeight="1">
      <c r="A116" s="55" t="str">
        <f t="shared" si="1"/>
        <v>M</v>
      </c>
      <c r="B116" s="50">
        <v>42521</v>
      </c>
      <c r="C116" s="46">
        <v>-0.51280253015718591</v>
      </c>
      <c r="D116" s="46">
        <v>0.806191258390343</v>
      </c>
      <c r="E116" s="46">
        <v>-1.3524764369922671</v>
      </c>
      <c r="F116" s="46">
        <v>3.3482648444738139E-2</v>
      </c>
    </row>
    <row r="117" spans="1:6" ht="11.25" customHeight="1">
      <c r="A117" s="55" t="str">
        <f t="shared" si="1"/>
        <v>J</v>
      </c>
      <c r="B117" s="50">
        <v>42551</v>
      </c>
      <c r="C117" s="46">
        <v>-0.73344823062999609</v>
      </c>
      <c r="D117" s="46">
        <v>0.31153217766961561</v>
      </c>
      <c r="E117" s="46">
        <v>-0.74551204866495357</v>
      </c>
      <c r="F117" s="46">
        <v>-0.29946835963465812</v>
      </c>
    </row>
    <row r="118" spans="1:6" ht="11.25" customHeight="1">
      <c r="A118" s="55" t="str">
        <f t="shared" si="1"/>
        <v>J</v>
      </c>
      <c r="B118" s="50">
        <v>42582</v>
      </c>
      <c r="C118" s="46">
        <v>-5.2722723802938294</v>
      </c>
      <c r="D118" s="46">
        <v>-1.2577677413178163</v>
      </c>
      <c r="E118" s="46">
        <v>-1.0083975963193099</v>
      </c>
      <c r="F118" s="46">
        <v>-3.0061070426567031</v>
      </c>
    </row>
    <row r="119" spans="1:6" ht="11.25" customHeight="1">
      <c r="A119" s="55" t="str">
        <f t="shared" si="1"/>
        <v>A</v>
      </c>
      <c r="B119" s="50">
        <v>42613</v>
      </c>
      <c r="C119" s="46">
        <v>2.6536933598878321</v>
      </c>
      <c r="D119" s="46">
        <v>1.7193962625007053</v>
      </c>
      <c r="E119" s="46">
        <v>0.77581209811039553</v>
      </c>
      <c r="F119" s="46">
        <v>0.15848499927673121</v>
      </c>
    </row>
    <row r="120" spans="1:6" ht="11.25" customHeight="1">
      <c r="A120" s="55" t="str">
        <f t="shared" si="1"/>
        <v>S</v>
      </c>
      <c r="B120" s="50">
        <v>42643</v>
      </c>
      <c r="C120" s="46">
        <v>6.3109831437827113</v>
      </c>
      <c r="D120" s="46">
        <v>0.37633041740339213</v>
      </c>
      <c r="E120" s="46">
        <v>2.1678557882128802</v>
      </c>
      <c r="F120" s="46">
        <v>3.766796938166439</v>
      </c>
    </row>
    <row r="121" spans="1:6" ht="11.25" customHeight="1">
      <c r="A121" s="55" t="str">
        <f t="shared" si="1"/>
        <v>O</v>
      </c>
      <c r="B121" s="50">
        <v>42674</v>
      </c>
      <c r="C121" s="46">
        <v>0.44803333359939579</v>
      </c>
      <c r="D121" s="46">
        <v>-0.84459140987442893</v>
      </c>
      <c r="E121" s="46">
        <v>0.39507268432963372</v>
      </c>
      <c r="F121" s="46">
        <v>0.89755205914419101</v>
      </c>
    </row>
    <row r="122" spans="1:6" ht="11.25" customHeight="1">
      <c r="A122" s="55" t="str">
        <f t="shared" si="1"/>
        <v>N</v>
      </c>
      <c r="B122" s="50">
        <v>42704</v>
      </c>
      <c r="C122" s="46">
        <v>3.6675317832910892</v>
      </c>
      <c r="D122" s="46">
        <v>0.38483360773815534</v>
      </c>
      <c r="E122" s="46">
        <v>2.4046526922136824</v>
      </c>
      <c r="F122" s="46">
        <v>0.87804548333925148</v>
      </c>
    </row>
    <row r="123" spans="1:6" ht="11.25" customHeight="1">
      <c r="A123" s="55" t="str">
        <f t="shared" si="1"/>
        <v>D</v>
      </c>
      <c r="B123" s="50">
        <v>42735</v>
      </c>
      <c r="C123" s="46">
        <v>1.9347193762491166</v>
      </c>
      <c r="D123" s="46">
        <v>1.7372937128134369</v>
      </c>
      <c r="E123" s="46">
        <v>2.4582746855339006</v>
      </c>
      <c r="F123" s="46">
        <v>-2.2608490220982209</v>
      </c>
    </row>
    <row r="124" spans="1:6" ht="11.25" customHeight="1">
      <c r="A124" s="55" t="str">
        <f t="shared" si="1"/>
        <v>E</v>
      </c>
      <c r="B124" s="50">
        <v>42766</v>
      </c>
      <c r="C124" s="46">
        <v>7.2422192222149961</v>
      </c>
      <c r="D124" s="46">
        <v>1.1872184556661836</v>
      </c>
      <c r="E124" s="46">
        <v>1.1241333089651695</v>
      </c>
      <c r="F124" s="46">
        <v>4.9308674575836431</v>
      </c>
    </row>
    <row r="125" spans="1:6" ht="11.25" customHeight="1">
      <c r="A125" s="55" t="str">
        <f t="shared" si="1"/>
        <v>F</v>
      </c>
      <c r="B125" s="53">
        <v>42794</v>
      </c>
      <c r="C125" s="62">
        <v>-4.6325950394636051</v>
      </c>
      <c r="D125" s="62">
        <v>8.6556172002039133E-3</v>
      </c>
      <c r="E125" s="62">
        <v>-5.8425424915186541</v>
      </c>
      <c r="F125" s="62">
        <v>1.2012918348548451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2016-08-09T07:04:21Z</dcterms:created>
  <dcterms:modified xsi:type="dcterms:W3CDTF">2017-03-07T15:41:23Z</dcterms:modified>
</cp:coreProperties>
</file>