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wmf" ContentType="image/x-w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6360" windowWidth="28860" windowHeight="6420" activeTab="1"/>
  </bookViews>
  <sheets>
    <sheet name="AVISO LEGAL" sheetId="16" r:id="rId1"/>
    <sheet name="Potencia peninsular" sheetId="4" r:id="rId2"/>
    <sheet name="Potencia Baleares" sheetId="10" r:id="rId3"/>
    <sheet name="Potencia Canarias" sheetId="11" r:id="rId4"/>
    <sheet name="Potencia Ceuta" sheetId="12" r:id="rId5"/>
    <sheet name="Potencia Melilla" sheetId="13" r:id="rId6"/>
    <sheet name="Potencia" sheetId="5" state="hidden" r:id="rId7"/>
    <sheet name="Año" sheetId="14" state="hidden" r:id="rId8"/>
  </sheets>
  <definedNames>
    <definedName name="_xlnm.Print_Area" localSheetId="2">'Potencia Baleares'!$B$2:$L$24</definedName>
    <definedName name="_xlnm.Print_Area" localSheetId="3">'Potencia Canarias'!$B$2:$L$25</definedName>
    <definedName name="_xlnm.Print_Area" localSheetId="4">'Potencia Ceuta'!$B$2:$L$14</definedName>
    <definedName name="_xlnm.Print_Area" localSheetId="5">'Potencia Melilla'!$B$2:$L$17</definedName>
    <definedName name="_xlnm.Print_Area" localSheetId="1">'Potencia peninsular'!$B$2:$L$27</definedName>
  </definedNames>
  <calcPr calcId="125725"/>
</workbook>
</file>

<file path=xl/calcChain.xml><?xml version="1.0" encoding="utf-8"?>
<calcChain xmlns="http://schemas.openxmlformats.org/spreadsheetml/2006/main">
  <c r="C17" i="11"/>
  <c r="D17"/>
  <c r="E17"/>
  <c r="F17"/>
  <c r="G17"/>
  <c r="H17"/>
  <c r="I17"/>
  <c r="J17"/>
  <c r="K17"/>
  <c r="L17"/>
  <c r="C18" i="10"/>
  <c r="D18"/>
  <c r="E18"/>
  <c r="F18"/>
  <c r="G18"/>
  <c r="H18"/>
  <c r="I18"/>
  <c r="J18"/>
  <c r="K18"/>
  <c r="L18"/>
  <c r="M18" l="1"/>
  <c r="AA5" i="5"/>
  <c r="C59" l="1"/>
  <c r="K59" l="1"/>
  <c r="K22" l="1"/>
  <c r="D12" i="13" l="1"/>
  <c r="E12"/>
  <c r="F12"/>
  <c r="G12"/>
  <c r="H12"/>
  <c r="I12"/>
  <c r="L12"/>
  <c r="D13"/>
  <c r="E13"/>
  <c r="F13"/>
  <c r="G13"/>
  <c r="H13"/>
  <c r="I13"/>
  <c r="J13"/>
  <c r="K13"/>
  <c r="L13"/>
  <c r="D14"/>
  <c r="E14"/>
  <c r="F14"/>
  <c r="G14"/>
  <c r="H14"/>
  <c r="I14"/>
  <c r="J14"/>
  <c r="K14"/>
  <c r="L14"/>
  <c r="C13"/>
  <c r="C14"/>
  <c r="C56" i="5"/>
  <c r="D56" l="1"/>
  <c r="D59" s="1"/>
  <c r="E56"/>
  <c r="E59" s="1"/>
  <c r="F56"/>
  <c r="F59" s="1"/>
  <c r="G56"/>
  <c r="G59" s="1"/>
  <c r="H56"/>
  <c r="H59" s="1"/>
  <c r="I56"/>
  <c r="I59" s="1"/>
  <c r="J56"/>
  <c r="K56"/>
  <c r="K36"/>
  <c r="K45" s="1"/>
  <c r="D50"/>
  <c r="D51" s="1"/>
  <c r="E50"/>
  <c r="E51" s="1"/>
  <c r="F50"/>
  <c r="F51" s="1"/>
  <c r="G50"/>
  <c r="G51" s="1"/>
  <c r="H50"/>
  <c r="H51" s="1"/>
  <c r="I50"/>
  <c r="I51" s="1"/>
  <c r="J50"/>
  <c r="J51" s="1"/>
  <c r="K50"/>
  <c r="K51" s="1"/>
  <c r="C50"/>
  <c r="C51" s="1"/>
  <c r="C11" i="12"/>
  <c r="D11"/>
  <c r="E11"/>
  <c r="F11"/>
  <c r="G11"/>
  <c r="H11"/>
  <c r="I11"/>
  <c r="J11"/>
  <c r="K11"/>
  <c r="L11"/>
  <c r="C36" i="5"/>
  <c r="C45" s="1"/>
  <c r="K12" i="13" l="1"/>
  <c r="J59" i="5"/>
  <c r="J12" i="13"/>
  <c r="D15" i="10"/>
  <c r="E15"/>
  <c r="F15"/>
  <c r="G15"/>
  <c r="H15"/>
  <c r="I15"/>
  <c r="J15"/>
  <c r="K15"/>
  <c r="L15"/>
  <c r="C15"/>
  <c r="K29" i="5"/>
  <c r="C22"/>
  <c r="C29" s="1"/>
  <c r="AA16"/>
  <c r="C5"/>
  <c r="C16" s="1"/>
  <c r="Z5" l="1"/>
  <c r="Z16" s="1"/>
  <c r="J36" l="1"/>
  <c r="J45" s="1"/>
  <c r="J22"/>
  <c r="J29" s="1"/>
  <c r="J15" i="13" l="1"/>
  <c r="J23" i="11"/>
  <c r="J20" i="10"/>
  <c r="L15" i="13"/>
  <c r="K15"/>
  <c r="L11"/>
  <c r="K11"/>
  <c r="J11"/>
  <c r="I11"/>
  <c r="H11"/>
  <c r="G11"/>
  <c r="F11"/>
  <c r="E11"/>
  <c r="D11"/>
  <c r="C11"/>
  <c r="L10"/>
  <c r="K10"/>
  <c r="J10"/>
  <c r="I10"/>
  <c r="H10"/>
  <c r="G10"/>
  <c r="F10"/>
  <c r="E10"/>
  <c r="D10"/>
  <c r="C10"/>
  <c r="D8"/>
  <c r="E8"/>
  <c r="F8"/>
  <c r="G8"/>
  <c r="H8"/>
  <c r="I8"/>
  <c r="J8"/>
  <c r="K8"/>
  <c r="L8"/>
  <c r="C8"/>
  <c r="L13" i="12"/>
  <c r="K13"/>
  <c r="L10"/>
  <c r="K10"/>
  <c r="J10"/>
  <c r="I10"/>
  <c r="H10"/>
  <c r="G10"/>
  <c r="F10"/>
  <c r="E10"/>
  <c r="D10"/>
  <c r="C10"/>
  <c r="L12"/>
  <c r="K12"/>
  <c r="D8"/>
  <c r="E8"/>
  <c r="F8"/>
  <c r="G8"/>
  <c r="H8"/>
  <c r="I8"/>
  <c r="J8"/>
  <c r="K8"/>
  <c r="L8"/>
  <c r="C8"/>
  <c r="L23" i="11"/>
  <c r="K23"/>
  <c r="L22"/>
  <c r="K22"/>
  <c r="J22"/>
  <c r="I22"/>
  <c r="H22"/>
  <c r="G22"/>
  <c r="F22"/>
  <c r="E22"/>
  <c r="D22"/>
  <c r="C22"/>
  <c r="L21"/>
  <c r="K21"/>
  <c r="J21"/>
  <c r="I21"/>
  <c r="H21"/>
  <c r="G21"/>
  <c r="F21"/>
  <c r="E21"/>
  <c r="D21"/>
  <c r="C21"/>
  <c r="L20"/>
  <c r="K20"/>
  <c r="J20"/>
  <c r="I20"/>
  <c r="H20"/>
  <c r="G20"/>
  <c r="F20"/>
  <c r="E20"/>
  <c r="D20"/>
  <c r="C20"/>
  <c r="L19"/>
  <c r="K19"/>
  <c r="J19"/>
  <c r="I19"/>
  <c r="H19"/>
  <c r="G19"/>
  <c r="F19"/>
  <c r="E19"/>
  <c r="D19"/>
  <c r="C19"/>
  <c r="L18"/>
  <c r="K18"/>
  <c r="J18"/>
  <c r="I18"/>
  <c r="H18"/>
  <c r="G18"/>
  <c r="F18"/>
  <c r="E18"/>
  <c r="D18"/>
  <c r="C18"/>
  <c r="L16"/>
  <c r="K16"/>
  <c r="J16"/>
  <c r="I16"/>
  <c r="H16"/>
  <c r="G16"/>
  <c r="F16"/>
  <c r="E16"/>
  <c r="D16"/>
  <c r="C16"/>
  <c r="L15"/>
  <c r="K15"/>
  <c r="J15"/>
  <c r="I15"/>
  <c r="H15"/>
  <c r="G15"/>
  <c r="F15"/>
  <c r="E15"/>
  <c r="D15"/>
  <c r="C15"/>
  <c r="L13"/>
  <c r="K13"/>
  <c r="J13"/>
  <c r="I13"/>
  <c r="H13"/>
  <c r="G13"/>
  <c r="F13"/>
  <c r="E13"/>
  <c r="D13"/>
  <c r="C13"/>
  <c r="L12"/>
  <c r="K12"/>
  <c r="J12"/>
  <c r="I12"/>
  <c r="H12"/>
  <c r="G12"/>
  <c r="F12"/>
  <c r="E12"/>
  <c r="D12"/>
  <c r="C12"/>
  <c r="L11"/>
  <c r="K11"/>
  <c r="J11"/>
  <c r="I11"/>
  <c r="H11"/>
  <c r="G11"/>
  <c r="F11"/>
  <c r="E11"/>
  <c r="D11"/>
  <c r="C11"/>
  <c r="L14"/>
  <c r="K14"/>
  <c r="J14"/>
  <c r="D10"/>
  <c r="E10"/>
  <c r="F10"/>
  <c r="G10"/>
  <c r="H10"/>
  <c r="I10"/>
  <c r="J10"/>
  <c r="K10"/>
  <c r="L10"/>
  <c r="C10"/>
  <c r="D8"/>
  <c r="E8"/>
  <c r="F8"/>
  <c r="G8"/>
  <c r="H8"/>
  <c r="I8"/>
  <c r="J8"/>
  <c r="K8"/>
  <c r="L8"/>
  <c r="C8"/>
  <c r="L20" i="10"/>
  <c r="K20"/>
  <c r="L19"/>
  <c r="K19"/>
  <c r="J19"/>
  <c r="I19"/>
  <c r="H19"/>
  <c r="G19"/>
  <c r="F19"/>
  <c r="E19"/>
  <c r="D19"/>
  <c r="C19"/>
  <c r="L17"/>
  <c r="K17"/>
  <c r="J17"/>
  <c r="I17"/>
  <c r="H17"/>
  <c r="G17"/>
  <c r="F17"/>
  <c r="E17"/>
  <c r="D17"/>
  <c r="C17"/>
  <c r="L16"/>
  <c r="K16"/>
  <c r="J16"/>
  <c r="I16"/>
  <c r="H16"/>
  <c r="G16"/>
  <c r="F16"/>
  <c r="E16"/>
  <c r="D16"/>
  <c r="C16"/>
  <c r="L14"/>
  <c r="K14"/>
  <c r="J14"/>
  <c r="I14"/>
  <c r="H14"/>
  <c r="G14"/>
  <c r="F14"/>
  <c r="E14"/>
  <c r="D14"/>
  <c r="C14"/>
  <c r="L12"/>
  <c r="K12"/>
  <c r="J12"/>
  <c r="I12"/>
  <c r="H12"/>
  <c r="G12"/>
  <c r="F12"/>
  <c r="E12"/>
  <c r="D12"/>
  <c r="C12"/>
  <c r="L11"/>
  <c r="K11"/>
  <c r="J11"/>
  <c r="I11"/>
  <c r="H11"/>
  <c r="G11"/>
  <c r="F11"/>
  <c r="E11"/>
  <c r="D11"/>
  <c r="C11"/>
  <c r="L13"/>
  <c r="K13"/>
  <c r="J13"/>
  <c r="L10"/>
  <c r="K10"/>
  <c r="J10"/>
  <c r="I10"/>
  <c r="H10"/>
  <c r="G10"/>
  <c r="F10"/>
  <c r="E10"/>
  <c r="D10"/>
  <c r="C10"/>
  <c r="D8"/>
  <c r="E8"/>
  <c r="F8"/>
  <c r="G8"/>
  <c r="H8"/>
  <c r="I8"/>
  <c r="J8"/>
  <c r="K8"/>
  <c r="L8"/>
  <c r="C8"/>
  <c r="M20" l="1"/>
  <c r="M10"/>
  <c r="M11"/>
  <c r="M14"/>
  <c r="M17"/>
  <c r="M13"/>
  <c r="M12"/>
  <c r="M16"/>
  <c r="M19"/>
  <c r="C8" i="4"/>
  <c r="I36" i="5"/>
  <c r="I45" s="1"/>
  <c r="H36"/>
  <c r="H45" s="1"/>
  <c r="G36"/>
  <c r="G45" s="1"/>
  <c r="F36"/>
  <c r="F45" s="1"/>
  <c r="E36"/>
  <c r="E45" s="1"/>
  <c r="D36"/>
  <c r="D45" s="1"/>
  <c r="I22"/>
  <c r="I29" s="1"/>
  <c r="H22"/>
  <c r="H29" s="1"/>
  <c r="G22"/>
  <c r="G29" s="1"/>
  <c r="F22"/>
  <c r="F29" s="1"/>
  <c r="E22"/>
  <c r="E29" s="1"/>
  <c r="D22"/>
  <c r="D29" s="1"/>
  <c r="C14" i="11" l="1"/>
  <c r="C13" i="10"/>
  <c r="I14" i="11"/>
  <c r="H14"/>
  <c r="G14"/>
  <c r="F14"/>
  <c r="E14"/>
  <c r="D14"/>
  <c r="G13" i="10"/>
  <c r="F13"/>
  <c r="E13"/>
  <c r="D13"/>
  <c r="I13"/>
  <c r="H13"/>
  <c r="C20"/>
  <c r="D20"/>
  <c r="F20"/>
  <c r="F23" i="11" l="1"/>
  <c r="C23"/>
  <c r="G23"/>
  <c r="E23"/>
  <c r="C15" i="13"/>
  <c r="I23" i="11"/>
  <c r="E20" i="10"/>
  <c r="I15" i="13"/>
  <c r="H15"/>
  <c r="G15"/>
  <c r="F15"/>
  <c r="E15"/>
  <c r="D15"/>
  <c r="H23" i="11"/>
  <c r="D23"/>
  <c r="H20" i="10"/>
  <c r="G20"/>
  <c r="I20"/>
  <c r="L23" i="4"/>
  <c r="K23"/>
  <c r="J23"/>
  <c r="I23"/>
  <c r="H23"/>
  <c r="G23"/>
  <c r="F23"/>
  <c r="L22"/>
  <c r="K22"/>
  <c r="J22"/>
  <c r="I22"/>
  <c r="H22"/>
  <c r="G22"/>
  <c r="F22"/>
  <c r="E22"/>
  <c r="D22"/>
  <c r="C22"/>
  <c r="L21"/>
  <c r="K21"/>
  <c r="J21"/>
  <c r="I21"/>
  <c r="H21"/>
  <c r="G21"/>
  <c r="F21"/>
  <c r="E21"/>
  <c r="D21"/>
  <c r="C21"/>
  <c r="L20"/>
  <c r="K20"/>
  <c r="J20"/>
  <c r="I20"/>
  <c r="H20"/>
  <c r="G20"/>
  <c r="F20"/>
  <c r="E20"/>
  <c r="D20"/>
  <c r="C20"/>
  <c r="L19"/>
  <c r="K19"/>
  <c r="J19"/>
  <c r="I19"/>
  <c r="H19"/>
  <c r="G19"/>
  <c r="F19"/>
  <c r="E19"/>
  <c r="D19"/>
  <c r="C19"/>
  <c r="L18"/>
  <c r="K18"/>
  <c r="J18"/>
  <c r="I18"/>
  <c r="H18"/>
  <c r="G18"/>
  <c r="F18"/>
  <c r="E18"/>
  <c r="D18"/>
  <c r="C18"/>
  <c r="L17"/>
  <c r="K17"/>
  <c r="J17"/>
  <c r="I17"/>
  <c r="H17"/>
  <c r="G17"/>
  <c r="F17"/>
  <c r="E17"/>
  <c r="D17"/>
  <c r="C17"/>
  <c r="L16"/>
  <c r="K16"/>
  <c r="J16"/>
  <c r="I16"/>
  <c r="H16"/>
  <c r="G16"/>
  <c r="F16"/>
  <c r="E16"/>
  <c r="D16"/>
  <c r="C16"/>
  <c r="L15"/>
  <c r="K15"/>
  <c r="J15"/>
  <c r="I15"/>
  <c r="H15"/>
  <c r="G15"/>
  <c r="F15"/>
  <c r="E15"/>
  <c r="D15"/>
  <c r="C15"/>
  <c r="L14"/>
  <c r="K14"/>
  <c r="J14"/>
  <c r="I14"/>
  <c r="H14"/>
  <c r="G14"/>
  <c r="F14"/>
  <c r="E14"/>
  <c r="D14"/>
  <c r="C14"/>
  <c r="L13"/>
  <c r="K13"/>
  <c r="J13"/>
  <c r="I13"/>
  <c r="H13"/>
  <c r="G13"/>
  <c r="F13"/>
  <c r="E13"/>
  <c r="D13"/>
  <c r="C13"/>
  <c r="L12"/>
  <c r="K12"/>
  <c r="J12"/>
  <c r="I12"/>
  <c r="H12"/>
  <c r="G12"/>
  <c r="F12"/>
  <c r="L11"/>
  <c r="K11"/>
  <c r="J11"/>
  <c r="I11"/>
  <c r="H11"/>
  <c r="G11"/>
  <c r="F11"/>
  <c r="E11"/>
  <c r="D11"/>
  <c r="C11"/>
  <c r="D10"/>
  <c r="E10"/>
  <c r="F10"/>
  <c r="G10"/>
  <c r="H10"/>
  <c r="I10"/>
  <c r="J10"/>
  <c r="K10"/>
  <c r="L10"/>
  <c r="C10"/>
  <c r="D8" l="1"/>
  <c r="E8"/>
  <c r="F8"/>
  <c r="G8"/>
  <c r="H8"/>
  <c r="I8"/>
  <c r="J8"/>
  <c r="K8"/>
  <c r="L8"/>
  <c r="Y5" i="5" l="1"/>
  <c r="Y16" s="1"/>
  <c r="X5"/>
  <c r="X16" s="1"/>
  <c r="W5"/>
  <c r="W16" s="1"/>
  <c r="V5"/>
  <c r="V16" s="1"/>
  <c r="U5"/>
  <c r="U16" s="1"/>
  <c r="T5"/>
  <c r="T16" s="1"/>
  <c r="S5"/>
  <c r="S16" s="1"/>
  <c r="R5"/>
  <c r="R16" s="1"/>
  <c r="Q5"/>
  <c r="Q16" s="1"/>
  <c r="P5"/>
  <c r="P16" s="1"/>
  <c r="O5"/>
  <c r="O16" s="1"/>
  <c r="N5"/>
  <c r="N16" s="1"/>
  <c r="M5"/>
  <c r="M16" s="1"/>
  <c r="L5"/>
  <c r="L16" s="1"/>
  <c r="K5"/>
  <c r="K16" s="1"/>
  <c r="J5"/>
  <c r="J16" s="1"/>
  <c r="I5"/>
  <c r="I16" s="1"/>
  <c r="H5"/>
  <c r="H16" s="1"/>
  <c r="G5"/>
  <c r="G16" s="1"/>
  <c r="F5"/>
  <c r="F16" s="1"/>
  <c r="E5"/>
  <c r="E16" s="1"/>
  <c r="D5"/>
  <c r="D16" s="1"/>
  <c r="C23" i="4" l="1"/>
  <c r="D12"/>
  <c r="C12"/>
  <c r="E12"/>
  <c r="D23" l="1"/>
  <c r="E23"/>
  <c r="H13" i="12"/>
  <c r="F13"/>
  <c r="J13"/>
  <c r="D13"/>
  <c r="E13"/>
  <c r="C13"/>
  <c r="I13"/>
  <c r="G13"/>
  <c r="C12"/>
  <c r="E12"/>
  <c r="H12"/>
  <c r="J12"/>
  <c r="F12"/>
  <c r="D12"/>
  <c r="I12"/>
  <c r="G12"/>
  <c r="C12" i="13"/>
</calcChain>
</file>

<file path=xl/comments1.xml><?xml version="1.0" encoding="utf-8"?>
<comments xmlns="http://schemas.openxmlformats.org/spreadsheetml/2006/main">
  <authors>
    <author>SEVPENMA</author>
  </authors>
  <commentList>
    <comment ref="H34" authorId="0">
      <text>
        <r>
          <rPr>
            <sz val="9"/>
            <color indexed="81"/>
            <rFont val="Tahoma"/>
            <family val="2"/>
          </rPr>
          <t>Incluye 37 MW de COTESA</t>
        </r>
      </text>
    </comment>
  </commentList>
</comments>
</file>

<file path=xl/sharedStrings.xml><?xml version="1.0" encoding="utf-8"?>
<sst xmlns="http://schemas.openxmlformats.org/spreadsheetml/2006/main" count="320" uniqueCount="46">
  <si>
    <t>Hidráulica</t>
  </si>
  <si>
    <t>Nuclear</t>
  </si>
  <si>
    <t>Ciclo combinado</t>
  </si>
  <si>
    <t>Eólica</t>
  </si>
  <si>
    <t>Solar fotovoltaica</t>
  </si>
  <si>
    <t>Solar térmica</t>
  </si>
  <si>
    <t>Térmica renovable</t>
  </si>
  <si>
    <t>Potencia instalada peninsular (MW)</t>
  </si>
  <si>
    <t>Hidráulica convencional y mixta</t>
  </si>
  <si>
    <t>Bombeo puro</t>
  </si>
  <si>
    <t>Carbón</t>
  </si>
  <si>
    <t>-</t>
  </si>
  <si>
    <t>Total</t>
  </si>
  <si>
    <t>Potencia instalada Islas Baleares (MW)</t>
  </si>
  <si>
    <t>Turbina de gas</t>
  </si>
  <si>
    <t>Turbina de  vapor</t>
  </si>
  <si>
    <t>Potencia instalada Islas Canarias (MW)</t>
  </si>
  <si>
    <t>Generación auxiliar</t>
  </si>
  <si>
    <t>Potencia instalada Ceuta (MW)</t>
  </si>
  <si>
    <t>Potencia instalada Melilla (MW)</t>
  </si>
  <si>
    <t>1990-1999</t>
  </si>
  <si>
    <t>2000-2009</t>
  </si>
  <si>
    <t>2010-2019</t>
  </si>
  <si>
    <t>Fecha de actualización:</t>
  </si>
  <si>
    <t>Seleccione un año</t>
  </si>
  <si>
    <t>www.ree.es</t>
  </si>
  <si>
    <t>2006-2015</t>
  </si>
  <si>
    <t>A partir del 1/7/1996 se incluye GICC (Elcogás) en fuel/gas.</t>
  </si>
  <si>
    <t>A partir del 1/1/2011 se incluye GICC (Elcogás) en carbón, anteriormente en fuel/gas. Según el R.D. 134/2010 esta central está obligada a participar, como unidad vendedora que utiliza carbón autóctono como combustible, en el proceso de resolucion de restricciones por garantía de suministro.</t>
  </si>
  <si>
    <t>Fuel + Gas</t>
  </si>
  <si>
    <t>Resto hidráulica</t>
  </si>
  <si>
    <t>Cogeneración y resto</t>
  </si>
  <si>
    <t>Motores diesel</t>
  </si>
  <si>
    <r>
      <rPr>
        <vertAlign val="superscript"/>
        <sz val="8"/>
        <color rgb="FF006699"/>
        <rFont val="Arial"/>
        <family val="2"/>
      </rPr>
      <t>(1)</t>
    </r>
    <r>
      <rPr>
        <sz val="8"/>
        <color rgb="FF006699"/>
        <rFont val="Arial"/>
        <family val="2"/>
      </rPr>
      <t xml:space="preserve"> Incluye funcionamiento en ciclo abierto.</t>
    </r>
  </si>
  <si>
    <r>
      <rPr>
        <vertAlign val="superscript"/>
        <sz val="8"/>
        <color rgb="FF006699"/>
        <rFont val="Arial"/>
        <family val="2"/>
      </rPr>
      <t>(2)</t>
    </r>
    <r>
      <rPr>
        <sz val="8"/>
        <color rgb="FF006699"/>
        <rFont val="Arial"/>
        <family val="2"/>
      </rPr>
      <t xml:space="preserve"> Grupos de emergencia que se instalan de forma transitoria en determinadas zonas para cubrir un déficit de generación.</t>
    </r>
  </si>
  <si>
    <r>
      <t xml:space="preserve">Ciclo combinado </t>
    </r>
    <r>
      <rPr>
        <vertAlign val="superscript"/>
        <sz val="8"/>
        <color rgb="FF006699"/>
        <rFont val="Arial"/>
        <family val="2"/>
      </rPr>
      <t>(1)</t>
    </r>
  </si>
  <si>
    <r>
      <t xml:space="preserve">Generación auxiliar </t>
    </r>
    <r>
      <rPr>
        <vertAlign val="superscript"/>
        <sz val="8"/>
        <color rgb="FF006699"/>
        <rFont val="Arial"/>
        <family val="2"/>
      </rPr>
      <t>(2)</t>
    </r>
  </si>
  <si>
    <r>
      <t xml:space="preserve">Resto hidráulica </t>
    </r>
    <r>
      <rPr>
        <vertAlign val="superscript"/>
        <sz val="8"/>
        <color rgb="FF006699"/>
        <rFont val="Arial"/>
        <family val="2"/>
      </rPr>
      <t>(2)</t>
    </r>
  </si>
  <si>
    <r>
      <rPr>
        <vertAlign val="superscript"/>
        <sz val="8"/>
        <color rgb="FF006699"/>
        <rFont val="Arial"/>
        <family val="2"/>
      </rPr>
      <t>(2)</t>
    </r>
    <r>
      <rPr>
        <sz val="8"/>
        <color rgb="FF006699"/>
        <rFont val="Arial"/>
        <family val="2"/>
      </rPr>
      <t xml:space="preserve"> Incluye todas aquellas unidades menores de 50 MW que no pertenecen a ninguna unidad de gestión hidráulica (UGH).</t>
    </r>
  </si>
  <si>
    <r>
      <rPr>
        <vertAlign val="superscript"/>
        <sz val="8"/>
        <color rgb="FF006699"/>
        <rFont val="Arial"/>
        <family val="2"/>
      </rPr>
      <t>(1)</t>
    </r>
    <r>
      <rPr>
        <sz val="8"/>
        <color rgb="FF006699"/>
        <rFont val="Arial"/>
        <family val="2"/>
      </rPr>
      <t xml:space="preserve"> Utiliza fue y gasoil como combustible principal. Incluye funcionamiento en ciclo abierto.</t>
    </r>
  </si>
  <si>
    <t>Fuente Comisión Nacional de los Mercados y la Competencia (CNMC) en: resto hidráulica, eólica, solar fotovoltaica, solar térmica, térmica renovable y cogeneración y resto.</t>
  </si>
  <si>
    <t>Fuente Comisión Nacional de los Mercados y la Competencia (CNMC) en: eólica, solar fotovoltaica, térmica renovable y cogeneración y resto.</t>
  </si>
  <si>
    <t>Fuente Comisión Nacional de los Mercados y la Competencia (CNMC) en: resto hidráulica, eólica, solar fotovoltaica, térmica renovable y cogeneración y resto.</t>
  </si>
  <si>
    <t>Fuente Comisión Nacional de los Mercados y la Competencia (CNMC) en: solar fotovoltaica y cogeneración y resto.</t>
  </si>
  <si>
    <t>Datos a 31 de diciembre. Para el año 2014 datos a noviembre 2014.</t>
  </si>
  <si>
    <t>Hidroéolica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</si>
</sst>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#,##0.000"/>
  </numFmts>
  <fonts count="2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6666"/>
      <name val="Arial"/>
      <family val="2"/>
    </font>
    <font>
      <sz val="8"/>
      <color rgb="FF005875"/>
      <name val="Arial"/>
      <family val="2"/>
    </font>
    <font>
      <sz val="9"/>
      <name val="Arial"/>
      <family val="2"/>
    </font>
    <font>
      <sz val="9"/>
      <color indexed="81"/>
      <name val="Tahoma"/>
      <family val="2"/>
    </font>
    <font>
      <b/>
      <sz val="9"/>
      <color indexed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color rgb="FF777777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9"/>
      <color rgb="FF5F5F5F"/>
      <name val="Arial"/>
      <family val="2"/>
    </font>
    <font>
      <b/>
      <sz val="9"/>
      <color theme="0"/>
      <name val="Arial"/>
      <family val="2"/>
    </font>
    <font>
      <b/>
      <sz val="9"/>
      <color rgb="FF006699"/>
      <name val="Arial"/>
      <family val="2"/>
    </font>
    <font>
      <u/>
      <sz val="11"/>
      <color theme="10"/>
      <name val="Calibri"/>
      <family val="2"/>
    </font>
    <font>
      <sz val="8"/>
      <color rgb="FF006699"/>
      <name val="Arial"/>
      <family val="2"/>
    </font>
    <font>
      <sz val="11"/>
      <color theme="1"/>
      <name val="Arial"/>
      <family val="2"/>
    </font>
    <font>
      <sz val="10"/>
      <color rgb="FF006699"/>
      <name val="Arial"/>
      <family val="2"/>
    </font>
    <font>
      <sz val="8"/>
      <color rgb="FF777777"/>
      <name val="Arial"/>
      <family val="2"/>
    </font>
    <font>
      <sz val="10"/>
      <name val="Helv"/>
    </font>
    <font>
      <vertAlign val="superscript"/>
      <sz val="8"/>
      <color rgb="FF00669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1" fillId="0" borderId="0"/>
  </cellStyleXfs>
  <cellXfs count="62">
    <xf numFmtId="0" fontId="0" fillId="0" borderId="0" xfId="0"/>
    <xf numFmtId="0" fontId="1" fillId="0" borderId="0" xfId="0" applyFont="1"/>
    <xf numFmtId="3" fontId="2" fillId="0" borderId="0" xfId="0" applyNumberFormat="1" applyFont="1" applyFill="1"/>
    <xf numFmtId="3" fontId="2" fillId="0" borderId="0" xfId="0" applyNumberFormat="1" applyFont="1"/>
    <xf numFmtId="0" fontId="0" fillId="0" borderId="0" xfId="0" applyBorder="1"/>
    <xf numFmtId="0" fontId="3" fillId="0" borderId="0" xfId="0" applyFont="1" applyBorder="1" applyAlignment="1"/>
    <xf numFmtId="0" fontId="4" fillId="3" borderId="0" xfId="0" applyFont="1" applyFill="1" applyAlignment="1">
      <alignment horizontal="left" indent="1"/>
    </xf>
    <xf numFmtId="0" fontId="4" fillId="3" borderId="2" xfId="0" applyFont="1" applyFill="1" applyBorder="1" applyAlignment="1">
      <alignment horizontal="left" indent="1"/>
    </xf>
    <xf numFmtId="17" fontId="6" fillId="2" borderId="0" xfId="0" applyNumberFormat="1" applyFont="1" applyFill="1" applyBorder="1" applyAlignment="1">
      <alignment wrapText="1"/>
    </xf>
    <xf numFmtId="0" fontId="7" fillId="2" borderId="0" xfId="0" applyNumberFormat="1" applyFont="1" applyFill="1" applyBorder="1"/>
    <xf numFmtId="0" fontId="8" fillId="0" borderId="0" xfId="0" applyFont="1"/>
    <xf numFmtId="164" fontId="9" fillId="3" borderId="0" xfId="0" applyNumberFormat="1" applyFont="1" applyFill="1" applyBorder="1" applyAlignment="1" applyProtection="1">
      <alignment horizontal="left" indent="2"/>
    </xf>
    <xf numFmtId="3" fontId="9" fillId="4" borderId="0" xfId="0" applyNumberFormat="1" applyFont="1" applyFill="1"/>
    <xf numFmtId="164" fontId="10" fillId="3" borderId="0" xfId="0" applyNumberFormat="1" applyFont="1" applyFill="1" applyBorder="1" applyAlignment="1" applyProtection="1">
      <alignment horizontal="left" indent="1"/>
    </xf>
    <xf numFmtId="3" fontId="8" fillId="4" borderId="0" xfId="0" applyNumberFormat="1" applyFont="1" applyFill="1"/>
    <xf numFmtId="3" fontId="8" fillId="4" borderId="2" xfId="0" applyNumberFormat="1" applyFont="1" applyFill="1" applyBorder="1" applyAlignment="1">
      <alignment horizontal="right"/>
    </xf>
    <xf numFmtId="3" fontId="8" fillId="4" borderId="2" xfId="0" applyNumberFormat="1" applyFont="1" applyFill="1" applyBorder="1"/>
    <xf numFmtId="164" fontId="10" fillId="4" borderId="0" xfId="0" applyNumberFormat="1" applyFont="1" applyFill="1" applyBorder="1" applyAlignment="1" applyProtection="1">
      <alignment horizontal="left" indent="1"/>
    </xf>
    <xf numFmtId="164" fontId="8" fillId="4" borderId="0" xfId="0" applyNumberFormat="1" applyFont="1" applyFill="1"/>
    <xf numFmtId="3" fontId="8" fillId="4" borderId="0" xfId="0" applyNumberFormat="1" applyFont="1" applyFill="1" applyAlignment="1">
      <alignment horizontal="right"/>
    </xf>
    <xf numFmtId="164" fontId="11" fillId="3" borderId="1" xfId="0" applyNumberFormat="1" applyFont="1" applyFill="1" applyBorder="1" applyProtection="1"/>
    <xf numFmtId="3" fontId="12" fillId="4" borderId="1" xfId="0" applyNumberFormat="1" applyFont="1" applyFill="1" applyBorder="1"/>
    <xf numFmtId="164" fontId="13" fillId="3" borderId="0" xfId="0" applyNumberFormat="1" applyFont="1" applyFill="1" applyBorder="1" applyAlignment="1" applyProtection="1">
      <alignment horizontal="left" indent="2"/>
    </xf>
    <xf numFmtId="3" fontId="9" fillId="4" borderId="0" xfId="0" applyNumberFormat="1" applyFont="1" applyFill="1" applyAlignment="1">
      <alignment horizontal="right"/>
    </xf>
    <xf numFmtId="0" fontId="4" fillId="0" borderId="0" xfId="0" applyFont="1"/>
    <xf numFmtId="0" fontId="0" fillId="0" borderId="0" xfId="0" applyAlignment="1"/>
    <xf numFmtId="0" fontId="3" fillId="0" borderId="0" xfId="0" applyFont="1" applyAlignment="1">
      <alignment horizontal="right"/>
    </xf>
    <xf numFmtId="14" fontId="3" fillId="0" borderId="0" xfId="0" applyNumberFormat="1" applyFont="1"/>
    <xf numFmtId="3" fontId="12" fillId="4" borderId="1" xfId="0" applyNumberFormat="1" applyFont="1" applyFill="1" applyBorder="1" applyAlignment="1">
      <alignment horizontal="right"/>
    </xf>
    <xf numFmtId="0" fontId="15" fillId="6" borderId="0" xfId="0" applyFont="1" applyFill="1" applyAlignment="1">
      <alignment vertical="center" wrapText="1"/>
    </xf>
    <xf numFmtId="0" fontId="0" fillId="0" borderId="0" xfId="0" applyAlignment="1">
      <alignment horizontal="left" indent="1"/>
    </xf>
    <xf numFmtId="3" fontId="17" fillId="0" borderId="0" xfId="0" applyNumberFormat="1" applyFont="1" applyFill="1" applyAlignment="1">
      <alignment horizontal="right" indent="1"/>
    </xf>
    <xf numFmtId="3" fontId="17" fillId="0" borderId="0" xfId="0" applyNumberFormat="1" applyFont="1" applyFill="1" applyBorder="1" applyAlignment="1">
      <alignment horizontal="right" indent="1"/>
    </xf>
    <xf numFmtId="0" fontId="15" fillId="6" borderId="0" xfId="0" applyFont="1" applyFill="1" applyAlignment="1">
      <alignment horizontal="right" vertical="center" wrapText="1" indent="1"/>
    </xf>
    <xf numFmtId="0" fontId="15" fillId="6" borderId="0" xfId="0" applyFont="1" applyFill="1" applyBorder="1" applyAlignment="1">
      <alignment horizontal="left" wrapText="1"/>
    </xf>
    <xf numFmtId="3" fontId="15" fillId="6" borderId="0" xfId="0" applyNumberFormat="1" applyFont="1" applyFill="1" applyBorder="1" applyAlignment="1">
      <alignment horizontal="right" indent="1"/>
    </xf>
    <xf numFmtId="0" fontId="18" fillId="0" borderId="0" xfId="0" applyFont="1"/>
    <xf numFmtId="0" fontId="18" fillId="0" borderId="0" xfId="0" applyFont="1" applyAlignment="1">
      <alignment horizontal="right" indent="1"/>
    </xf>
    <xf numFmtId="0" fontId="16" fillId="0" borderId="0" xfId="1" applyAlignment="1" applyProtection="1">
      <alignment horizontal="left"/>
    </xf>
    <xf numFmtId="0" fontId="17" fillId="0" borderId="0" xfId="0" applyFont="1" applyAlignment="1">
      <alignment horizontal="left"/>
    </xf>
    <xf numFmtId="14" fontId="19" fillId="0" borderId="0" xfId="0" applyNumberFormat="1" applyFont="1"/>
    <xf numFmtId="0" fontId="18" fillId="0" borderId="0" xfId="0" applyFont="1" applyBorder="1" applyAlignment="1">
      <alignment horizontal="right" indent="1"/>
    </xf>
    <xf numFmtId="0" fontId="17" fillId="0" borderId="0" xfId="0" applyFont="1" applyFill="1" applyAlignment="1">
      <alignment horizontal="left" wrapText="1" indent="1"/>
    </xf>
    <xf numFmtId="0" fontId="17" fillId="0" borderId="0" xfId="0" applyFont="1" applyFill="1" applyBorder="1" applyAlignment="1">
      <alignment horizontal="left" wrapText="1" indent="1"/>
    </xf>
    <xf numFmtId="164" fontId="8" fillId="4" borderId="0" xfId="0" applyNumberFormat="1" applyFont="1" applyFill="1" applyAlignment="1">
      <alignment horizontal="right"/>
    </xf>
    <xf numFmtId="3" fontId="3" fillId="0" borderId="0" xfId="0" applyNumberFormat="1" applyFont="1" applyBorder="1" applyAlignment="1"/>
    <xf numFmtId="165" fontId="3" fillId="0" borderId="0" xfId="0" applyNumberFormat="1" applyFont="1" applyBorder="1" applyAlignment="1"/>
    <xf numFmtId="3" fontId="8" fillId="0" borderId="0" xfId="0" applyNumberFormat="1" applyFont="1"/>
    <xf numFmtId="0" fontId="20" fillId="0" borderId="0" xfId="0" applyFont="1" applyFill="1" applyAlignment="1">
      <alignment horizontal="left" wrapText="1" indent="2"/>
    </xf>
    <xf numFmtId="3" fontId="20" fillId="0" borderId="0" xfId="0" applyNumberFormat="1" applyFont="1" applyFill="1" applyAlignment="1">
      <alignment horizontal="right" indent="1"/>
    </xf>
    <xf numFmtId="0" fontId="0" fillId="0" borderId="0" xfId="0" applyFill="1" applyAlignment="1"/>
    <xf numFmtId="0" fontId="0" fillId="0" borderId="0" xfId="0" applyFill="1"/>
    <xf numFmtId="0" fontId="17" fillId="0" borderId="0" xfId="2" applyFont="1" applyFill="1" applyAlignment="1">
      <alignment vertical="center" wrapText="1"/>
    </xf>
    <xf numFmtId="3" fontId="8" fillId="4" borderId="0" xfId="0" applyNumberFormat="1" applyFont="1" applyFill="1" applyBorder="1"/>
    <xf numFmtId="3" fontId="8" fillId="4" borderId="0" xfId="0" applyNumberFormat="1" applyFont="1" applyFill="1" applyBorder="1" applyAlignment="1">
      <alignment horizontal="right"/>
    </xf>
    <xf numFmtId="1" fontId="8" fillId="0" borderId="0" xfId="0" applyNumberFormat="1" applyFont="1"/>
    <xf numFmtId="166" fontId="8" fillId="0" borderId="0" xfId="0" applyNumberFormat="1" applyFont="1"/>
    <xf numFmtId="0" fontId="7" fillId="4" borderId="0" xfId="0" applyNumberFormat="1" applyFont="1" applyFill="1" applyBorder="1"/>
    <xf numFmtId="165" fontId="0" fillId="0" borderId="0" xfId="0" applyNumberFormat="1"/>
    <xf numFmtId="1" fontId="0" fillId="0" borderId="0" xfId="0" applyNumberFormat="1"/>
    <xf numFmtId="0" fontId="14" fillId="5" borderId="0" xfId="0" applyFont="1" applyFill="1" applyAlignment="1">
      <alignment horizontal="center" vertical="center"/>
    </xf>
    <xf numFmtId="0" fontId="17" fillId="0" borderId="0" xfId="2" applyFont="1" applyFill="1" applyAlignment="1">
      <alignment horizontal="justify" vertical="center" wrapText="1"/>
    </xf>
  </cellXfs>
  <cellStyles count="3">
    <cellStyle name="Hipervínculo" xfId="1" builtinId="8"/>
    <cellStyle name="Normal" xfId="0" builtinId="0"/>
    <cellStyle name="Normal_C2.1-92" xfId="2"/>
  </cellStyles>
  <dxfs count="0"/>
  <tableStyles count="0" defaultTableStyle="TableStyleMedium9" defaultPivotStyle="PivotStyleLight16"/>
  <colors>
    <mruColors>
      <color rgb="FFFFFF99"/>
      <color rgb="FFFFFFCC"/>
      <color rgb="FF777777"/>
      <color rgb="FF005875"/>
      <color rgb="FF006666"/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109264</xdr:colOff>
      <xdr:row>0</xdr:row>
      <xdr:rowOff>146817</xdr:rowOff>
    </xdr:from>
    <xdr:to>
      <xdr:col>7</xdr:col>
      <xdr:colOff>0</xdr:colOff>
      <xdr:row>25</xdr:row>
      <xdr:rowOff>134117</xdr:rowOff>
    </xdr:to>
    <xdr:sp macro="" textlink="">
      <xdr:nvSpPr>
        <xdr:cNvPr id="2" name="1 CuadroTexto"/>
        <xdr:cNvSpPr txBox="1"/>
      </xdr:nvSpPr>
      <xdr:spPr>
        <a:xfrm>
          <a:off x="109264" y="146817"/>
          <a:ext cx="5224736" cy="474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rtl="0"/>
          <a:endParaRPr lang="es-ES" sz="1100" b="1" i="0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/>
          <a:endParaRPr lang="es-ES" sz="1100" b="1" i="0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/>
          <a:endParaRPr lang="es-ES" sz="1100" b="1" i="0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/>
          <a:endParaRPr lang="es-ES" sz="1100" b="1" i="0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/>
          <a:endParaRPr lang="es-ES" sz="1100" b="1" i="0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/>
          <a:endParaRPr lang="es-ES" sz="1100" b="1" i="0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/>
          <a:r>
            <a:rPr lang="es-ES" sz="900" b="1" i="0" u="sng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CONDICIONES DE USO Y LÍMITES DE RESPONSABILIDAD</a:t>
          </a:r>
          <a:endParaRPr lang="es-ES" sz="900" b="0" i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rtl="0"/>
          <a:endParaRPr lang="es-ES" sz="900" b="0" i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rtl="0"/>
          <a:r>
            <a:rPr lang="es-ES" sz="9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Estos ficheros, propiedad de Red Eléctrica de España, tienen como objetivo difundir información estadística del sistema eléctrico español, facilitando su acceso a cualquier persona interesada en la misma. Esta información estadística es por tanto de carácter público y gratuito y puede ser utilizada libremente, excepto para fines comerciales o publicitarios.</a:t>
          </a:r>
          <a:r>
            <a:rPr lang="es-ES" sz="9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s-ES" sz="9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Red Eléctrica de España no asume ningún tipo de responsabilidad por los daños y perjuicios de cualquier naturaleza que pudieran producirse como consecuencia del uso, aplicación, manipulación, cambio, modificación o alteración, intencionado o no, de la mencionada información.</a:t>
          </a:r>
          <a:br>
            <a:rPr lang="es-ES" sz="9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</a:br>
          <a:endParaRPr lang="es-ES" sz="9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es-ES" sz="9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Red Eléctrica de España publica la mejor información disponible con los fines informativos antes indicados, sin embargo, no otorga ninguna garantía ni se responsabiliza de los daños y perjuicios de cualquier naturaleza que pudieran traer causa de:</a:t>
          </a:r>
          <a:br>
            <a:rPr lang="es-ES" sz="9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</a:br>
          <a:endParaRPr lang="es-ES" sz="9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es-ES" sz="9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- La falta de disponibilidad, modificación, mantenimiento o continuidad del funcionamiento de la actual estructura o difusión de los datos ni del funcionamiento incorrecto de su contenido. </a:t>
          </a:r>
        </a:p>
        <a:p>
          <a:r>
            <a:rPr lang="es-ES" sz="9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- La falta de utilidad, adecuación o validez de los información ofrecida para satisfacer las expectativas, necesidades, actividades o resultados concretos del usuario.</a:t>
          </a:r>
        </a:p>
        <a:p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pPr marL="0" indent="0"/>
          <a:r>
            <a:rPr lang="es-ES" sz="9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Puede utilizar y distribuir, bajo su responsabilidad, la información aquí facilitada, siempre que indique su procedencia: </a:t>
          </a:r>
          <a:r>
            <a:rPr lang="es-ES" sz="900">
              <a:solidFill>
                <a:srgbClr val="0070C0"/>
              </a:solidFill>
              <a:latin typeface="Arial" pitchFamily="34" charset="0"/>
              <a:ea typeface="+mn-ea"/>
              <a:cs typeface="Arial" pitchFamily="34" charset="0"/>
              <a:hlinkClick xmlns:r="http://schemas.openxmlformats.org/officeDocument/2006/relationships" r:id=""/>
            </a:rPr>
            <a:t>www.ree.es</a:t>
          </a:r>
          <a:r>
            <a:rPr lang="es-ES" sz="9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. Debe mencionarse la fecha de la última actualización de la información objeto de reutilización, siempre y cuando estuviera incluida en el original.</a:t>
          </a:r>
        </a:p>
      </xdr:txBody>
    </xdr:sp>
    <xdr:clientData/>
  </xdr:twoCellAnchor>
  <xdr:twoCellAnchor editAs="oneCell">
    <xdr:from>
      <xdr:col>0</xdr:col>
      <xdr:colOff>235830</xdr:colOff>
      <xdr:row>2</xdr:row>
      <xdr:rowOff>50800</xdr:rowOff>
    </xdr:from>
    <xdr:to>
      <xdr:col>2</xdr:col>
      <xdr:colOff>188203</xdr:colOff>
      <xdr:row>4</xdr:row>
      <xdr:rowOff>147141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830" y="431800"/>
          <a:ext cx="1476373" cy="47734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107950</xdr:rowOff>
    </xdr:from>
    <xdr:to>
      <xdr:col>1</xdr:col>
      <xdr:colOff>1476373</xdr:colOff>
      <xdr:row>6</xdr:row>
      <xdr:rowOff>20141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660400"/>
          <a:ext cx="1476373" cy="464641"/>
        </a:xfrm>
        <a:prstGeom prst="rect">
          <a:avLst/>
        </a:prstGeom>
        <a:noFill/>
      </xdr:spPr>
    </xdr:pic>
    <xdr:clientData/>
  </xdr:twoCellAnchor>
  <xdr:twoCellAnchor>
    <xdr:from>
      <xdr:col>10</xdr:col>
      <xdr:colOff>222250</xdr:colOff>
      <xdr:row>5</xdr:row>
      <xdr:rowOff>0</xdr:rowOff>
    </xdr:from>
    <xdr:to>
      <xdr:col>10</xdr:col>
      <xdr:colOff>603250</xdr:colOff>
      <xdr:row>6</xdr:row>
      <xdr:rowOff>4846</xdr:rowOff>
    </xdr:to>
    <xdr:sp macro="" textlink="">
      <xdr:nvSpPr>
        <xdr:cNvPr id="7" name="6 Flecha derecha"/>
        <xdr:cNvSpPr/>
      </xdr:nvSpPr>
      <xdr:spPr>
        <a:xfrm>
          <a:off x="9772650" y="920750"/>
          <a:ext cx="381000" cy="188996"/>
        </a:xfrm>
        <a:prstGeom prst="rightArrow">
          <a:avLst>
            <a:gd name="adj1" fmla="val 50001"/>
            <a:gd name="adj2" fmla="val 76525"/>
          </a:avLst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oneCellAnchor>
    <xdr:from>
      <xdr:col>2</xdr:col>
      <xdr:colOff>0</xdr:colOff>
      <xdr:row>5</xdr:row>
      <xdr:rowOff>0</xdr:rowOff>
    </xdr:from>
    <xdr:ext cx="2713820" cy="219163"/>
    <xdr:sp macro="" textlink="">
      <xdr:nvSpPr>
        <xdr:cNvPr id="8" name="7 CuadroTexto"/>
        <xdr:cNvSpPr txBox="1"/>
      </xdr:nvSpPr>
      <xdr:spPr>
        <a:xfrm>
          <a:off x="3454400" y="920750"/>
          <a:ext cx="2713820" cy="2191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lIns="0" tIns="0" rIns="0" bIns="0" rtlCol="0" anchor="t">
          <a:spAutoFit/>
        </a:bodyPr>
        <a:lstStyle/>
        <a:p>
          <a:r>
            <a:rPr lang="es-ES" sz="1400" b="1">
              <a:solidFill>
                <a:srgbClr val="006699"/>
              </a:solidFill>
            </a:rPr>
            <a:t>Potencia instalada peninsular </a:t>
          </a:r>
          <a:r>
            <a:rPr lang="es-ES" sz="1400" b="0">
              <a:solidFill>
                <a:srgbClr val="006699"/>
              </a:solidFill>
            </a:rPr>
            <a:t>(MW)</a:t>
          </a:r>
          <a:endParaRPr lang="es-ES" sz="1100" b="0">
            <a:solidFill>
              <a:srgbClr val="006699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</xdr:colOff>
      <xdr:row>3</xdr:row>
      <xdr:rowOff>107950</xdr:rowOff>
    </xdr:from>
    <xdr:to>
      <xdr:col>1</xdr:col>
      <xdr:colOff>1482723</xdr:colOff>
      <xdr:row>6</xdr:row>
      <xdr:rowOff>20141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8350" y="660400"/>
          <a:ext cx="1476373" cy="464641"/>
        </a:xfrm>
        <a:prstGeom prst="rect">
          <a:avLst/>
        </a:prstGeom>
        <a:noFill/>
      </xdr:spPr>
    </xdr:pic>
    <xdr:clientData/>
  </xdr:twoCellAnchor>
  <xdr:twoCellAnchor>
    <xdr:from>
      <xdr:col>10</xdr:col>
      <xdr:colOff>203200</xdr:colOff>
      <xdr:row>5</xdr:row>
      <xdr:rowOff>0</xdr:rowOff>
    </xdr:from>
    <xdr:to>
      <xdr:col>10</xdr:col>
      <xdr:colOff>584200</xdr:colOff>
      <xdr:row>6</xdr:row>
      <xdr:rowOff>4846</xdr:rowOff>
    </xdr:to>
    <xdr:sp macro="" textlink="">
      <xdr:nvSpPr>
        <xdr:cNvPr id="8" name="7 Flecha derecha"/>
        <xdr:cNvSpPr/>
      </xdr:nvSpPr>
      <xdr:spPr>
        <a:xfrm>
          <a:off x="9442450" y="952500"/>
          <a:ext cx="381000" cy="195346"/>
        </a:xfrm>
        <a:prstGeom prst="rightArrow">
          <a:avLst>
            <a:gd name="adj1" fmla="val 50001"/>
            <a:gd name="adj2" fmla="val 76525"/>
          </a:avLst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oneCellAnchor>
    <xdr:from>
      <xdr:col>2</xdr:col>
      <xdr:colOff>3175</xdr:colOff>
      <xdr:row>5</xdr:row>
      <xdr:rowOff>12700</xdr:rowOff>
    </xdr:from>
    <xdr:ext cx="2521139" cy="219163"/>
    <xdr:sp macro="" textlink="">
      <xdr:nvSpPr>
        <xdr:cNvPr id="9" name="8 CuadroTexto"/>
        <xdr:cNvSpPr txBox="1"/>
      </xdr:nvSpPr>
      <xdr:spPr>
        <a:xfrm>
          <a:off x="3222625" y="965200"/>
          <a:ext cx="2521139" cy="2191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lIns="0" tIns="0" rIns="0" bIns="0" rtlCol="0" anchor="t">
          <a:spAutoFit/>
        </a:bodyPr>
        <a:lstStyle/>
        <a:p>
          <a:r>
            <a:rPr lang="es-ES" sz="1400" b="1">
              <a:solidFill>
                <a:srgbClr val="006699"/>
              </a:solidFill>
            </a:rPr>
            <a:t>Potencia instalada Baleares </a:t>
          </a:r>
          <a:r>
            <a:rPr lang="es-ES" sz="1400" b="0">
              <a:solidFill>
                <a:srgbClr val="006699"/>
              </a:solidFill>
            </a:rPr>
            <a:t>(MW)</a:t>
          </a:r>
          <a:endParaRPr lang="es-ES" sz="1100" b="0">
            <a:solidFill>
              <a:srgbClr val="006699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107950</xdr:rowOff>
    </xdr:from>
    <xdr:to>
      <xdr:col>1</xdr:col>
      <xdr:colOff>1476373</xdr:colOff>
      <xdr:row>6</xdr:row>
      <xdr:rowOff>20141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660400"/>
          <a:ext cx="1476373" cy="464641"/>
        </a:xfrm>
        <a:prstGeom prst="rect">
          <a:avLst/>
        </a:prstGeom>
        <a:noFill/>
      </xdr:spPr>
    </xdr:pic>
    <xdr:clientData/>
  </xdr:twoCellAnchor>
  <xdr:twoCellAnchor>
    <xdr:from>
      <xdr:col>10</xdr:col>
      <xdr:colOff>231775</xdr:colOff>
      <xdr:row>5</xdr:row>
      <xdr:rowOff>0</xdr:rowOff>
    </xdr:from>
    <xdr:to>
      <xdr:col>10</xdr:col>
      <xdr:colOff>612775</xdr:colOff>
      <xdr:row>6</xdr:row>
      <xdr:rowOff>4846</xdr:rowOff>
    </xdr:to>
    <xdr:sp macro="" textlink="">
      <xdr:nvSpPr>
        <xdr:cNvPr id="8" name="7 Flecha derecha"/>
        <xdr:cNvSpPr/>
      </xdr:nvSpPr>
      <xdr:spPr>
        <a:xfrm>
          <a:off x="9471025" y="952500"/>
          <a:ext cx="381000" cy="195346"/>
        </a:xfrm>
        <a:prstGeom prst="rightArrow">
          <a:avLst>
            <a:gd name="adj1" fmla="val 50001"/>
            <a:gd name="adj2" fmla="val 76525"/>
          </a:avLst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oneCellAnchor>
    <xdr:from>
      <xdr:col>2</xdr:col>
      <xdr:colOff>3175</xdr:colOff>
      <xdr:row>5</xdr:row>
      <xdr:rowOff>6350</xdr:rowOff>
    </xdr:from>
    <xdr:ext cx="2519664" cy="219163"/>
    <xdr:sp macro="" textlink="">
      <xdr:nvSpPr>
        <xdr:cNvPr id="9" name="8 CuadroTexto"/>
        <xdr:cNvSpPr txBox="1"/>
      </xdr:nvSpPr>
      <xdr:spPr>
        <a:xfrm>
          <a:off x="3222625" y="958850"/>
          <a:ext cx="2519664" cy="2191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lIns="0" tIns="0" rIns="0" bIns="0" rtlCol="0" anchor="t">
          <a:spAutoFit/>
        </a:bodyPr>
        <a:lstStyle/>
        <a:p>
          <a:r>
            <a:rPr lang="es-ES" sz="1400" b="1">
              <a:solidFill>
                <a:srgbClr val="006699"/>
              </a:solidFill>
            </a:rPr>
            <a:t>Potencia instalada Canarias </a:t>
          </a:r>
          <a:r>
            <a:rPr lang="es-ES" sz="1400" b="0">
              <a:solidFill>
                <a:srgbClr val="006699"/>
              </a:solidFill>
            </a:rPr>
            <a:t>(MW)</a:t>
          </a:r>
          <a:endParaRPr lang="es-ES" sz="1100" b="0">
            <a:solidFill>
              <a:srgbClr val="006699"/>
            </a:solidFill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107950</xdr:rowOff>
    </xdr:from>
    <xdr:to>
      <xdr:col>1</xdr:col>
      <xdr:colOff>1476373</xdr:colOff>
      <xdr:row>6</xdr:row>
      <xdr:rowOff>20141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660400"/>
          <a:ext cx="1476373" cy="464641"/>
        </a:xfrm>
        <a:prstGeom prst="rect">
          <a:avLst/>
        </a:prstGeom>
        <a:noFill/>
      </xdr:spPr>
    </xdr:pic>
    <xdr:clientData/>
  </xdr:twoCellAnchor>
  <xdr:twoCellAnchor>
    <xdr:from>
      <xdr:col>10</xdr:col>
      <xdr:colOff>225425</xdr:colOff>
      <xdr:row>4</xdr:row>
      <xdr:rowOff>180975</xdr:rowOff>
    </xdr:from>
    <xdr:to>
      <xdr:col>10</xdr:col>
      <xdr:colOff>606425</xdr:colOff>
      <xdr:row>5</xdr:row>
      <xdr:rowOff>185821</xdr:rowOff>
    </xdr:to>
    <xdr:sp macro="" textlink="">
      <xdr:nvSpPr>
        <xdr:cNvPr id="8" name="7 Flecha derecha"/>
        <xdr:cNvSpPr/>
      </xdr:nvSpPr>
      <xdr:spPr>
        <a:xfrm>
          <a:off x="9464675" y="942975"/>
          <a:ext cx="381000" cy="195346"/>
        </a:xfrm>
        <a:prstGeom prst="rightArrow">
          <a:avLst>
            <a:gd name="adj1" fmla="val 50001"/>
            <a:gd name="adj2" fmla="val 76525"/>
          </a:avLst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oneCellAnchor>
    <xdr:from>
      <xdr:col>1</xdr:col>
      <xdr:colOff>2454275</xdr:colOff>
      <xdr:row>5</xdr:row>
      <xdr:rowOff>9525</xdr:rowOff>
    </xdr:from>
    <xdr:ext cx="2315570" cy="219163"/>
    <xdr:sp macro="" textlink="">
      <xdr:nvSpPr>
        <xdr:cNvPr id="9" name="8 CuadroTexto"/>
        <xdr:cNvSpPr txBox="1"/>
      </xdr:nvSpPr>
      <xdr:spPr>
        <a:xfrm>
          <a:off x="3216275" y="962025"/>
          <a:ext cx="2315570" cy="2191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lIns="0" tIns="0" rIns="0" bIns="0" rtlCol="0" anchor="t">
          <a:spAutoFit/>
        </a:bodyPr>
        <a:lstStyle/>
        <a:p>
          <a:r>
            <a:rPr lang="es-ES" sz="1400" b="1">
              <a:solidFill>
                <a:srgbClr val="006699"/>
              </a:solidFill>
            </a:rPr>
            <a:t>Potencia instalada Ceuta </a:t>
          </a:r>
          <a:r>
            <a:rPr lang="es-ES" sz="1400" b="0">
              <a:solidFill>
                <a:srgbClr val="006699"/>
              </a:solidFill>
            </a:rPr>
            <a:t>(MW)</a:t>
          </a:r>
          <a:endParaRPr lang="es-ES" sz="1100" b="0">
            <a:solidFill>
              <a:srgbClr val="006699"/>
            </a:solidFill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107950</xdr:rowOff>
    </xdr:from>
    <xdr:to>
      <xdr:col>1</xdr:col>
      <xdr:colOff>1476373</xdr:colOff>
      <xdr:row>6</xdr:row>
      <xdr:rowOff>20141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660400"/>
          <a:ext cx="1476373" cy="464641"/>
        </a:xfrm>
        <a:prstGeom prst="rect">
          <a:avLst/>
        </a:prstGeom>
        <a:noFill/>
      </xdr:spPr>
    </xdr:pic>
    <xdr:clientData/>
  </xdr:twoCellAnchor>
  <xdr:twoCellAnchor>
    <xdr:from>
      <xdr:col>10</xdr:col>
      <xdr:colOff>196850</xdr:colOff>
      <xdr:row>5</xdr:row>
      <xdr:rowOff>9525</xdr:rowOff>
    </xdr:from>
    <xdr:to>
      <xdr:col>10</xdr:col>
      <xdr:colOff>577850</xdr:colOff>
      <xdr:row>6</xdr:row>
      <xdr:rowOff>14371</xdr:rowOff>
    </xdr:to>
    <xdr:sp macro="" textlink="">
      <xdr:nvSpPr>
        <xdr:cNvPr id="8" name="7 Flecha derecha"/>
        <xdr:cNvSpPr/>
      </xdr:nvSpPr>
      <xdr:spPr>
        <a:xfrm>
          <a:off x="9436100" y="962025"/>
          <a:ext cx="381000" cy="195346"/>
        </a:xfrm>
        <a:prstGeom prst="rightArrow">
          <a:avLst>
            <a:gd name="adj1" fmla="val 50001"/>
            <a:gd name="adj2" fmla="val 76525"/>
          </a:avLst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oneCellAnchor>
    <xdr:from>
      <xdr:col>2</xdr:col>
      <xdr:colOff>0</xdr:colOff>
      <xdr:row>4</xdr:row>
      <xdr:rowOff>180975</xdr:rowOff>
    </xdr:from>
    <xdr:ext cx="2395271" cy="219163"/>
    <xdr:sp macro="" textlink="">
      <xdr:nvSpPr>
        <xdr:cNvPr id="9" name="8 CuadroTexto"/>
        <xdr:cNvSpPr txBox="1"/>
      </xdr:nvSpPr>
      <xdr:spPr>
        <a:xfrm>
          <a:off x="3219450" y="942975"/>
          <a:ext cx="2395271" cy="2191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lIns="0" tIns="0" rIns="0" bIns="0" rtlCol="0" anchor="t">
          <a:spAutoFit/>
        </a:bodyPr>
        <a:lstStyle/>
        <a:p>
          <a:r>
            <a:rPr lang="es-ES" sz="1400" b="1">
              <a:solidFill>
                <a:srgbClr val="006699"/>
              </a:solidFill>
            </a:rPr>
            <a:t>Potencia instalada Melilla</a:t>
          </a:r>
          <a:r>
            <a:rPr lang="es-ES" sz="1400" b="1" baseline="0">
              <a:solidFill>
                <a:srgbClr val="006699"/>
              </a:solidFill>
            </a:rPr>
            <a:t> </a:t>
          </a:r>
          <a:r>
            <a:rPr lang="es-ES" sz="1400" b="0">
              <a:solidFill>
                <a:srgbClr val="006699"/>
              </a:solidFill>
            </a:rPr>
            <a:t>(MW)</a:t>
          </a:r>
          <a:endParaRPr lang="es-ES" sz="1100" b="0">
            <a:solidFill>
              <a:srgbClr val="006699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ree.es/" TargetMode="Externa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ree.es/" TargetMode="Externa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ree.es/" TargetMode="External"/><Relationship Id="rId4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ree.es/" TargetMode="External"/><Relationship Id="rId4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ree.es/" TargetMode="External"/><Relationship Id="rId4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"/>
  <sheetViews>
    <sheetView showGridLines="0" zoomScale="116" zoomScaleNormal="116" workbookViewId="0"/>
  </sheetViews>
  <sheetFormatPr baseColWidth="10" defaultRowHeight="15"/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P33"/>
  <sheetViews>
    <sheetView showGridLines="0" tabSelected="1" zoomScaleNormal="100" workbookViewId="0"/>
  </sheetViews>
  <sheetFormatPr baseColWidth="10" defaultRowHeight="15"/>
  <cols>
    <col min="2" max="2" width="34.7109375" customWidth="1"/>
    <col min="3" max="12" width="11.42578125" customWidth="1"/>
    <col min="13" max="13" width="8.7109375" customWidth="1"/>
    <col min="14" max="14" width="8.7109375" bestFit="1" customWidth="1"/>
  </cols>
  <sheetData>
    <row r="1" spans="1:15">
      <c r="M1" s="1">
        <v>3</v>
      </c>
    </row>
    <row r="3" spans="1:15">
      <c r="J3" s="38" t="s">
        <v>25</v>
      </c>
    </row>
    <row r="4" spans="1:15">
      <c r="J4" s="39" t="s">
        <v>23</v>
      </c>
      <c r="K4" s="26"/>
      <c r="L4" s="40">
        <v>41988</v>
      </c>
    </row>
    <row r="6" spans="1:15">
      <c r="I6" s="60" t="s">
        <v>24</v>
      </c>
      <c r="J6" s="60"/>
    </row>
    <row r="8" spans="1:15" ht="17.45" customHeight="1">
      <c r="B8" s="29"/>
      <c r="C8" s="33">
        <f ca="1">OFFSET(Potencia!C2,0,($M$1-1)*10)</f>
        <v>2010</v>
      </c>
      <c r="D8" s="33">
        <f ca="1">OFFSET(Potencia!D2,0,($M$1-1)*10)</f>
        <v>2011</v>
      </c>
      <c r="E8" s="33">
        <f ca="1">OFFSET(Potencia!E2,0,($M$1-1)*10)</f>
        <v>2012</v>
      </c>
      <c r="F8" s="33">
        <f ca="1">OFFSET(Potencia!F2,0,($M$1-1)*10)</f>
        <v>2013</v>
      </c>
      <c r="G8" s="33">
        <f ca="1">OFFSET(Potencia!G2,0,($M$1-1)*10)</f>
        <v>2014</v>
      </c>
      <c r="H8" s="33">
        <f ca="1">OFFSET(Potencia!H2,0,($M$1-1)*10)</f>
        <v>2015</v>
      </c>
      <c r="I8" s="33">
        <f ca="1">OFFSET(Potencia!I2,0,($M$1-1)*10)</f>
        <v>2016</v>
      </c>
      <c r="J8" s="33">
        <f ca="1">OFFSET(Potencia!J2,0,($M$1-1)*10)</f>
        <v>2017</v>
      </c>
      <c r="K8" s="33">
        <f ca="1">OFFSET(Potencia!K2,0,($M$1-1)*10)</f>
        <v>2018</v>
      </c>
      <c r="L8" s="33">
        <f ca="1">OFFSET(Potencia!L2,0,($M$1-1)*10)</f>
        <v>2019</v>
      </c>
    </row>
    <row r="9" spans="1:15" ht="3" customHeight="1">
      <c r="B9" s="36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41"/>
      <c r="O9" s="37"/>
    </row>
    <row r="10" spans="1:15">
      <c r="A10" s="25"/>
      <c r="B10" s="48" t="s">
        <v>8</v>
      </c>
      <c r="C10" s="49">
        <f ca="1">OFFSET(Potencia!C3,0,($M$1-1)*10)</f>
        <v>14816.99</v>
      </c>
      <c r="D10" s="49">
        <f ca="1">OFFSET(Potencia!D3,0,($M$1-1)*10)</f>
        <v>14824.35</v>
      </c>
      <c r="E10" s="49">
        <f ca="1">OFFSET(Potencia!E3,0,($M$1-1)*10)</f>
        <v>15038.76</v>
      </c>
      <c r="F10" s="49">
        <f ca="1">OFFSET(Potencia!F3,0,($M$1-1)*10)</f>
        <v>15038.34</v>
      </c>
      <c r="G10" s="49">
        <f ca="1">OFFSET(Potencia!G3,0,($M$1-1)*10)</f>
        <v>15038.98</v>
      </c>
      <c r="H10" s="49" t="str">
        <f ca="1">OFFSET(Potencia!H3,0,($M$1-1)*10)</f>
        <v>-</v>
      </c>
      <c r="I10" s="49" t="str">
        <f ca="1">OFFSET(Potencia!I3,0,($M$1-1)*10)</f>
        <v>-</v>
      </c>
      <c r="J10" s="49" t="str">
        <f ca="1">OFFSET(Potencia!J3,0,($M$1-1)*10)</f>
        <v>-</v>
      </c>
      <c r="K10" s="49" t="str">
        <f ca="1">OFFSET(Potencia!K3,0,($M$1-1)*10)</f>
        <v>-</v>
      </c>
      <c r="L10" s="49" t="str">
        <f ca="1">OFFSET(Potencia!L3,0,($M$1-1)*10)</f>
        <v>-</v>
      </c>
      <c r="M10" s="58"/>
    </row>
    <row r="11" spans="1:15">
      <c r="A11" s="25"/>
      <c r="B11" s="48" t="s">
        <v>9</v>
      </c>
      <c r="C11" s="49">
        <f ca="1">OFFSET(Potencia!C4,0,($M$1-1)*10)</f>
        <v>2746.64</v>
      </c>
      <c r="D11" s="49">
        <f ca="1">OFFSET(Potencia!D4,0,($M$1-1)*10)</f>
        <v>2746.64</v>
      </c>
      <c r="E11" s="49">
        <f ca="1">OFFSET(Potencia!E4,0,($M$1-1)*10)</f>
        <v>2746.64</v>
      </c>
      <c r="F11" s="49">
        <f ca="1">OFFSET(Potencia!F4,0,($M$1-1)*10)</f>
        <v>2746.64</v>
      </c>
      <c r="G11" s="49">
        <f ca="1">OFFSET(Potencia!G4,0,($M$1-1)*10)</f>
        <v>2746.64</v>
      </c>
      <c r="H11" s="49" t="str">
        <f ca="1">OFFSET(Potencia!H4,0,($M$1-1)*10)</f>
        <v>-</v>
      </c>
      <c r="I11" s="49" t="str">
        <f ca="1">OFFSET(Potencia!I4,0,($M$1-1)*10)</f>
        <v>-</v>
      </c>
      <c r="J11" s="49" t="str">
        <f ca="1">OFFSET(Potencia!J4,0,($M$1-1)*10)</f>
        <v>-</v>
      </c>
      <c r="K11" s="49" t="str">
        <f ca="1">OFFSET(Potencia!K4,0,($M$1-1)*10)</f>
        <v>-</v>
      </c>
      <c r="L11" s="49" t="str">
        <f ca="1">OFFSET(Potencia!L4,0,($M$1-1)*10)</f>
        <v>-</v>
      </c>
      <c r="M11" s="58"/>
    </row>
    <row r="12" spans="1:15">
      <c r="A12" s="25"/>
      <c r="B12" s="42" t="s">
        <v>0</v>
      </c>
      <c r="C12" s="31">
        <f ca="1">OFFSET(Potencia!C5,0,($M$1-1)*10)</f>
        <v>17563.63</v>
      </c>
      <c r="D12" s="31">
        <f ca="1">OFFSET(Potencia!D5,0,($M$1-1)*10)</f>
        <v>17570.990000000002</v>
      </c>
      <c r="E12" s="31">
        <f ca="1">OFFSET(Potencia!E5,0,($M$1-1)*10)</f>
        <v>17785.400000000001</v>
      </c>
      <c r="F12" s="31">
        <f ca="1">OFFSET(Potencia!F5,0,($M$1-1)*10)</f>
        <v>17784.98</v>
      </c>
      <c r="G12" s="31">
        <f ca="1">OFFSET(Potencia!G5,0,($M$1-1)*10)</f>
        <v>17785.62</v>
      </c>
      <c r="H12" s="31" t="str">
        <f ca="1">OFFSET(Potencia!H5,0,($M$1-1)*10)</f>
        <v>-</v>
      </c>
      <c r="I12" s="31" t="str">
        <f ca="1">OFFSET(Potencia!I5,0,($M$1-1)*10)</f>
        <v>-</v>
      </c>
      <c r="J12" s="31" t="str">
        <f ca="1">OFFSET(Potencia!J5,0,($M$1-1)*10)</f>
        <v>-</v>
      </c>
      <c r="K12" s="31" t="str">
        <f ca="1">OFFSET(Potencia!K5,0,($M$1-1)*10)</f>
        <v>-</v>
      </c>
      <c r="L12" s="31" t="str">
        <f ca="1">OFFSET(Potencia!L5,0,($M$1-1)*10)</f>
        <v>-</v>
      </c>
      <c r="M12" s="58"/>
    </row>
    <row r="13" spans="1:15">
      <c r="A13" s="25"/>
      <c r="B13" s="42" t="s">
        <v>1</v>
      </c>
      <c r="C13" s="31">
        <f ca="1">OFFSET(Potencia!C6,0,($M$1-1)*10)</f>
        <v>7790.38</v>
      </c>
      <c r="D13" s="31">
        <f ca="1">OFFSET(Potencia!D6,0,($M$1-1)*10)</f>
        <v>7865.99</v>
      </c>
      <c r="E13" s="31">
        <f ca="1">OFFSET(Potencia!E6,0,($M$1-1)*10)</f>
        <v>7865.99</v>
      </c>
      <c r="F13" s="31">
        <f ca="1">OFFSET(Potencia!F6,0,($M$1-1)*10)</f>
        <v>7865.99</v>
      </c>
      <c r="G13" s="31">
        <f ca="1">OFFSET(Potencia!G6,0,($M$1-1)*10)</f>
        <v>7865.99</v>
      </c>
      <c r="H13" s="31" t="str">
        <f ca="1">OFFSET(Potencia!H6,0,($M$1-1)*10)</f>
        <v>-</v>
      </c>
      <c r="I13" s="31" t="str">
        <f ca="1">OFFSET(Potencia!I6,0,($M$1-1)*10)</f>
        <v>-</v>
      </c>
      <c r="J13" s="31" t="str">
        <f ca="1">OFFSET(Potencia!J6,0,($M$1-1)*10)</f>
        <v>-</v>
      </c>
      <c r="K13" s="31" t="str">
        <f ca="1">OFFSET(Potencia!K6,0,($M$1-1)*10)</f>
        <v>-</v>
      </c>
      <c r="L13" s="31" t="str">
        <f ca="1">OFFSET(Potencia!L6,0,($M$1-1)*10)</f>
        <v>-</v>
      </c>
      <c r="M13" s="58"/>
    </row>
    <row r="14" spans="1:15">
      <c r="A14" s="25"/>
      <c r="B14" s="42" t="s">
        <v>10</v>
      </c>
      <c r="C14" s="31">
        <f ca="1">OFFSET(Potencia!C7,0,($M$1-1)*10)</f>
        <v>11408.11</v>
      </c>
      <c r="D14" s="31">
        <f ca="1">OFFSET(Potencia!D7,0,($M$1-1)*10)</f>
        <v>11648.11</v>
      </c>
      <c r="E14" s="31">
        <f ca="1">OFFSET(Potencia!E7,0,($M$1-1)*10)</f>
        <v>11113.77</v>
      </c>
      <c r="F14" s="31">
        <f ca="1">OFFSET(Potencia!F7,0,($M$1-1)*10)</f>
        <v>11131.23</v>
      </c>
      <c r="G14" s="31">
        <f ca="1">OFFSET(Potencia!G7,0,($M$1-1)*10)</f>
        <v>10971.84</v>
      </c>
      <c r="H14" s="31" t="str">
        <f ca="1">OFFSET(Potencia!H7,0,($M$1-1)*10)</f>
        <v>-</v>
      </c>
      <c r="I14" s="31" t="str">
        <f ca="1">OFFSET(Potencia!I7,0,($M$1-1)*10)</f>
        <v>-</v>
      </c>
      <c r="J14" s="31" t="str">
        <f ca="1">OFFSET(Potencia!J7,0,($M$1-1)*10)</f>
        <v>-</v>
      </c>
      <c r="K14" s="31" t="str">
        <f ca="1">OFFSET(Potencia!K7,0,($M$1-1)*10)</f>
        <v>-</v>
      </c>
      <c r="L14" s="31" t="str">
        <f ca="1">OFFSET(Potencia!L7,0,($M$1-1)*10)</f>
        <v>-</v>
      </c>
      <c r="M14" s="58"/>
    </row>
    <row r="15" spans="1:15">
      <c r="A15" s="25"/>
      <c r="B15" s="42" t="s">
        <v>29</v>
      </c>
      <c r="C15" s="31">
        <f ca="1">OFFSET(Potencia!C8,0,($M$1-1)*10)</f>
        <v>2281.7600000000002</v>
      </c>
      <c r="D15" s="31">
        <f ca="1">OFFSET(Potencia!D8,0,($M$1-1)*10)</f>
        <v>833.25</v>
      </c>
      <c r="E15" s="31">
        <f ca="1">OFFSET(Potencia!E8,0,($M$1-1)*10)</f>
        <v>519.65</v>
      </c>
      <c r="F15" s="31">
        <f ca="1">OFFSET(Potencia!F8,0,($M$1-1)*10)</f>
        <v>519.65</v>
      </c>
      <c r="G15" s="31">
        <f ca="1">OFFSET(Potencia!G8,0,($M$1-1)*10)</f>
        <v>519.65</v>
      </c>
      <c r="H15" s="31" t="str">
        <f ca="1">OFFSET(Potencia!H8,0,($M$1-1)*10)</f>
        <v>-</v>
      </c>
      <c r="I15" s="31" t="str">
        <f ca="1">OFFSET(Potencia!I8,0,($M$1-1)*10)</f>
        <v>-</v>
      </c>
      <c r="J15" s="31" t="str">
        <f ca="1">OFFSET(Potencia!J8,0,($M$1-1)*10)</f>
        <v>-</v>
      </c>
      <c r="K15" s="31" t="str">
        <f ca="1">OFFSET(Potencia!K8,0,($M$1-1)*10)</f>
        <v>-</v>
      </c>
      <c r="L15" s="31" t="str">
        <f ca="1">OFFSET(Potencia!L8,0,($M$1-1)*10)</f>
        <v>-</v>
      </c>
      <c r="M15" s="58"/>
    </row>
    <row r="16" spans="1:15">
      <c r="A16" s="25"/>
      <c r="B16" s="43" t="s">
        <v>35</v>
      </c>
      <c r="C16" s="32">
        <f ca="1">OFFSET(Potencia!C9,0,($M$1-1)*10)</f>
        <v>25283.69</v>
      </c>
      <c r="D16" s="32">
        <f ca="1">OFFSET(Potencia!D9,0,($M$1-1)*10)</f>
        <v>25317.51</v>
      </c>
      <c r="E16" s="32">
        <f ca="1">OFFSET(Potencia!E9,0,($M$1-1)*10)</f>
        <v>25352.77</v>
      </c>
      <c r="F16" s="32">
        <f ca="1">OFFSET(Potencia!F9,0,($M$1-1)*10)</f>
        <v>25352.77</v>
      </c>
      <c r="G16" s="32">
        <f ca="1">OFFSET(Potencia!G9,0,($M$1-1)*10)</f>
        <v>25352.77</v>
      </c>
      <c r="H16" s="32" t="str">
        <f ca="1">OFFSET(Potencia!H9,0,($M$1-1)*10)</f>
        <v>-</v>
      </c>
      <c r="I16" s="32" t="str">
        <f ca="1">OFFSET(Potencia!I9,0,($M$1-1)*10)</f>
        <v>-</v>
      </c>
      <c r="J16" s="32" t="str">
        <f ca="1">OFFSET(Potencia!J9,0,($M$1-1)*10)</f>
        <v>-</v>
      </c>
      <c r="K16" s="32" t="str">
        <f ca="1">OFFSET(Potencia!K9,0,($M$1-1)*10)</f>
        <v>-</v>
      </c>
      <c r="L16" s="32" t="str">
        <f ca="1">OFFSET(Potencia!L9,0,($M$1-1)*10)</f>
        <v>-</v>
      </c>
      <c r="M16" s="58"/>
    </row>
    <row r="17" spans="1:16">
      <c r="A17" s="25"/>
      <c r="B17" s="42" t="s">
        <v>37</v>
      </c>
      <c r="C17" s="31">
        <f ca="1">OFFSET(Potencia!C10,0,($M$1-1)*10)</f>
        <v>2036.4743800000001</v>
      </c>
      <c r="D17" s="31">
        <f ca="1">OFFSET(Potencia!D10,0,($M$1-1)*10)</f>
        <v>2041.9361799999999</v>
      </c>
      <c r="E17" s="31">
        <f ca="1">OFFSET(Potencia!E10,0,($M$1-1)*10)</f>
        <v>2042.3011799999999</v>
      </c>
      <c r="F17" s="31">
        <f ca="1">OFFSET(Potencia!F10,0,($M$1-1)*10)</f>
        <v>2105.2371800000001</v>
      </c>
      <c r="G17" s="31">
        <f ca="1">OFFSET(Potencia!G10,0,($M$1-1)*10)</f>
        <v>2105.2371800000001</v>
      </c>
      <c r="H17" s="31" t="str">
        <f ca="1">OFFSET(Potencia!H10,0,($M$1-1)*10)</f>
        <v>-</v>
      </c>
      <c r="I17" s="31" t="str">
        <f ca="1">OFFSET(Potencia!I10,0,($M$1-1)*10)</f>
        <v>-</v>
      </c>
      <c r="J17" s="31" t="str">
        <f ca="1">OFFSET(Potencia!J10,0,($M$1-1)*10)</f>
        <v>-</v>
      </c>
      <c r="K17" s="31" t="str">
        <f ca="1">OFFSET(Potencia!K10,0,($M$1-1)*10)</f>
        <v>-</v>
      </c>
      <c r="L17" s="31" t="str">
        <f ca="1">OFFSET(Potencia!L10,0,($M$1-1)*10)</f>
        <v>-</v>
      </c>
      <c r="M17" s="58"/>
    </row>
    <row r="18" spans="1:16">
      <c r="A18" s="25"/>
      <c r="B18" s="42" t="s">
        <v>3</v>
      </c>
      <c r="C18" s="31">
        <f ca="1">OFFSET(Potencia!C11,0,($M$1-1)*10)</f>
        <v>19569.053450000003</v>
      </c>
      <c r="D18" s="31">
        <f ca="1">OFFSET(Potencia!D11,0,($M$1-1)*10)</f>
        <v>21026.087450000003</v>
      </c>
      <c r="E18" s="31">
        <f ca="1">OFFSET(Potencia!E11,0,($M$1-1)*10)</f>
        <v>22616.70205</v>
      </c>
      <c r="F18" s="31">
        <f ca="1">OFFSET(Potencia!F11,0,($M$1-1)*10)</f>
        <v>22844.774049999996</v>
      </c>
      <c r="G18" s="31">
        <f ca="1">OFFSET(Potencia!G11,0,($M$1-1)*10)</f>
        <v>22844.774049999996</v>
      </c>
      <c r="H18" s="31" t="str">
        <f ca="1">OFFSET(Potencia!H11,0,($M$1-1)*10)</f>
        <v>-</v>
      </c>
      <c r="I18" s="31" t="str">
        <f ca="1">OFFSET(Potencia!I11,0,($M$1-1)*10)</f>
        <v>-</v>
      </c>
      <c r="J18" s="31" t="str">
        <f ca="1">OFFSET(Potencia!J11,0,($M$1-1)*10)</f>
        <v>-</v>
      </c>
      <c r="K18" s="31" t="str">
        <f ca="1">OFFSET(Potencia!K11,0,($M$1-1)*10)</f>
        <v>-</v>
      </c>
      <c r="L18" s="31" t="str">
        <f ca="1">OFFSET(Potencia!L11,0,($M$1-1)*10)</f>
        <v>-</v>
      </c>
      <c r="M18" s="58"/>
    </row>
    <row r="19" spans="1:16">
      <c r="A19" s="25"/>
      <c r="B19" s="42" t="s">
        <v>4</v>
      </c>
      <c r="C19" s="31">
        <f ca="1">OFFSET(Potencia!C12,0,($M$1-1)*10)</f>
        <v>3653.6928200001257</v>
      </c>
      <c r="D19" s="31">
        <f ca="1">OFFSET(Potencia!D12,0,($M$1-1)*10)</f>
        <v>4056.9365400001643</v>
      </c>
      <c r="E19" s="31">
        <f ca="1">OFFSET(Potencia!E12,0,($M$1-1)*10)</f>
        <v>4319.640710000157</v>
      </c>
      <c r="F19" s="31">
        <f ca="1">OFFSET(Potencia!F12,0,($M$1-1)*10)</f>
        <v>4422.9059400001397</v>
      </c>
      <c r="G19" s="31">
        <f ca="1">OFFSET(Potencia!G12,0,($M$1-1)*10)</f>
        <v>4428.2283500001449</v>
      </c>
      <c r="H19" s="31" t="str">
        <f ca="1">OFFSET(Potencia!H12,0,($M$1-1)*10)</f>
        <v>-</v>
      </c>
      <c r="I19" s="31" t="str">
        <f ca="1">OFFSET(Potencia!I12,0,($M$1-1)*10)</f>
        <v>-</v>
      </c>
      <c r="J19" s="31" t="str">
        <f ca="1">OFFSET(Potencia!J12,0,($M$1-1)*10)</f>
        <v>-</v>
      </c>
      <c r="K19" s="31" t="str">
        <f ca="1">OFFSET(Potencia!K12,0,($M$1-1)*10)</f>
        <v>-</v>
      </c>
      <c r="L19" s="31" t="str">
        <f ca="1">OFFSET(Potencia!L12,0,($M$1-1)*10)</f>
        <v>-</v>
      </c>
      <c r="M19" s="58"/>
    </row>
    <row r="20" spans="1:16">
      <c r="A20" s="25"/>
      <c r="B20" s="42" t="s">
        <v>5</v>
      </c>
      <c r="C20" s="31">
        <f ca="1">OFFSET(Potencia!C13,0,($M$1-1)*10)</f>
        <v>532.02</v>
      </c>
      <c r="D20" s="31">
        <f ca="1">OFFSET(Potencia!D13,0,($M$1-1)*10)</f>
        <v>998.62</v>
      </c>
      <c r="E20" s="31">
        <f ca="1">OFFSET(Potencia!E13,0,($M$1-1)*10)</f>
        <v>1950.02</v>
      </c>
      <c r="F20" s="31">
        <f ca="1">OFFSET(Potencia!F13,0,($M$1-1)*10)</f>
        <v>2299.52</v>
      </c>
      <c r="G20" s="31">
        <f ca="1">OFFSET(Potencia!G13,0,($M$1-1)*10)</f>
        <v>2299.52</v>
      </c>
      <c r="H20" s="31" t="str">
        <f ca="1">OFFSET(Potencia!H13,0,($M$1-1)*10)</f>
        <v>-</v>
      </c>
      <c r="I20" s="31" t="str">
        <f ca="1">OFFSET(Potencia!I13,0,($M$1-1)*10)</f>
        <v>-</v>
      </c>
      <c r="J20" s="31" t="str">
        <f ca="1">OFFSET(Potencia!J13,0,($M$1-1)*10)</f>
        <v>-</v>
      </c>
      <c r="K20" s="31" t="str">
        <f ca="1">OFFSET(Potencia!K13,0,($M$1-1)*10)</f>
        <v>-</v>
      </c>
      <c r="L20" s="31" t="str">
        <f ca="1">OFFSET(Potencia!L13,0,($M$1-1)*10)</f>
        <v>-</v>
      </c>
      <c r="M20" s="58"/>
    </row>
    <row r="21" spans="1:16">
      <c r="A21" s="25"/>
      <c r="B21" s="42" t="s">
        <v>6</v>
      </c>
      <c r="C21" s="31">
        <f ca="1">OFFSET(Potencia!C14,0,($M$1-1)*10)</f>
        <v>779.56390999999996</v>
      </c>
      <c r="D21" s="31">
        <f ca="1">OFFSET(Potencia!D14,0,($M$1-1)*10)</f>
        <v>883.69991000000016</v>
      </c>
      <c r="E21" s="31">
        <f ca="1">OFFSET(Potencia!E14,0,($M$1-1)*10)</f>
        <v>969.91141000000016</v>
      </c>
      <c r="F21" s="31">
        <f ca="1">OFFSET(Potencia!F14,0,($M$1-1)*10)</f>
        <v>974.55141000000003</v>
      </c>
      <c r="G21" s="31">
        <f ca="1">OFFSET(Potencia!G14,0,($M$1-1)*10)</f>
        <v>1010.0504100000001</v>
      </c>
      <c r="H21" s="31" t="str">
        <f ca="1">OFFSET(Potencia!H14,0,($M$1-1)*10)</f>
        <v>-</v>
      </c>
      <c r="I21" s="31" t="str">
        <f ca="1">OFFSET(Potencia!I14,0,($M$1-1)*10)</f>
        <v>-</v>
      </c>
      <c r="J21" s="31" t="str">
        <f ca="1">OFFSET(Potencia!J14,0,($M$1-1)*10)</f>
        <v>-</v>
      </c>
      <c r="K21" s="31" t="str">
        <f ca="1">OFFSET(Potencia!K14,0,($M$1-1)*10)</f>
        <v>-</v>
      </c>
      <c r="L21" s="31" t="str">
        <f ca="1">OFFSET(Potencia!L14,0,($M$1-1)*10)</f>
        <v>-</v>
      </c>
      <c r="M21" s="58"/>
    </row>
    <row r="22" spans="1:16">
      <c r="A22" s="25"/>
      <c r="B22" s="42" t="s">
        <v>31</v>
      </c>
      <c r="C22" s="31">
        <f ca="1">OFFSET(Potencia!C15,0,($M$1-1)*10)</f>
        <v>7123.5077999999976</v>
      </c>
      <c r="D22" s="31">
        <f ca="1">OFFSET(Potencia!D15,0,($M$1-1)*10)</f>
        <v>7200.1192999999985</v>
      </c>
      <c r="E22" s="31">
        <f ca="1">OFFSET(Potencia!E15,0,($M$1-1)*10)</f>
        <v>7159.7218000000003</v>
      </c>
      <c r="F22" s="31">
        <f ca="1">OFFSET(Potencia!F15,0,($M$1-1)*10)</f>
        <v>7079.3882999999987</v>
      </c>
      <c r="G22" s="31">
        <f ca="1">OFFSET(Potencia!G15,0,($M$1-1)*10)</f>
        <v>7074.9782999999979</v>
      </c>
      <c r="H22" s="31" t="str">
        <f ca="1">OFFSET(Potencia!H15,0,($M$1-1)*10)</f>
        <v>-</v>
      </c>
      <c r="I22" s="31" t="str">
        <f ca="1">OFFSET(Potencia!I15,0,($M$1-1)*10)</f>
        <v>-</v>
      </c>
      <c r="J22" s="31" t="str">
        <f ca="1">OFFSET(Potencia!J15,0,($M$1-1)*10)</f>
        <v>-</v>
      </c>
      <c r="K22" s="31" t="str">
        <f ca="1">OFFSET(Potencia!K15,0,($M$1-1)*10)</f>
        <v>-</v>
      </c>
      <c r="L22" s="31" t="str">
        <f ca="1">OFFSET(Potencia!L15,0,($M$1-1)*10)</f>
        <v>-</v>
      </c>
      <c r="M22" s="58"/>
    </row>
    <row r="23" spans="1:16">
      <c r="A23" s="25"/>
      <c r="B23" s="34" t="s">
        <v>12</v>
      </c>
      <c r="C23" s="35">
        <f ca="1">OFFSET(Potencia!C16,0,($M$1-1)*10)</f>
        <v>98021.882360000134</v>
      </c>
      <c r="D23" s="35">
        <f ca="1">OFFSET(Potencia!D16,0,($M$1-1)*10)</f>
        <v>99443.249380000168</v>
      </c>
      <c r="E23" s="35">
        <f ca="1">OFFSET(Potencia!E16,0,($M$1-1)*10)</f>
        <v>101695.87715000016</v>
      </c>
      <c r="F23" s="35">
        <f ca="1">OFFSET(Potencia!F16,0,($M$1-1)*10)</f>
        <v>102380.99688000014</v>
      </c>
      <c r="G23" s="35">
        <f ca="1">OFFSET(Potencia!G16,0,($M$1-1)*10)</f>
        <v>102258.65829000014</v>
      </c>
      <c r="H23" s="35" t="str">
        <f ca="1">OFFSET(Potencia!H16,0,($M$1-1)*10)</f>
        <v>-</v>
      </c>
      <c r="I23" s="35" t="str">
        <f ca="1">OFFSET(Potencia!I16,0,($M$1-1)*10)</f>
        <v>-</v>
      </c>
      <c r="J23" s="35" t="str">
        <f ca="1">OFFSET(Potencia!J16,0,($M$1-1)*10)</f>
        <v>-</v>
      </c>
      <c r="K23" s="35" t="str">
        <f ca="1">OFFSET(Potencia!K16,0,($M$1-1)*10)</f>
        <v>-</v>
      </c>
      <c r="L23" s="35" t="str">
        <f ca="1">OFFSET(Potencia!L16,0,($M$1-1)*10)</f>
        <v>-</v>
      </c>
      <c r="M23" s="58"/>
      <c r="N23" s="2"/>
      <c r="O23" s="3"/>
    </row>
    <row r="24" spans="1:16" s="51" customFormat="1" ht="16.5" customHeight="1">
      <c r="A24" s="50"/>
      <c r="B24" s="61" t="s">
        <v>33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52"/>
      <c r="N24" s="52"/>
      <c r="O24" s="52"/>
    </row>
    <row r="25" spans="1:16" s="51" customFormat="1" ht="16.5" customHeight="1">
      <c r="A25" s="50"/>
      <c r="B25" s="61" t="s">
        <v>38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52"/>
      <c r="N25" s="52"/>
      <c r="O25" s="52"/>
    </row>
    <row r="26" spans="1:16" s="51" customFormat="1" ht="16.5" customHeight="1">
      <c r="A26" s="50"/>
      <c r="B26" s="61" t="s">
        <v>40</v>
      </c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52"/>
      <c r="N26" s="52"/>
      <c r="O26" s="52"/>
    </row>
    <row r="27" spans="1:16" s="51" customFormat="1" ht="16.5" customHeight="1">
      <c r="A27" s="50"/>
      <c r="B27" s="61" t="s">
        <v>44</v>
      </c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52"/>
      <c r="N27" s="52"/>
      <c r="O27" s="52"/>
    </row>
    <row r="28" spans="1:16">
      <c r="B28" s="1" t="s">
        <v>27</v>
      </c>
      <c r="C28" s="5"/>
      <c r="D28" s="45"/>
      <c r="E28" s="45"/>
      <c r="F28" s="4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>
      <c r="B29" s="1" t="s">
        <v>28</v>
      </c>
      <c r="D29" s="45"/>
      <c r="E29" s="45"/>
      <c r="F29" s="46"/>
    </row>
    <row r="30" spans="1:16">
      <c r="D30" s="45"/>
      <c r="E30" s="45"/>
      <c r="F30" s="46"/>
    </row>
    <row r="31" spans="1:16">
      <c r="D31" s="45"/>
      <c r="E31" s="45"/>
      <c r="F31" s="46"/>
    </row>
    <row r="32" spans="1:16">
      <c r="D32" s="45"/>
      <c r="E32" s="45"/>
      <c r="F32" s="46"/>
    </row>
    <row r="33" spans="4:6">
      <c r="D33" s="45"/>
      <c r="E33" s="45"/>
      <c r="F33" s="46"/>
    </row>
  </sheetData>
  <mergeCells count="5">
    <mergeCell ref="I6:J6"/>
    <mergeCell ref="B25:L25"/>
    <mergeCell ref="B27:L27"/>
    <mergeCell ref="B24:L24"/>
    <mergeCell ref="B26:L26"/>
  </mergeCells>
  <hyperlinks>
    <hyperlink ref="J3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landscape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A1:P25"/>
  <sheetViews>
    <sheetView showGridLines="0" zoomScaleNormal="100" workbookViewId="0"/>
  </sheetViews>
  <sheetFormatPr baseColWidth="10" defaultRowHeight="15"/>
  <cols>
    <col min="2" max="2" width="34.7109375" customWidth="1"/>
    <col min="3" max="12" width="11.42578125" customWidth="1"/>
    <col min="13" max="13" width="8.7109375" customWidth="1"/>
    <col min="14" max="14" width="8.7109375" bestFit="1" customWidth="1"/>
  </cols>
  <sheetData>
    <row r="1" spans="1:15">
      <c r="L1" s="1">
        <v>1</v>
      </c>
    </row>
    <row r="3" spans="1:15">
      <c r="G3" s="30"/>
      <c r="J3" s="38" t="s">
        <v>25</v>
      </c>
    </row>
    <row r="4" spans="1:15">
      <c r="H4" s="26"/>
      <c r="I4" s="27"/>
      <c r="J4" s="39" t="s">
        <v>23</v>
      </c>
      <c r="K4" s="26"/>
      <c r="L4" s="40">
        <v>41988</v>
      </c>
    </row>
    <row r="6" spans="1:15">
      <c r="I6" s="60" t="s">
        <v>24</v>
      </c>
      <c r="J6" s="60"/>
    </row>
    <row r="8" spans="1:15" ht="15.95" customHeight="1">
      <c r="B8" s="29"/>
      <c r="C8" s="33">
        <f ca="1">OFFSET(Potencia!C18,0,($L$1-1)*10)</f>
        <v>2006</v>
      </c>
      <c r="D8" s="33">
        <f ca="1">OFFSET(Potencia!D18,0,($L$1-1)*10)</f>
        <v>2007</v>
      </c>
      <c r="E8" s="33">
        <f ca="1">OFFSET(Potencia!E18,0,($L$1-1)*10)</f>
        <v>2008</v>
      </c>
      <c r="F8" s="33">
        <f ca="1">OFFSET(Potencia!F18,0,($L$1-1)*10)</f>
        <v>2009</v>
      </c>
      <c r="G8" s="33">
        <f ca="1">OFFSET(Potencia!G18,0,($L$1-1)*10)</f>
        <v>2010</v>
      </c>
      <c r="H8" s="33">
        <f ca="1">OFFSET(Potencia!H18,0,($L$1-1)*10)</f>
        <v>2011</v>
      </c>
      <c r="I8" s="33">
        <f ca="1">OFFSET(Potencia!I18,0,($L$1-1)*10)</f>
        <v>2012</v>
      </c>
      <c r="J8" s="33">
        <f ca="1">OFFSET(Potencia!J18,0,($L$1-1)*10)</f>
        <v>2013</v>
      </c>
      <c r="K8" s="33">
        <f ca="1">OFFSET(Potencia!K18,0,($L$1-1)*10)</f>
        <v>2014</v>
      </c>
      <c r="L8" s="33">
        <f ca="1">OFFSET(Potencia!L18,0,($L$1-1)*10)</f>
        <v>2015</v>
      </c>
    </row>
    <row r="9" spans="1:15" ht="3" customHeight="1">
      <c r="B9" s="36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41"/>
      <c r="O9" s="37"/>
    </row>
    <row r="10" spans="1:15">
      <c r="A10" s="25"/>
      <c r="B10" s="42" t="s">
        <v>10</v>
      </c>
      <c r="C10" s="31">
        <f ca="1">OFFSET(Potencia!C19,0,($L$1-1)*10)</f>
        <v>510</v>
      </c>
      <c r="D10" s="31">
        <f ca="1">OFFSET(Potencia!D19,0,($L$1-1)*10)</f>
        <v>510</v>
      </c>
      <c r="E10" s="31">
        <f ca="1">OFFSET(Potencia!E19,0,($L$1-1)*10)</f>
        <v>510</v>
      </c>
      <c r="F10" s="31">
        <f ca="1">OFFSET(Potencia!F19,0,($L$1-1)*10)</f>
        <v>510</v>
      </c>
      <c r="G10" s="31">
        <f ca="1">OFFSET(Potencia!G19,0,($L$1-1)*10)</f>
        <v>510</v>
      </c>
      <c r="H10" s="31">
        <f ca="1">OFFSET(Potencia!H19,0,($L$1-1)*10)</f>
        <v>510</v>
      </c>
      <c r="I10" s="31">
        <f ca="1">OFFSET(Potencia!I19,0,($L$1-1)*10)</f>
        <v>510</v>
      </c>
      <c r="J10" s="31">
        <f ca="1">OFFSET(Potencia!J19,0,($L$1-1)*10)</f>
        <v>510</v>
      </c>
      <c r="K10" s="31">
        <f ca="1">OFFSET(Potencia!K19,0,($L$1-1)*10)</f>
        <v>510</v>
      </c>
      <c r="L10" s="31" t="str">
        <f ca="1">OFFSET(Potencia!L19,0,($L$1-1)*10)</f>
        <v>-</v>
      </c>
      <c r="M10" s="59">
        <f ca="1">((K10/J10)-1)*100</f>
        <v>0</v>
      </c>
    </row>
    <row r="11" spans="1:15">
      <c r="A11" s="25"/>
      <c r="B11" s="48" t="s">
        <v>32</v>
      </c>
      <c r="C11" s="49">
        <f ca="1">OFFSET(Potencia!C20,0,($L$1-1)*10)</f>
        <v>209.90000000000006</v>
      </c>
      <c r="D11" s="49">
        <f ca="1">OFFSET(Potencia!D20,0,($L$1-1)*10)</f>
        <v>231.90000000000009</v>
      </c>
      <c r="E11" s="49">
        <f ca="1">OFFSET(Potencia!E20,0,($L$1-1)*10)</f>
        <v>223.60000000000008</v>
      </c>
      <c r="F11" s="49">
        <f ca="1">OFFSET(Potencia!F20,0,($L$1-1)*10)</f>
        <v>215.30000000000007</v>
      </c>
      <c r="G11" s="49">
        <f ca="1">OFFSET(Potencia!G20,0,($L$1-1)*10)</f>
        <v>215.30000000000007</v>
      </c>
      <c r="H11" s="49">
        <f ca="1">OFFSET(Potencia!H20,0,($L$1-1)*10)</f>
        <v>198.70000000000005</v>
      </c>
      <c r="I11" s="49">
        <f ca="1">OFFSET(Potencia!I20,0,($L$1-1)*10)</f>
        <v>198.70000000000005</v>
      </c>
      <c r="J11" s="49">
        <f ca="1">OFFSET(Potencia!J20,0,($L$1-1)*10)</f>
        <v>198.70000000000005</v>
      </c>
      <c r="K11" s="49">
        <f ca="1">OFFSET(Potencia!K20,0,($L$1-1)*10)</f>
        <v>198.70000000000005</v>
      </c>
      <c r="L11" s="49" t="str">
        <f ca="1">OFFSET(Potencia!L20,0,($L$1-1)*10)</f>
        <v>-</v>
      </c>
      <c r="M11" s="59">
        <f t="shared" ref="M11:M20" ca="1" si="0">((K11/J11)-1)*100</f>
        <v>0</v>
      </c>
    </row>
    <row r="12" spans="1:15">
      <c r="A12" s="25"/>
      <c r="B12" s="48" t="s">
        <v>14</v>
      </c>
      <c r="C12" s="49">
        <f ca="1">OFFSET(Potencia!C21,0,($L$1-1)*10)</f>
        <v>453</v>
      </c>
      <c r="D12" s="49">
        <f ca="1">OFFSET(Potencia!D21,0,($L$1-1)*10)</f>
        <v>503</v>
      </c>
      <c r="E12" s="49">
        <f ca="1">OFFSET(Potencia!E21,0,($L$1-1)*10)</f>
        <v>528</v>
      </c>
      <c r="F12" s="49">
        <f ca="1">OFFSET(Potencia!F21,0,($L$1-1)*10)</f>
        <v>763.04000000000008</v>
      </c>
      <c r="G12" s="49">
        <f ca="1">OFFSET(Potencia!G21,0,($L$1-1)*10)</f>
        <v>603</v>
      </c>
      <c r="H12" s="49">
        <f ca="1">OFFSET(Potencia!H21,0,($L$1-1)*10)</f>
        <v>603</v>
      </c>
      <c r="I12" s="49">
        <f ca="1">OFFSET(Potencia!I21,0,($L$1-1)*10)</f>
        <v>628</v>
      </c>
      <c r="J12" s="49">
        <f ca="1">OFFSET(Potencia!J21,0,($L$1-1)*10)</f>
        <v>678</v>
      </c>
      <c r="K12" s="49">
        <f ca="1">OFFSET(Potencia!K21,0,($L$1-1)*10)</f>
        <v>678</v>
      </c>
      <c r="L12" s="49" t="str">
        <f ca="1">OFFSET(Potencia!L21,0,($L$1-1)*10)</f>
        <v>-</v>
      </c>
      <c r="M12" s="59">
        <f t="shared" ca="1" si="0"/>
        <v>0</v>
      </c>
    </row>
    <row r="13" spans="1:15">
      <c r="A13" s="25"/>
      <c r="B13" s="42" t="s">
        <v>29</v>
      </c>
      <c r="C13" s="31">
        <f ca="1">OFFSET(Potencia!C22,0,($L$1-1)*10)</f>
        <v>662.90000000000009</v>
      </c>
      <c r="D13" s="31">
        <f ca="1">OFFSET(Potencia!D22,0,($L$1-1)*10)</f>
        <v>734.90000000000009</v>
      </c>
      <c r="E13" s="31">
        <f ca="1">OFFSET(Potencia!E22,0,($L$1-1)*10)</f>
        <v>751.60000000000014</v>
      </c>
      <c r="F13" s="31">
        <f ca="1">OFFSET(Potencia!F22,0,($L$1-1)*10)</f>
        <v>978.34000000000015</v>
      </c>
      <c r="G13" s="31">
        <f ca="1">OFFSET(Potencia!G22,0,($L$1-1)*10)</f>
        <v>818.30000000000007</v>
      </c>
      <c r="H13" s="31">
        <f ca="1">OFFSET(Potencia!H22,0,($L$1-1)*10)</f>
        <v>801.7</v>
      </c>
      <c r="I13" s="31">
        <f ca="1">OFFSET(Potencia!I22,0,($L$1-1)*10)</f>
        <v>826.7</v>
      </c>
      <c r="J13" s="31">
        <f ca="1">OFFSET(Potencia!J22,0,($L$1-1)*10)</f>
        <v>876.7</v>
      </c>
      <c r="K13" s="31">
        <f ca="1">OFFSET(Potencia!K22,0,($L$1-1)*10)</f>
        <v>876.7</v>
      </c>
      <c r="L13" s="31" t="str">
        <f ca="1">OFFSET(Potencia!L22,0,($L$1-1)*10)</f>
        <v>-</v>
      </c>
      <c r="M13" s="59">
        <f t="shared" ca="1" si="0"/>
        <v>0</v>
      </c>
    </row>
    <row r="14" spans="1:15">
      <c r="A14" s="25"/>
      <c r="B14" s="42" t="s">
        <v>35</v>
      </c>
      <c r="C14" s="31">
        <f ca="1">OFFSET(Potencia!C23,0,($L$1-1)*10)</f>
        <v>458.80000000000007</v>
      </c>
      <c r="D14" s="31">
        <f ca="1">OFFSET(Potencia!D23,0,($L$1-1)*10)</f>
        <v>697.54</v>
      </c>
      <c r="E14" s="31">
        <f ca="1">OFFSET(Potencia!E23,0,($L$1-1)*10)</f>
        <v>697.54</v>
      </c>
      <c r="F14" s="31">
        <f ca="1">OFFSET(Potencia!F23,0,($L$1-1)*10)</f>
        <v>697.54</v>
      </c>
      <c r="G14" s="31">
        <f ca="1">OFFSET(Potencia!G23,0,($L$1-1)*10)</f>
        <v>933.93999999999994</v>
      </c>
      <c r="H14" s="31">
        <f ca="1">OFFSET(Potencia!H23,0,($L$1-1)*10)</f>
        <v>933.93999999999994</v>
      </c>
      <c r="I14" s="31">
        <f ca="1">OFFSET(Potencia!I23,0,($L$1-1)*10)</f>
        <v>933.93999999999994</v>
      </c>
      <c r="J14" s="31">
        <f ca="1">OFFSET(Potencia!J23,0,($L$1-1)*10)</f>
        <v>933.93999999999994</v>
      </c>
      <c r="K14" s="31">
        <f ca="1">OFFSET(Potencia!K23,0,($L$1-1)*10)</f>
        <v>933.93999999999994</v>
      </c>
      <c r="L14" s="31" t="str">
        <f ca="1">OFFSET(Potencia!L23,0,($L$1-1)*10)</f>
        <v>-</v>
      </c>
      <c r="M14" s="59">
        <f t="shared" ca="1" si="0"/>
        <v>0</v>
      </c>
    </row>
    <row r="15" spans="1:15">
      <c r="A15" s="25"/>
      <c r="B15" s="42" t="s">
        <v>36</v>
      </c>
      <c r="C15" s="31" t="str">
        <f ca="1">OFFSET(Potencia!C24,0,($L$1-1)*10)</f>
        <v>-</v>
      </c>
      <c r="D15" s="31" t="str">
        <f ca="1">OFFSET(Potencia!D24,0,($L$1-1)*10)</f>
        <v>-</v>
      </c>
      <c r="E15" s="31" t="str">
        <f ca="1">OFFSET(Potencia!E24,0,($L$1-1)*10)</f>
        <v>-</v>
      </c>
      <c r="F15" s="31" t="str">
        <f ca="1">OFFSET(Potencia!F24,0,($L$1-1)*10)</f>
        <v>-</v>
      </c>
      <c r="G15" s="31" t="str">
        <f ca="1">OFFSET(Potencia!G24,0,($L$1-1)*10)</f>
        <v>-</v>
      </c>
      <c r="H15" s="31" t="str">
        <f ca="1">OFFSET(Potencia!H24,0,($L$1-1)*10)</f>
        <v>-</v>
      </c>
      <c r="I15" s="31" t="str">
        <f ca="1">OFFSET(Potencia!I24,0,($L$1-1)*10)</f>
        <v>-</v>
      </c>
      <c r="J15" s="31" t="str">
        <f ca="1">OFFSET(Potencia!J24,0,($L$1-1)*10)</f>
        <v>-</v>
      </c>
      <c r="K15" s="31" t="str">
        <f ca="1">OFFSET(Potencia!K24,0,($L$1-1)*10)</f>
        <v>-</v>
      </c>
      <c r="L15" s="31" t="str">
        <f ca="1">OFFSET(Potencia!L24,0,($L$1-1)*10)</f>
        <v>-</v>
      </c>
      <c r="M15" s="59"/>
    </row>
    <row r="16" spans="1:15">
      <c r="A16" s="25"/>
      <c r="B16" s="42" t="s">
        <v>3</v>
      </c>
      <c r="C16" s="31">
        <f ca="1">OFFSET(Potencia!C25,0,($L$1-1)*10)</f>
        <v>3.6762999999999901</v>
      </c>
      <c r="D16" s="31">
        <f ca="1">OFFSET(Potencia!D25,0,($L$1-1)*10)</f>
        <v>3.6762999999999999</v>
      </c>
      <c r="E16" s="31">
        <f ca="1">OFFSET(Potencia!E25,0,($L$1-1)*10)</f>
        <v>3.6762999999999999</v>
      </c>
      <c r="F16" s="31">
        <f ca="1">OFFSET(Potencia!F25,0,($L$1-1)*10)</f>
        <v>3.6762999999999999</v>
      </c>
      <c r="G16" s="31">
        <f ca="1">OFFSET(Potencia!G25,0,($L$1-1)*10)</f>
        <v>3.6762999999999999</v>
      </c>
      <c r="H16" s="31">
        <f ca="1">OFFSET(Potencia!H25,0,($L$1-1)*10)</f>
        <v>3.6762999999999999</v>
      </c>
      <c r="I16" s="31">
        <f ca="1">OFFSET(Potencia!I25,0,($L$1-1)*10)</f>
        <v>3.6762999999999999</v>
      </c>
      <c r="J16" s="31">
        <f ca="1">OFFSET(Potencia!J25,0,($L$1-1)*10)</f>
        <v>3.6762999999999901</v>
      </c>
      <c r="K16" s="31">
        <f ca="1">OFFSET(Potencia!K25,0,($L$1-1)*10)</f>
        <v>3.6762999999999901</v>
      </c>
      <c r="L16" s="31" t="str">
        <f ca="1">OFFSET(Potencia!L25,0,($L$1-1)*10)</f>
        <v>-</v>
      </c>
      <c r="M16" s="59">
        <f t="shared" ca="1" si="0"/>
        <v>0</v>
      </c>
    </row>
    <row r="17" spans="1:16">
      <c r="A17" s="25"/>
      <c r="B17" s="42" t="s">
        <v>4</v>
      </c>
      <c r="C17" s="31">
        <f ca="1">OFFSET(Potencia!C26,0,($L$1-1)*10)</f>
        <v>1.1128899999999999</v>
      </c>
      <c r="D17" s="31">
        <f ca="1">OFFSET(Potencia!D26,0,($L$1-1)*10)</f>
        <v>3.15069</v>
      </c>
      <c r="E17" s="31">
        <f ca="1">OFFSET(Potencia!E26,0,($L$1-1)*10)</f>
        <v>51.528539999999701</v>
      </c>
      <c r="F17" s="31">
        <f ca="1">OFFSET(Potencia!F26,0,($L$1-1)*10)</f>
        <v>52.584539999999699</v>
      </c>
      <c r="G17" s="31">
        <f ca="1">OFFSET(Potencia!G26,0,($L$1-1)*10)</f>
        <v>59.013739999999601</v>
      </c>
      <c r="H17" s="31">
        <f ca="1">OFFSET(Potencia!H26,0,($L$1-1)*10)</f>
        <v>63.104789999999603</v>
      </c>
      <c r="I17" s="31">
        <f ca="1">OFFSET(Potencia!I26,0,($L$1-1)*10)</f>
        <v>77.478839999999494</v>
      </c>
      <c r="J17" s="31">
        <f ca="1">OFFSET(Potencia!J26,0,($L$1-1)*10)</f>
        <v>77.647639999999598</v>
      </c>
      <c r="K17" s="31">
        <f ca="1">OFFSET(Potencia!K26,0,($L$1-1)*10)</f>
        <v>77.695440000000005</v>
      </c>
      <c r="L17" s="31" t="str">
        <f ca="1">OFFSET(Potencia!L26,0,($L$1-1)*10)</f>
        <v>-</v>
      </c>
      <c r="M17" s="59">
        <f t="shared" ca="1" si="0"/>
        <v>6.1560145292771651E-2</v>
      </c>
    </row>
    <row r="18" spans="1:16">
      <c r="A18" s="25"/>
      <c r="B18" s="42" t="s">
        <v>6</v>
      </c>
      <c r="C18" s="31" t="str">
        <f ca="1">OFFSET(Potencia!C27,0,($L$1-1)*10)</f>
        <v>-</v>
      </c>
      <c r="D18" s="31" t="str">
        <f ca="1">OFFSET(Potencia!D27,0,($L$1-1)*10)</f>
        <v>-</v>
      </c>
      <c r="E18" s="31" t="str">
        <f ca="1">OFFSET(Potencia!E27,0,($L$1-1)*10)</f>
        <v>-</v>
      </c>
      <c r="F18" s="31" t="str">
        <f ca="1">OFFSET(Potencia!F27,0,($L$1-1)*10)</f>
        <v>-</v>
      </c>
      <c r="G18" s="31" t="str">
        <f ca="1">OFFSET(Potencia!G27,0,($L$1-1)*10)</f>
        <v>-</v>
      </c>
      <c r="H18" s="31" t="str">
        <f ca="1">OFFSET(Potencia!H27,0,($L$1-1)*10)</f>
        <v>-</v>
      </c>
      <c r="I18" s="31">
        <f ca="1">OFFSET(Potencia!I27,0,($L$1-1)*10)</f>
        <v>2.13</v>
      </c>
      <c r="J18" s="31">
        <f ca="1">OFFSET(Potencia!J27,0,($L$1-1)*10)</f>
        <v>2.13</v>
      </c>
      <c r="K18" s="31">
        <f ca="1">OFFSET(Potencia!K27,0,($L$1-1)*10)</f>
        <v>2.13</v>
      </c>
      <c r="L18" s="31" t="str">
        <f ca="1">OFFSET(Potencia!L27,0,($L$1-1)*10)</f>
        <v>-</v>
      </c>
      <c r="M18" s="59">
        <f t="shared" ca="1" si="0"/>
        <v>0</v>
      </c>
    </row>
    <row r="19" spans="1:16">
      <c r="A19" s="25"/>
      <c r="B19" s="42" t="s">
        <v>31</v>
      </c>
      <c r="C19" s="31">
        <f ca="1">OFFSET(Potencia!C28,0,($L$1-1)*10)</f>
        <v>38.31</v>
      </c>
      <c r="D19" s="31">
        <f ca="1">OFFSET(Potencia!D28,0,($L$1-1)*10)</f>
        <v>39.167999999999999</v>
      </c>
      <c r="E19" s="31">
        <f ca="1">OFFSET(Potencia!E28,0,($L$1-1)*10)</f>
        <v>38.188000000000002</v>
      </c>
      <c r="F19" s="31">
        <f ca="1">OFFSET(Potencia!F28,0,($L$1-1)*10)</f>
        <v>40.402000000000001</v>
      </c>
      <c r="G19" s="31">
        <f ca="1">OFFSET(Potencia!G28,0,($L$1-1)*10)</f>
        <v>81.091999999999999</v>
      </c>
      <c r="H19" s="31">
        <f ca="1">OFFSET(Potencia!H28,0,($L$1-1)*10)</f>
        <v>82.091999999999999</v>
      </c>
      <c r="I19" s="31">
        <f ca="1">OFFSET(Potencia!I28,0,($L$1-1)*10)</f>
        <v>85.545999999999992</v>
      </c>
      <c r="J19" s="31">
        <f ca="1">OFFSET(Potencia!J28,0,($L$1-1)*10)</f>
        <v>85.545999999999992</v>
      </c>
      <c r="K19" s="31">
        <f ca="1">OFFSET(Potencia!K28,0,($L$1-1)*10)</f>
        <v>85.545999999999992</v>
      </c>
      <c r="L19" s="31" t="str">
        <f ca="1">OFFSET(Potencia!L28,0,($L$1-1)*10)</f>
        <v>-</v>
      </c>
      <c r="M19" s="59">
        <f t="shared" ca="1" si="0"/>
        <v>0</v>
      </c>
    </row>
    <row r="20" spans="1:16">
      <c r="A20" s="25"/>
      <c r="B20" s="34" t="s">
        <v>12</v>
      </c>
      <c r="C20" s="35">
        <f ca="1">OFFSET(Potencia!C29,0,($L$1-1)*10)</f>
        <v>1674.7991900000004</v>
      </c>
      <c r="D20" s="35">
        <f ca="1">OFFSET(Potencia!D29,0,($L$1-1)*10)</f>
        <v>1988.43499</v>
      </c>
      <c r="E20" s="35">
        <f ca="1">OFFSET(Potencia!E29,0,($L$1-1)*10)</f>
        <v>2052.5328399999999</v>
      </c>
      <c r="F20" s="35">
        <f ca="1">OFFSET(Potencia!F29,0,($L$1-1)*10)</f>
        <v>2282.5428400000001</v>
      </c>
      <c r="G20" s="35">
        <f ca="1">OFFSET(Potencia!G29,0,($L$1-1)*10)</f>
        <v>2406.0220399999998</v>
      </c>
      <c r="H20" s="35">
        <f ca="1">OFFSET(Potencia!H29,0,($L$1-1)*10)</f>
        <v>2394.5130899999995</v>
      </c>
      <c r="I20" s="35">
        <f ca="1">OFFSET(Potencia!I29,0,($L$1-1)*10)</f>
        <v>2439.4711399999992</v>
      </c>
      <c r="J20" s="35">
        <f ca="1">OFFSET(Potencia!J29,0,($L$1-1)*10)</f>
        <v>2489.6399399999996</v>
      </c>
      <c r="K20" s="35">
        <f ca="1">OFFSET(Potencia!K29,0,($L$1-1)*10)</f>
        <v>2489.6877399999998</v>
      </c>
      <c r="L20" s="35" t="str">
        <f ca="1">OFFSET(Potencia!L29,0,($L$1-1)*10)</f>
        <v>-</v>
      </c>
      <c r="M20" s="59">
        <f t="shared" ca="1" si="0"/>
        <v>1.9199563451754997E-3</v>
      </c>
    </row>
    <row r="21" spans="1:16" s="51" customFormat="1" ht="16.5" customHeight="1">
      <c r="A21" s="50"/>
      <c r="B21" s="61" t="s">
        <v>33</v>
      </c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52"/>
      <c r="N21" s="52"/>
      <c r="O21" s="52"/>
    </row>
    <row r="22" spans="1:16" s="51" customFormat="1" ht="16.5" customHeight="1">
      <c r="A22" s="50"/>
      <c r="B22" s="61" t="s">
        <v>34</v>
      </c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52"/>
      <c r="N22" s="52"/>
      <c r="O22" s="52"/>
    </row>
    <row r="23" spans="1:16" s="51" customFormat="1" ht="16.5" customHeight="1">
      <c r="A23" s="50"/>
      <c r="B23" s="61" t="s">
        <v>41</v>
      </c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52"/>
      <c r="N23" s="52"/>
      <c r="O23" s="52"/>
    </row>
    <row r="24" spans="1:16" s="51" customFormat="1" ht="16.5" customHeight="1">
      <c r="A24" s="50"/>
      <c r="B24" s="61" t="s">
        <v>44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52"/>
      <c r="N24" s="52"/>
      <c r="O24" s="52"/>
    </row>
    <row r="25" spans="1:16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</sheetData>
  <mergeCells count="5">
    <mergeCell ref="I6:J6"/>
    <mergeCell ref="B24:L24"/>
    <mergeCell ref="B21:L21"/>
    <mergeCell ref="B22:L22"/>
    <mergeCell ref="B23:L23"/>
  </mergeCells>
  <hyperlinks>
    <hyperlink ref="J3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>
    <pageSetUpPr fitToPage="1"/>
  </sheetPr>
  <dimension ref="A1:P27"/>
  <sheetViews>
    <sheetView showGridLines="0" zoomScaleNormal="100" workbookViewId="0"/>
  </sheetViews>
  <sheetFormatPr baseColWidth="10" defaultRowHeight="15"/>
  <cols>
    <col min="2" max="2" width="34.7109375" customWidth="1"/>
    <col min="3" max="12" width="11.42578125" customWidth="1"/>
    <col min="13" max="13" width="8.7109375" customWidth="1"/>
    <col min="14" max="14" width="8.7109375" bestFit="1" customWidth="1"/>
  </cols>
  <sheetData>
    <row r="1" spans="1:15">
      <c r="L1" s="1">
        <v>1</v>
      </c>
    </row>
    <row r="3" spans="1:15">
      <c r="J3" s="38" t="s">
        <v>25</v>
      </c>
    </row>
    <row r="4" spans="1:15">
      <c r="H4" s="26"/>
      <c r="I4" s="27"/>
      <c r="J4" s="39" t="s">
        <v>23</v>
      </c>
      <c r="K4" s="26"/>
      <c r="L4" s="40">
        <v>41988</v>
      </c>
    </row>
    <row r="6" spans="1:15">
      <c r="I6" s="60" t="s">
        <v>24</v>
      </c>
      <c r="J6" s="60"/>
    </row>
    <row r="8" spans="1:15" ht="15.95" customHeight="1">
      <c r="B8" s="29"/>
      <c r="C8" s="33">
        <f ca="1">OFFSET(Potencia!C31,0,($L$1-1)*10)</f>
        <v>2006</v>
      </c>
      <c r="D8" s="33">
        <f ca="1">OFFSET(Potencia!D31,0,($L$1-1)*10)</f>
        <v>2007</v>
      </c>
      <c r="E8" s="33">
        <f ca="1">OFFSET(Potencia!E31,0,($L$1-1)*10)</f>
        <v>2008</v>
      </c>
      <c r="F8" s="33">
        <f ca="1">OFFSET(Potencia!F31,0,($L$1-1)*10)</f>
        <v>2009</v>
      </c>
      <c r="G8" s="33">
        <f ca="1">OFFSET(Potencia!G31,0,($L$1-1)*10)</f>
        <v>2010</v>
      </c>
      <c r="H8" s="33">
        <f ca="1">OFFSET(Potencia!H31,0,($L$1-1)*10)</f>
        <v>2011</v>
      </c>
      <c r="I8" s="33">
        <f ca="1">OFFSET(Potencia!I31,0,($L$1-1)*10)</f>
        <v>2012</v>
      </c>
      <c r="J8" s="33">
        <f ca="1">OFFSET(Potencia!J31,0,($L$1-1)*10)</f>
        <v>2013</v>
      </c>
      <c r="K8" s="33">
        <f ca="1">OFFSET(Potencia!K31,0,($L$1-1)*10)</f>
        <v>2014</v>
      </c>
      <c r="L8" s="33">
        <f ca="1">OFFSET(Potencia!L31,0,($L$1-1)*10)</f>
        <v>2015</v>
      </c>
    </row>
    <row r="9" spans="1:15" ht="3" customHeight="1">
      <c r="B9" s="36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41"/>
      <c r="O9" s="37"/>
    </row>
    <row r="10" spans="1:15">
      <c r="A10" s="25"/>
      <c r="B10" s="42" t="s">
        <v>0</v>
      </c>
      <c r="C10" s="31">
        <f ca="1">OFFSET(Potencia!C32,0,($L$1-1)*10)</f>
        <v>1</v>
      </c>
      <c r="D10" s="31">
        <f ca="1">OFFSET(Potencia!D32,0,($L$1-1)*10)</f>
        <v>1</v>
      </c>
      <c r="E10" s="31">
        <f ca="1">OFFSET(Potencia!E32,0,($L$1-1)*10)</f>
        <v>1</v>
      </c>
      <c r="F10" s="31">
        <f ca="1">OFFSET(Potencia!F32,0,($L$1-1)*10)</f>
        <v>1</v>
      </c>
      <c r="G10" s="31">
        <f ca="1">OFFSET(Potencia!G32,0,($L$1-1)*10)</f>
        <v>1</v>
      </c>
      <c r="H10" s="31">
        <f ca="1">OFFSET(Potencia!H32,0,($L$1-1)*10)</f>
        <v>1</v>
      </c>
      <c r="I10" s="31">
        <f ca="1">OFFSET(Potencia!I32,0,($L$1-1)*10)</f>
        <v>1</v>
      </c>
      <c r="J10" s="31">
        <f ca="1">OFFSET(Potencia!J32,0,($L$1-1)*10)</f>
        <v>1</v>
      </c>
      <c r="K10" s="31">
        <f ca="1">OFFSET(Potencia!K32,0,($L$1-1)*10)</f>
        <v>1</v>
      </c>
      <c r="L10" s="31" t="str">
        <f ca="1">OFFSET(Potencia!L32,0,($L$1-1)*10)</f>
        <v>-</v>
      </c>
    </row>
    <row r="11" spans="1:15">
      <c r="A11" s="25"/>
      <c r="B11" s="48" t="s">
        <v>32</v>
      </c>
      <c r="C11" s="49">
        <f ca="1">OFFSET(Potencia!C33,0,($L$1-1)*10)</f>
        <v>546.27999999999975</v>
      </c>
      <c r="D11" s="49">
        <f ca="1">OFFSET(Potencia!D33,0,($L$1-1)*10)</f>
        <v>546.27999999999975</v>
      </c>
      <c r="E11" s="49">
        <f ca="1">OFFSET(Potencia!E33,0,($L$1-1)*10)</f>
        <v>546.27999999999975</v>
      </c>
      <c r="F11" s="49">
        <f ca="1">OFFSET(Potencia!F33,0,($L$1-1)*10)</f>
        <v>546.27999999999975</v>
      </c>
      <c r="G11" s="49">
        <f ca="1">OFFSET(Potencia!G33,0,($L$1-1)*10)</f>
        <v>546.27999999999975</v>
      </c>
      <c r="H11" s="49">
        <f ca="1">OFFSET(Potencia!H33,0,($L$1-1)*10)</f>
        <v>546.27999999999975</v>
      </c>
      <c r="I11" s="49">
        <f ca="1">OFFSET(Potencia!I33,0,($L$1-1)*10)</f>
        <v>546.27999999999975</v>
      </c>
      <c r="J11" s="49">
        <f ca="1">OFFSET(Potencia!J33,0,($L$1-1)*10)</f>
        <v>565.91999999999985</v>
      </c>
      <c r="K11" s="49">
        <f ca="1">OFFSET(Potencia!K33,0,($L$1-1)*10)</f>
        <v>565.88999999999987</v>
      </c>
      <c r="L11" s="49" t="str">
        <f ca="1">OFFSET(Potencia!L33,0,($L$1-1)*10)</f>
        <v>-</v>
      </c>
    </row>
    <row r="12" spans="1:15">
      <c r="A12" s="25"/>
      <c r="B12" s="48" t="s">
        <v>14</v>
      </c>
      <c r="C12" s="49">
        <f ca="1">OFFSET(Potencia!C34,0,($L$1-1)*10)</f>
        <v>581.66000000000008</v>
      </c>
      <c r="D12" s="49">
        <f ca="1">OFFSET(Potencia!D34,0,($L$1-1)*10)</f>
        <v>581.66000000000008</v>
      </c>
      <c r="E12" s="49">
        <f ca="1">OFFSET(Potencia!E34,0,($L$1-1)*10)</f>
        <v>581.66000000000008</v>
      </c>
      <c r="F12" s="49">
        <f ca="1">OFFSET(Potencia!F34,0,($L$1-1)*10)</f>
        <v>581.66000000000008</v>
      </c>
      <c r="G12" s="49">
        <f ca="1">OFFSET(Potencia!G34,0,($L$1-1)*10)</f>
        <v>602.36</v>
      </c>
      <c r="H12" s="49">
        <f ca="1">OFFSET(Potencia!H34,0,($L$1-1)*10)</f>
        <v>639.36</v>
      </c>
      <c r="I12" s="49">
        <f ca="1">OFFSET(Potencia!I34,0,($L$1-1)*10)</f>
        <v>639.36</v>
      </c>
      <c r="J12" s="49">
        <f ca="1">OFFSET(Potencia!J34,0,($L$1-1)*10)</f>
        <v>639.36</v>
      </c>
      <c r="K12" s="49">
        <f ca="1">OFFSET(Potencia!K34,0,($L$1-1)*10)</f>
        <v>639.36</v>
      </c>
      <c r="L12" s="49" t="str">
        <f ca="1">OFFSET(Potencia!L34,0,($L$1-1)*10)</f>
        <v>-</v>
      </c>
    </row>
    <row r="13" spans="1:15">
      <c r="A13" s="25"/>
      <c r="B13" s="48" t="s">
        <v>15</v>
      </c>
      <c r="C13" s="49">
        <f ca="1">OFFSET(Potencia!C35,0,($L$1-1)*10)</f>
        <v>713.15</v>
      </c>
      <c r="D13" s="49">
        <f ca="1">OFFSET(Potencia!D35,0,($L$1-1)*10)</f>
        <v>713.15</v>
      </c>
      <c r="E13" s="49">
        <f ca="1">OFFSET(Potencia!E35,0,($L$1-1)*10)</f>
        <v>713.15</v>
      </c>
      <c r="F13" s="49">
        <f ca="1">OFFSET(Potencia!F35,0,($L$1-1)*10)</f>
        <v>713.15</v>
      </c>
      <c r="G13" s="49">
        <f ca="1">OFFSET(Potencia!G35,0,($L$1-1)*10)</f>
        <v>713.15</v>
      </c>
      <c r="H13" s="49">
        <f ca="1">OFFSET(Potencia!H35,0,($L$1-1)*10)</f>
        <v>713.15</v>
      </c>
      <c r="I13" s="49">
        <f ca="1">OFFSET(Potencia!I35,0,($L$1-1)*10)</f>
        <v>713.15</v>
      </c>
      <c r="J13" s="49">
        <f ca="1">OFFSET(Potencia!J35,0,($L$1-1)*10)</f>
        <v>713.15</v>
      </c>
      <c r="K13" s="49">
        <f ca="1">OFFSET(Potencia!K35,0,($L$1-1)*10)</f>
        <v>713.15</v>
      </c>
      <c r="L13" s="49" t="str">
        <f ca="1">OFFSET(Potencia!L35,0,($L$1-1)*10)</f>
        <v>-</v>
      </c>
    </row>
    <row r="14" spans="1:15">
      <c r="A14" s="25"/>
      <c r="B14" s="42" t="s">
        <v>29</v>
      </c>
      <c r="C14" s="31">
        <f ca="1">OFFSET(Potencia!C36,0,($L$1-1)*10)</f>
        <v>1841.0899999999997</v>
      </c>
      <c r="D14" s="31">
        <f ca="1">OFFSET(Potencia!D36,0,($L$1-1)*10)</f>
        <v>1841.0899999999997</v>
      </c>
      <c r="E14" s="31">
        <f ca="1">OFFSET(Potencia!E36,0,($L$1-1)*10)</f>
        <v>1841.0899999999997</v>
      </c>
      <c r="F14" s="31">
        <f ca="1">OFFSET(Potencia!F36,0,($L$1-1)*10)</f>
        <v>1841.0899999999997</v>
      </c>
      <c r="G14" s="31">
        <f ca="1">OFFSET(Potencia!G36,0,($L$1-1)*10)</f>
        <v>1861.79</v>
      </c>
      <c r="H14" s="31">
        <f ca="1">OFFSET(Potencia!H36,0,($L$1-1)*10)</f>
        <v>1898.79</v>
      </c>
      <c r="I14" s="31">
        <f ca="1">OFFSET(Potencia!I36,0,($L$1-1)*10)</f>
        <v>1898.79</v>
      </c>
      <c r="J14" s="31">
        <f ca="1">OFFSET(Potencia!J36,0,($L$1-1)*10)</f>
        <v>1918.4299999999998</v>
      </c>
      <c r="K14" s="31">
        <f ca="1">OFFSET(Potencia!K36,0,($L$1-1)*10)</f>
        <v>1918.4</v>
      </c>
      <c r="L14" s="31" t="str">
        <f ca="1">OFFSET(Potencia!L36,0,($L$1-1)*10)</f>
        <v>-</v>
      </c>
    </row>
    <row r="15" spans="1:15">
      <c r="A15" s="25"/>
      <c r="B15" s="42" t="s">
        <v>35</v>
      </c>
      <c r="C15" s="31">
        <f ca="1">OFFSET(Potencia!C37,0,($L$1-1)*10)</f>
        <v>691.36000000000013</v>
      </c>
      <c r="D15" s="31">
        <f ca="1">OFFSET(Potencia!D37,0,($L$1-1)*10)</f>
        <v>691.36000000000013</v>
      </c>
      <c r="E15" s="31">
        <f ca="1">OFFSET(Potencia!E37,0,($L$1-1)*10)</f>
        <v>691.36000000000013</v>
      </c>
      <c r="F15" s="31">
        <f ca="1">OFFSET(Potencia!F37,0,($L$1-1)*10)</f>
        <v>691.36000000000013</v>
      </c>
      <c r="G15" s="31">
        <f ca="1">OFFSET(Potencia!G37,0,($L$1-1)*10)</f>
        <v>928.76</v>
      </c>
      <c r="H15" s="31">
        <f ca="1">OFFSET(Potencia!H37,0,($L$1-1)*10)</f>
        <v>919.76</v>
      </c>
      <c r="I15" s="31">
        <f ca="1">OFFSET(Potencia!I37,0,($L$1-1)*10)</f>
        <v>919.76</v>
      </c>
      <c r="J15" s="31">
        <f ca="1">OFFSET(Potencia!J37,0,($L$1-1)*10)</f>
        <v>919.76</v>
      </c>
      <c r="K15" s="31">
        <f ca="1">OFFSET(Potencia!K37,0,($L$1-1)*10)</f>
        <v>919.76</v>
      </c>
      <c r="L15" s="31" t="str">
        <f ca="1">OFFSET(Potencia!L37,0,($L$1-1)*10)</f>
        <v>-</v>
      </c>
    </row>
    <row r="16" spans="1:15">
      <c r="A16" s="25"/>
      <c r="B16" s="42" t="s">
        <v>36</v>
      </c>
      <c r="C16" s="31">
        <f ca="1">OFFSET(Potencia!C38,0,($L$1-1)*10)</f>
        <v>45.1</v>
      </c>
      <c r="D16" s="31">
        <f ca="1">OFFSET(Potencia!D38,0,($L$1-1)*10)</f>
        <v>45.1</v>
      </c>
      <c r="E16" s="31">
        <f ca="1">OFFSET(Potencia!E38,0,($L$1-1)*10)</f>
        <v>12</v>
      </c>
      <c r="F16" s="31">
        <f ca="1">OFFSET(Potencia!F38,0,($L$1-1)*10)</f>
        <v>12</v>
      </c>
      <c r="G16" s="31" t="str">
        <f ca="1">OFFSET(Potencia!G38,0,($L$1-1)*10)</f>
        <v>-</v>
      </c>
      <c r="H16" s="31" t="str">
        <f ca="1">OFFSET(Potencia!H38,0,($L$1-1)*10)</f>
        <v>-</v>
      </c>
      <c r="I16" s="31" t="str">
        <f ca="1">OFFSET(Potencia!I38,0,($L$1-1)*10)</f>
        <v>-</v>
      </c>
      <c r="J16" s="31" t="str">
        <f ca="1">OFFSET(Potencia!J38,0,($L$1-1)*10)</f>
        <v>-</v>
      </c>
      <c r="K16" s="31" t="str">
        <f ca="1">OFFSET(Potencia!K38,0,($L$1-1)*10)</f>
        <v>-</v>
      </c>
      <c r="L16" s="31" t="str">
        <f ca="1">OFFSET(Potencia!L38,0,($L$1-1)*10)</f>
        <v>-</v>
      </c>
    </row>
    <row r="17" spans="1:16">
      <c r="A17" s="25"/>
      <c r="B17" s="42" t="s">
        <v>45</v>
      </c>
      <c r="C17" s="31" t="str">
        <f ca="1">OFFSET(Potencia!C39,0,($L$1-1)*10)</f>
        <v>-</v>
      </c>
      <c r="D17" s="31" t="str">
        <f ca="1">OFFSET(Potencia!D39,0,($L$1-1)*10)</f>
        <v>-</v>
      </c>
      <c r="E17" s="31" t="str">
        <f ca="1">OFFSET(Potencia!E39,0,($L$1-1)*10)</f>
        <v>-</v>
      </c>
      <c r="F17" s="31" t="str">
        <f ca="1">OFFSET(Potencia!F39,0,($L$1-1)*10)</f>
        <v>-</v>
      </c>
      <c r="G17" s="31" t="str">
        <f ca="1">OFFSET(Potencia!G39,0,($L$1-1)*10)</f>
        <v>-</v>
      </c>
      <c r="H17" s="31" t="str">
        <f ca="1">OFFSET(Potencia!H39,0,($L$1-1)*10)</f>
        <v>-</v>
      </c>
      <c r="I17" s="31" t="str">
        <f ca="1">OFFSET(Potencia!I39,0,($L$1-1)*10)</f>
        <v>-</v>
      </c>
      <c r="J17" s="31" t="str">
        <f ca="1">OFFSET(Potencia!J39,0,($L$1-1)*10)</f>
        <v>-</v>
      </c>
      <c r="K17" s="31">
        <f ca="1">OFFSET(Potencia!K39,0,($L$1-1)*10)</f>
        <v>11.5</v>
      </c>
      <c r="L17" s="31" t="str">
        <f ca="1">OFFSET(Potencia!L39,0,($L$1-1)*10)</f>
        <v>-</v>
      </c>
    </row>
    <row r="18" spans="1:16">
      <c r="A18" s="25"/>
      <c r="B18" s="42" t="s">
        <v>30</v>
      </c>
      <c r="C18" s="31">
        <f ca="1">OFFSET(Potencia!C40,0,($L$1-1)*10)</f>
        <v>0.46300000000000002</v>
      </c>
      <c r="D18" s="31">
        <f ca="1">OFFSET(Potencia!D40,0,($L$1-1)*10)</f>
        <v>0.46300000000000002</v>
      </c>
      <c r="E18" s="31">
        <f ca="1">OFFSET(Potencia!E40,0,($L$1-1)*10)</f>
        <v>0.46300000000000002</v>
      </c>
      <c r="F18" s="31">
        <f ca="1">OFFSET(Potencia!F40,0,($L$1-1)*10)</f>
        <v>0.46300000000000002</v>
      </c>
      <c r="G18" s="31">
        <f ca="1">OFFSET(Potencia!G40,0,($L$1-1)*10)</f>
        <v>0.46300000000000002</v>
      </c>
      <c r="H18" s="31">
        <f ca="1">OFFSET(Potencia!H40,0,($L$1-1)*10)</f>
        <v>0.46300000000000002</v>
      </c>
      <c r="I18" s="31">
        <f ca="1">OFFSET(Potencia!I40,0,($L$1-1)*10)</f>
        <v>0.46300000000000002</v>
      </c>
      <c r="J18" s="31">
        <f ca="1">OFFSET(Potencia!J40,0,($L$1-1)*10)</f>
        <v>0.46300000000000002</v>
      </c>
      <c r="K18" s="31">
        <f ca="1">OFFSET(Potencia!K40,0,($L$1-1)*10)</f>
        <v>0.46300000000000002</v>
      </c>
      <c r="L18" s="31" t="str">
        <f ca="1">OFFSET(Potencia!L40,0,($L$1-1)*10)</f>
        <v>-</v>
      </c>
    </row>
    <row r="19" spans="1:16">
      <c r="A19" s="25"/>
      <c r="B19" s="42" t="s">
        <v>3</v>
      </c>
      <c r="C19" s="31">
        <f ca="1">OFFSET(Potencia!C41,0,($L$1-1)*10)</f>
        <v>126.645</v>
      </c>
      <c r="D19" s="31">
        <f ca="1">OFFSET(Potencia!D41,0,($L$1-1)*10)</f>
        <v>134.95500000000001</v>
      </c>
      <c r="E19" s="31">
        <f ca="1">OFFSET(Potencia!E41,0,($L$1-1)*10)</f>
        <v>136.98500000000001</v>
      </c>
      <c r="F19" s="31">
        <f ca="1">OFFSET(Potencia!F41,0,($L$1-1)*10)</f>
        <v>142.58500000000001</v>
      </c>
      <c r="G19" s="31">
        <f ca="1">OFFSET(Potencia!G41,0,($L$1-1)*10)</f>
        <v>142.58500000000001</v>
      </c>
      <c r="H19" s="31">
        <f ca="1">OFFSET(Potencia!H41,0,($L$1-1)*10)</f>
        <v>145.13499999999999</v>
      </c>
      <c r="I19" s="31">
        <f ca="1">OFFSET(Potencia!I41,0,($L$1-1)*10)</f>
        <v>145.47499999999999</v>
      </c>
      <c r="J19" s="31">
        <f ca="1">OFFSET(Potencia!J41,0,($L$1-1)*10)</f>
        <v>153.85</v>
      </c>
      <c r="K19" s="31">
        <f ca="1">OFFSET(Potencia!K41,0,($L$1-1)*10)</f>
        <v>153.85</v>
      </c>
      <c r="L19" s="31" t="str">
        <f ca="1">OFFSET(Potencia!L41,0,($L$1-1)*10)</f>
        <v>-</v>
      </c>
    </row>
    <row r="20" spans="1:16">
      <c r="A20" s="25"/>
      <c r="B20" s="42" t="s">
        <v>4</v>
      </c>
      <c r="C20" s="31">
        <f ca="1">OFFSET(Potencia!C42,0,($L$1-1)*10)</f>
        <v>5.4037799999999896</v>
      </c>
      <c r="D20" s="31">
        <f ca="1">OFFSET(Potencia!D42,0,($L$1-1)*10)</f>
        <v>22.22326</v>
      </c>
      <c r="E20" s="31">
        <f ca="1">OFFSET(Potencia!E42,0,($L$1-1)*10)</f>
        <v>94.393609999999796</v>
      </c>
      <c r="F20" s="31">
        <f ca="1">OFFSET(Potencia!F42,0,($L$1-1)*10)</f>
        <v>95.783959999999396</v>
      </c>
      <c r="G20" s="31">
        <f ca="1">OFFSET(Potencia!G42,0,($L$1-1)*10)</f>
        <v>125.684209999999</v>
      </c>
      <c r="H20" s="31">
        <f ca="1">OFFSET(Potencia!H42,0,($L$1-1)*10)</f>
        <v>139.25190999999799</v>
      </c>
      <c r="I20" s="31">
        <f ca="1">OFFSET(Potencia!I42,0,($L$1-1)*10)</f>
        <v>162.352229999999</v>
      </c>
      <c r="J20" s="31">
        <f ca="1">OFFSET(Potencia!J42,0,($L$1-1)*10)</f>
        <v>165.38772999999901</v>
      </c>
      <c r="K20" s="31">
        <f ca="1">OFFSET(Potencia!K42,0,($L$1-1)*10)</f>
        <v>166.44992999999801</v>
      </c>
      <c r="L20" s="31" t="str">
        <f ca="1">OFFSET(Potencia!L42,0,($L$1-1)*10)</f>
        <v>-</v>
      </c>
    </row>
    <row r="21" spans="1:16">
      <c r="A21" s="25"/>
      <c r="B21" s="42" t="s">
        <v>6</v>
      </c>
      <c r="C21" s="31">
        <f ca="1">OFFSET(Potencia!C43,0,($L$1-1)*10)</f>
        <v>38.200000000000003</v>
      </c>
      <c r="D21" s="31">
        <f ca="1">OFFSET(Potencia!D43,0,($L$1-1)*10)</f>
        <v>38.200000000000003</v>
      </c>
      <c r="E21" s="31">
        <f ca="1">OFFSET(Potencia!E43,0,($L$1-1)*10)</f>
        <v>39.472000000000001</v>
      </c>
      <c r="F21" s="31">
        <f ca="1">OFFSET(Potencia!F43,0,($L$1-1)*10)</f>
        <v>41.568000000000005</v>
      </c>
      <c r="G21" s="31">
        <f ca="1">OFFSET(Potencia!G43,0,($L$1-1)*10)</f>
        <v>41.568000000000005</v>
      </c>
      <c r="H21" s="31">
        <f ca="1">OFFSET(Potencia!H43,0,($L$1-1)*10)</f>
        <v>3.3679999999999999</v>
      </c>
      <c r="I21" s="31">
        <f ca="1">OFFSET(Potencia!I43,0,($L$1-1)*10)</f>
        <v>3.3679999999999999</v>
      </c>
      <c r="J21" s="31">
        <f ca="1">OFFSET(Potencia!J43,0,($L$1-1)*10)</f>
        <v>3.3679999999999999</v>
      </c>
      <c r="K21" s="31">
        <f ca="1">OFFSET(Potencia!K43,0,($L$1-1)*10)</f>
        <v>3.3679999999999999</v>
      </c>
      <c r="L21" s="31" t="str">
        <f ca="1">OFFSET(Potencia!L43,0,($L$1-1)*10)</f>
        <v>-</v>
      </c>
    </row>
    <row r="22" spans="1:16">
      <c r="A22" s="25"/>
      <c r="B22" s="42" t="s">
        <v>31</v>
      </c>
      <c r="C22" s="31">
        <f ca="1">OFFSET(Potencia!C44,0,($L$1-1)*10)</f>
        <v>33.268000000000001</v>
      </c>
      <c r="D22" s="31">
        <f ca="1">OFFSET(Potencia!D44,0,($L$1-1)*10)</f>
        <v>33.268000000000001</v>
      </c>
      <c r="E22" s="31">
        <f ca="1">OFFSET(Potencia!E44,0,($L$1-1)*10)</f>
        <v>33.268000000000001</v>
      </c>
      <c r="F22" s="31">
        <f ca="1">OFFSET(Potencia!F44,0,($L$1-1)*10)</f>
        <v>33.268000000000001</v>
      </c>
      <c r="G22" s="31">
        <f ca="1">OFFSET(Potencia!G44,0,($L$1-1)*10)</f>
        <v>33.268000000000001</v>
      </c>
      <c r="H22" s="31">
        <f ca="1">OFFSET(Potencia!H44,0,($L$1-1)*10)</f>
        <v>33.268000000000001</v>
      </c>
      <c r="I22" s="31">
        <f ca="1">OFFSET(Potencia!I44,0,($L$1-1)*10)</f>
        <v>33.268000000000001</v>
      </c>
      <c r="J22" s="31">
        <f ca="1">OFFSET(Potencia!J44,0,($L$1-1)*10)</f>
        <v>33.268000000000001</v>
      </c>
      <c r="K22" s="31">
        <f ca="1">OFFSET(Potencia!K44,0,($L$1-1)*10)</f>
        <v>33.268000000000001</v>
      </c>
      <c r="L22" s="31" t="str">
        <f ca="1">OFFSET(Potencia!L44,0,($L$1-1)*10)</f>
        <v>-</v>
      </c>
    </row>
    <row r="23" spans="1:16">
      <c r="A23" s="25"/>
      <c r="B23" s="34" t="s">
        <v>12</v>
      </c>
      <c r="C23" s="35">
        <f ca="1">OFFSET(Potencia!C45,0,($L$1-1)*10)</f>
        <v>2782.5297799999998</v>
      </c>
      <c r="D23" s="35">
        <f ca="1">OFFSET(Potencia!D45,0,($L$1-1)*10)</f>
        <v>2807.6592599999999</v>
      </c>
      <c r="E23" s="35">
        <f ca="1">OFFSET(Potencia!E45,0,($L$1-1)*10)</f>
        <v>2850.03161</v>
      </c>
      <c r="F23" s="35">
        <f ca="1">OFFSET(Potencia!F45,0,($L$1-1)*10)</f>
        <v>2859.1179599999996</v>
      </c>
      <c r="G23" s="35">
        <f ca="1">OFFSET(Potencia!G45,0,($L$1-1)*10)</f>
        <v>3135.1182099999996</v>
      </c>
      <c r="H23" s="35">
        <f ca="1">OFFSET(Potencia!H45,0,($L$1-1)*10)</f>
        <v>3141.0359099999982</v>
      </c>
      <c r="I23" s="35">
        <f ca="1">OFFSET(Potencia!I45,0,($L$1-1)*10)</f>
        <v>3164.4762299999993</v>
      </c>
      <c r="J23" s="35">
        <f ca="1">OFFSET(Potencia!J45,0,($L$1-1)*10)</f>
        <v>3195.5267299999987</v>
      </c>
      <c r="K23" s="35">
        <f ca="1">OFFSET(Potencia!K45,0,($L$1-1)*10)</f>
        <v>3208.0589299999979</v>
      </c>
      <c r="L23" s="35" t="str">
        <f ca="1">OFFSET(Potencia!L45,0,($L$1-1)*10)</f>
        <v>-</v>
      </c>
    </row>
    <row r="24" spans="1:16" ht="14.45" customHeight="1">
      <c r="B24" s="61" t="s">
        <v>39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5"/>
      <c r="N24" s="5"/>
      <c r="O24" s="5"/>
      <c r="P24" s="4"/>
    </row>
    <row r="25" spans="1:16" ht="15" customHeight="1">
      <c r="B25" s="61" t="s">
        <v>34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5"/>
      <c r="N25" s="5"/>
      <c r="O25" s="5"/>
      <c r="P25" s="4"/>
    </row>
    <row r="26" spans="1:16" ht="15" customHeight="1">
      <c r="B26" s="61" t="s">
        <v>42</v>
      </c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5"/>
      <c r="N26" s="5"/>
      <c r="O26" s="5"/>
      <c r="P26" s="4"/>
    </row>
    <row r="27" spans="1:16">
      <c r="B27" s="61" t="s">
        <v>44</v>
      </c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5"/>
      <c r="N27" s="5"/>
      <c r="O27" s="5"/>
      <c r="P27" s="5"/>
    </row>
  </sheetData>
  <mergeCells count="5">
    <mergeCell ref="I6:J6"/>
    <mergeCell ref="B25:L25"/>
    <mergeCell ref="B24:L24"/>
    <mergeCell ref="B27:L27"/>
    <mergeCell ref="B26:L26"/>
  </mergeCells>
  <hyperlinks>
    <hyperlink ref="J3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r:id="rId2"/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A1:P15"/>
  <sheetViews>
    <sheetView showGridLines="0" zoomScaleNormal="100" workbookViewId="0"/>
  </sheetViews>
  <sheetFormatPr baseColWidth="10" defaultRowHeight="15"/>
  <cols>
    <col min="2" max="2" width="34.7109375" customWidth="1"/>
    <col min="3" max="12" width="11.42578125" customWidth="1"/>
    <col min="13" max="13" width="8.7109375" customWidth="1"/>
    <col min="14" max="14" width="8.7109375" bestFit="1" customWidth="1"/>
  </cols>
  <sheetData>
    <row r="1" spans="1:16">
      <c r="L1" s="1">
        <v>1</v>
      </c>
    </row>
    <row r="3" spans="1:16">
      <c r="J3" s="38" t="s">
        <v>25</v>
      </c>
    </row>
    <row r="4" spans="1:16">
      <c r="H4" s="26"/>
      <c r="I4" s="27"/>
      <c r="J4" s="39" t="s">
        <v>23</v>
      </c>
      <c r="K4" s="26"/>
      <c r="L4" s="40">
        <v>41988</v>
      </c>
    </row>
    <row r="6" spans="1:16">
      <c r="I6" s="60" t="s">
        <v>24</v>
      </c>
      <c r="J6" s="60"/>
    </row>
    <row r="8" spans="1:16" ht="15.95" customHeight="1">
      <c r="B8" s="29"/>
      <c r="C8" s="33">
        <f ca="1">OFFSET(Potencia!C47,0,($L$1-1)*10)</f>
        <v>2006</v>
      </c>
      <c r="D8" s="33">
        <f ca="1">OFFSET(Potencia!D47,0,($L$1-1)*10)</f>
        <v>2007</v>
      </c>
      <c r="E8" s="33">
        <f ca="1">OFFSET(Potencia!E47,0,($L$1-1)*10)</f>
        <v>2008</v>
      </c>
      <c r="F8" s="33">
        <f ca="1">OFFSET(Potencia!F47,0,($L$1-1)*10)</f>
        <v>2009</v>
      </c>
      <c r="G8" s="33">
        <f ca="1">OFFSET(Potencia!G47,0,($L$1-1)*10)</f>
        <v>2010</v>
      </c>
      <c r="H8" s="33">
        <f ca="1">OFFSET(Potencia!H47,0,($L$1-1)*10)</f>
        <v>2011</v>
      </c>
      <c r="I8" s="33">
        <f ca="1">OFFSET(Potencia!I47,0,($L$1-1)*10)</f>
        <v>2012</v>
      </c>
      <c r="J8" s="33">
        <f ca="1">OFFSET(Potencia!J47,0,($L$1-1)*10)</f>
        <v>2013</v>
      </c>
      <c r="K8" s="33">
        <f ca="1">OFFSET(Potencia!K47,0,($L$1-1)*10)</f>
        <v>2014</v>
      </c>
      <c r="L8" s="33">
        <f ca="1">OFFSET(Potencia!L47,0,($L$1-1)*10)</f>
        <v>2015</v>
      </c>
    </row>
    <row r="9" spans="1:16" ht="3" customHeight="1">
      <c r="B9" s="36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41"/>
      <c r="O9" s="37"/>
    </row>
    <row r="10" spans="1:16">
      <c r="A10" s="25"/>
      <c r="B10" s="48" t="s">
        <v>32</v>
      </c>
      <c r="C10" s="49">
        <f ca="1">OFFSET(Potencia!C48,0,($L$1-1)*10)</f>
        <v>57.379999999999995</v>
      </c>
      <c r="D10" s="49">
        <f ca="1">OFFSET(Potencia!D48,0,($L$1-1)*10)</f>
        <v>69.180000000000007</v>
      </c>
      <c r="E10" s="49">
        <f ca="1">OFFSET(Potencia!E48,0,($L$1-1)*10)</f>
        <v>70.78</v>
      </c>
      <c r="F10" s="49">
        <f ca="1">OFFSET(Potencia!F48,0,($L$1-1)*10)</f>
        <v>70.78</v>
      </c>
      <c r="G10" s="49">
        <f ca="1">OFFSET(Potencia!G48,0,($L$1-1)*10)</f>
        <v>83.38</v>
      </c>
      <c r="H10" s="49">
        <f ca="1">OFFSET(Potencia!H48,0,($L$1-1)*10)</f>
        <v>83.38</v>
      </c>
      <c r="I10" s="49">
        <f ca="1">OFFSET(Potencia!I48,0,($L$1-1)*10)</f>
        <v>83.38</v>
      </c>
      <c r="J10" s="49">
        <f ca="1">OFFSET(Potencia!J48,0,($L$1-1)*10)</f>
        <v>83.38</v>
      </c>
      <c r="K10" s="49">
        <f ca="1">OFFSET(Potencia!K48,0,($L$1-1)*10)</f>
        <v>83.38</v>
      </c>
      <c r="L10" s="49" t="str">
        <f ca="1">OFFSET(Potencia!L48,0,($L$1-1)*10)</f>
        <v>-</v>
      </c>
    </row>
    <row r="11" spans="1:16">
      <c r="A11" s="25"/>
      <c r="B11" s="48" t="s">
        <v>14</v>
      </c>
      <c r="C11" s="49" t="str">
        <f ca="1">OFFSET(Potencia!C49,0,($L$1-1)*10)</f>
        <v>-</v>
      </c>
      <c r="D11" s="49" t="str">
        <f ca="1">OFFSET(Potencia!D49,0,($L$1-1)*10)</f>
        <v>-</v>
      </c>
      <c r="E11" s="49" t="str">
        <f ca="1">OFFSET(Potencia!E49,0,($L$1-1)*10)</f>
        <v>-</v>
      </c>
      <c r="F11" s="49" t="str">
        <f ca="1">OFFSET(Potencia!F49,0,($L$1-1)*10)</f>
        <v>-</v>
      </c>
      <c r="G11" s="49">
        <f ca="1">OFFSET(Potencia!G49,0,($L$1-1)*10)</f>
        <v>15.6</v>
      </c>
      <c r="H11" s="49">
        <f ca="1">OFFSET(Potencia!H49,0,($L$1-1)*10)</f>
        <v>15.6</v>
      </c>
      <c r="I11" s="49">
        <f ca="1">OFFSET(Potencia!I49,0,($L$1-1)*10)</f>
        <v>15.6</v>
      </c>
      <c r="J11" s="49">
        <f ca="1">OFFSET(Potencia!J49,0,($L$1-1)*10)</f>
        <v>15.6</v>
      </c>
      <c r="K11" s="49">
        <f ca="1">OFFSET(Potencia!K49,0,($L$1-1)*10)</f>
        <v>15.6</v>
      </c>
      <c r="L11" s="49" t="str">
        <f ca="1">OFFSET(Potencia!L49,0,($L$1-1)*10)</f>
        <v>-</v>
      </c>
    </row>
    <row r="12" spans="1:16">
      <c r="A12" s="25"/>
      <c r="B12" s="42" t="s">
        <v>29</v>
      </c>
      <c r="C12" s="31">
        <f ca="1">OFFSET(Potencia!C50,0,($L$1-1)*10)</f>
        <v>57.379999999999995</v>
      </c>
      <c r="D12" s="31">
        <f ca="1">OFFSET(Potencia!D50,0,($L$1-1)*10)</f>
        <v>69.180000000000007</v>
      </c>
      <c r="E12" s="31">
        <f ca="1">OFFSET(Potencia!E50,0,($L$1-1)*10)</f>
        <v>70.78</v>
      </c>
      <c r="F12" s="31">
        <f ca="1">OFFSET(Potencia!F50,0,($L$1-1)*10)</f>
        <v>70.78</v>
      </c>
      <c r="G12" s="31">
        <f ca="1">OFFSET(Potencia!G50,0,($L$1-1)*10)</f>
        <v>98.97999999999999</v>
      </c>
      <c r="H12" s="31">
        <f ca="1">OFFSET(Potencia!H50,0,($L$1-1)*10)</f>
        <v>98.97999999999999</v>
      </c>
      <c r="I12" s="31">
        <f ca="1">OFFSET(Potencia!I50,0,($L$1-1)*10)</f>
        <v>98.97999999999999</v>
      </c>
      <c r="J12" s="31">
        <f ca="1">OFFSET(Potencia!J50,0,($L$1-1)*10)</f>
        <v>98.97999999999999</v>
      </c>
      <c r="K12" s="31">
        <f ca="1">OFFSET(Potencia!K50,0,($L$1-1)*10)</f>
        <v>98.97999999999999</v>
      </c>
      <c r="L12" s="31" t="str">
        <f ca="1">OFFSET(Potencia!L50,0,($L$1-1)*10)</f>
        <v>-</v>
      </c>
    </row>
    <row r="13" spans="1:16">
      <c r="A13" s="25"/>
      <c r="B13" s="34" t="s">
        <v>12</v>
      </c>
      <c r="C13" s="35">
        <f ca="1">OFFSET(Potencia!C51,0,($L$1-1)*10)</f>
        <v>57.379999999999995</v>
      </c>
      <c r="D13" s="35">
        <f ca="1">OFFSET(Potencia!D51,0,($L$1-1)*10)</f>
        <v>69.180000000000007</v>
      </c>
      <c r="E13" s="35">
        <f ca="1">OFFSET(Potencia!E51,0,($L$1-1)*10)</f>
        <v>70.78</v>
      </c>
      <c r="F13" s="35">
        <f ca="1">OFFSET(Potencia!F51,0,($L$1-1)*10)</f>
        <v>70.78</v>
      </c>
      <c r="G13" s="35">
        <f ca="1">OFFSET(Potencia!G51,0,($L$1-1)*10)</f>
        <v>98.97999999999999</v>
      </c>
      <c r="H13" s="35">
        <f ca="1">OFFSET(Potencia!H51,0,($L$1-1)*10)</f>
        <v>98.97999999999999</v>
      </c>
      <c r="I13" s="35">
        <f ca="1">OFFSET(Potencia!I51,0,($L$1-1)*10)</f>
        <v>98.97999999999999</v>
      </c>
      <c r="J13" s="35">
        <f ca="1">OFFSET(Potencia!J51,0,($L$1-1)*10)</f>
        <v>98.97999999999999</v>
      </c>
      <c r="K13" s="35">
        <f ca="1">OFFSET(Potencia!K51,0,($L$1-1)*10)</f>
        <v>98.97999999999999</v>
      </c>
      <c r="L13" s="35" t="str">
        <f ca="1">OFFSET(Potencia!L51,0,($L$1-1)*10)</f>
        <v>-</v>
      </c>
    </row>
    <row r="14" spans="1:16" ht="15" customHeight="1">
      <c r="B14" s="61" t="s">
        <v>44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5"/>
      <c r="N14" s="5"/>
      <c r="O14" s="5"/>
      <c r="P14" s="4"/>
    </row>
    <row r="15" spans="1:16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</sheetData>
  <mergeCells count="2">
    <mergeCell ref="I6:J6"/>
    <mergeCell ref="B14:L14"/>
  </mergeCells>
  <hyperlinks>
    <hyperlink ref="J3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r:id="rId2"/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A1:P18"/>
  <sheetViews>
    <sheetView showGridLines="0" zoomScaleNormal="100" workbookViewId="0"/>
  </sheetViews>
  <sheetFormatPr baseColWidth="10" defaultRowHeight="15"/>
  <cols>
    <col min="2" max="2" width="34.7109375" customWidth="1"/>
    <col min="3" max="12" width="11.42578125" customWidth="1"/>
    <col min="13" max="13" width="8.7109375" customWidth="1"/>
    <col min="14" max="14" width="8.7109375" bestFit="1" customWidth="1"/>
  </cols>
  <sheetData>
    <row r="1" spans="1:15">
      <c r="L1" s="1">
        <v>1</v>
      </c>
    </row>
    <row r="3" spans="1:15">
      <c r="J3" s="38" t="s">
        <v>25</v>
      </c>
    </row>
    <row r="4" spans="1:15">
      <c r="H4" s="26"/>
      <c r="I4" s="27"/>
      <c r="J4" s="39" t="s">
        <v>23</v>
      </c>
      <c r="K4" s="26"/>
      <c r="L4" s="40">
        <v>41988</v>
      </c>
    </row>
    <row r="6" spans="1:15">
      <c r="I6" s="60" t="s">
        <v>24</v>
      </c>
      <c r="J6" s="60"/>
    </row>
    <row r="8" spans="1:15" ht="15.95" customHeight="1">
      <c r="B8" s="29"/>
      <c r="C8" s="33">
        <f ca="1">OFFSET(Potencia!C53,0,($L$1-1)*10)</f>
        <v>2006</v>
      </c>
      <c r="D8" s="33">
        <f ca="1">OFFSET(Potencia!D53,0,($L$1-1)*10)</f>
        <v>2007</v>
      </c>
      <c r="E8" s="33">
        <f ca="1">OFFSET(Potencia!E53,0,($L$1-1)*10)</f>
        <v>2008</v>
      </c>
      <c r="F8" s="33">
        <f ca="1">OFFSET(Potencia!F53,0,($L$1-1)*10)</f>
        <v>2009</v>
      </c>
      <c r="G8" s="33">
        <f ca="1">OFFSET(Potencia!G53,0,($L$1-1)*10)</f>
        <v>2010</v>
      </c>
      <c r="H8" s="33">
        <f ca="1">OFFSET(Potencia!H53,0,($L$1-1)*10)</f>
        <v>2011</v>
      </c>
      <c r="I8" s="33">
        <f ca="1">OFFSET(Potencia!I53,0,($L$1-1)*10)</f>
        <v>2012</v>
      </c>
      <c r="J8" s="33">
        <f ca="1">OFFSET(Potencia!J53,0,($L$1-1)*10)</f>
        <v>2013</v>
      </c>
      <c r="K8" s="33">
        <f ca="1">OFFSET(Potencia!K53,0,($L$1-1)*10)</f>
        <v>2014</v>
      </c>
      <c r="L8" s="33">
        <f ca="1">OFFSET(Potencia!L53,0,($L$1-1)*10)</f>
        <v>2015</v>
      </c>
    </row>
    <row r="9" spans="1:15" ht="3" customHeight="1">
      <c r="B9" s="36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41"/>
      <c r="O9" s="37"/>
    </row>
    <row r="10" spans="1:15">
      <c r="A10" s="25"/>
      <c r="B10" s="48" t="s">
        <v>32</v>
      </c>
      <c r="C10" s="49">
        <f ca="1">OFFSET(Potencia!C54,0,($L$1-1)*10)</f>
        <v>53.5</v>
      </c>
      <c r="D10" s="49">
        <f ca="1">OFFSET(Potencia!D54,0,($L$1-1)*10)</f>
        <v>69.3</v>
      </c>
      <c r="E10" s="49">
        <f ca="1">OFFSET(Potencia!E54,0,($L$1-1)*10)</f>
        <v>69.910000000000011</v>
      </c>
      <c r="F10" s="49">
        <f ca="1">OFFSET(Potencia!F54,0,($L$1-1)*10)</f>
        <v>69.910000000000011</v>
      </c>
      <c r="G10" s="49">
        <f ca="1">OFFSET(Potencia!G54,0,($L$1-1)*10)</f>
        <v>69.910000000000011</v>
      </c>
      <c r="H10" s="49">
        <f ca="1">OFFSET(Potencia!H54,0,($L$1-1)*10)</f>
        <v>69.910000000000011</v>
      </c>
      <c r="I10" s="49">
        <f ca="1">OFFSET(Potencia!I54,0,($L$1-1)*10)</f>
        <v>69.910000000000011</v>
      </c>
      <c r="J10" s="49">
        <f ca="1">OFFSET(Potencia!J54,0,($L$1-1)*10)</f>
        <v>69.910000000000011</v>
      </c>
      <c r="K10" s="49">
        <f ca="1">OFFSET(Potencia!K54,0,($L$1-1)*10)</f>
        <v>69.910000000000011</v>
      </c>
      <c r="L10" s="49" t="str">
        <f ca="1">OFFSET(Potencia!L54,0,($L$1-1)*10)</f>
        <v>-</v>
      </c>
    </row>
    <row r="11" spans="1:15">
      <c r="A11" s="25"/>
      <c r="B11" s="48" t="s">
        <v>14</v>
      </c>
      <c r="C11" s="49">
        <f ca="1">OFFSET(Potencia!C55,0,($L$1-1)*10)</f>
        <v>14.7</v>
      </c>
      <c r="D11" s="49">
        <f ca="1">OFFSET(Potencia!D55,0,($L$1-1)*10)</f>
        <v>14.7</v>
      </c>
      <c r="E11" s="49">
        <f ca="1">OFFSET(Potencia!E55,0,($L$1-1)*10)</f>
        <v>14.7</v>
      </c>
      <c r="F11" s="49">
        <f ca="1">OFFSET(Potencia!F55,0,($L$1-1)*10)</f>
        <v>14.7</v>
      </c>
      <c r="G11" s="49">
        <f ca="1">OFFSET(Potencia!G55,0,($L$1-1)*10)</f>
        <v>14.7</v>
      </c>
      <c r="H11" s="49">
        <f ca="1">OFFSET(Potencia!H55,0,($L$1-1)*10)</f>
        <v>14.7</v>
      </c>
      <c r="I11" s="49">
        <f ca="1">OFFSET(Potencia!I55,0,($L$1-1)*10)</f>
        <v>14.7</v>
      </c>
      <c r="J11" s="49">
        <f ca="1">OFFSET(Potencia!J55,0,($L$1-1)*10)</f>
        <v>14.7</v>
      </c>
      <c r="K11" s="49">
        <f ca="1">OFFSET(Potencia!K55,0,($L$1-1)*10)</f>
        <v>14.7</v>
      </c>
      <c r="L11" s="49" t="str">
        <f ca="1">OFFSET(Potencia!L55,0,($L$1-1)*10)</f>
        <v>-</v>
      </c>
    </row>
    <row r="12" spans="1:15">
      <c r="A12" s="25"/>
      <c r="B12" s="42" t="s">
        <v>29</v>
      </c>
      <c r="C12" s="31">
        <f ca="1">OFFSET(Potencia!C56,0,($L$1-1)*10)</f>
        <v>68.2</v>
      </c>
      <c r="D12" s="31">
        <f ca="1">OFFSET(Potencia!D56,0,($L$1-1)*10)</f>
        <v>84</v>
      </c>
      <c r="E12" s="31">
        <f ca="1">OFFSET(Potencia!E56,0,($L$1-1)*10)</f>
        <v>84.610000000000014</v>
      </c>
      <c r="F12" s="31">
        <f ca="1">OFFSET(Potencia!F56,0,($L$1-1)*10)</f>
        <v>84.610000000000014</v>
      </c>
      <c r="G12" s="31">
        <f ca="1">OFFSET(Potencia!G56,0,($L$1-1)*10)</f>
        <v>84.610000000000014</v>
      </c>
      <c r="H12" s="31">
        <f ca="1">OFFSET(Potencia!H56,0,($L$1-1)*10)</f>
        <v>84.610000000000014</v>
      </c>
      <c r="I12" s="31">
        <f ca="1">OFFSET(Potencia!I56,0,($L$1-1)*10)</f>
        <v>84.610000000000014</v>
      </c>
      <c r="J12" s="31">
        <f ca="1">OFFSET(Potencia!J56,0,($L$1-1)*10)</f>
        <v>84.610000000000014</v>
      </c>
      <c r="K12" s="31">
        <f ca="1">OFFSET(Potencia!K56,0,($L$1-1)*10)</f>
        <v>84.610000000000014</v>
      </c>
      <c r="L12" s="31" t="str">
        <f ca="1">OFFSET(Potencia!L56,0,($L$1-1)*10)</f>
        <v>-</v>
      </c>
    </row>
    <row r="13" spans="1:15">
      <c r="A13" s="25"/>
      <c r="B13" s="42" t="s">
        <v>4</v>
      </c>
      <c r="C13" s="31">
        <f ca="1">OFFSET(Potencia!C57,0,($L$1-1)*10)</f>
        <v>7.4999999999999997E-3</v>
      </c>
      <c r="D13" s="31">
        <f ca="1">OFFSET(Potencia!D57,0,($L$1-1)*10)</f>
        <v>7.4999999999999997E-3</v>
      </c>
      <c r="E13" s="31">
        <f ca="1">OFFSET(Potencia!E57,0,($L$1-1)*10)</f>
        <v>5.7000000000000002E-2</v>
      </c>
      <c r="F13" s="31">
        <f ca="1">OFFSET(Potencia!F57,0,($L$1-1)*10)</f>
        <v>5.79E-2</v>
      </c>
      <c r="G13" s="31">
        <f ca="1">OFFSET(Potencia!G57,0,($L$1-1)*10)</f>
        <v>5.79E-2</v>
      </c>
      <c r="H13" s="31">
        <f ca="1">OFFSET(Potencia!H57,0,($L$1-1)*10)</f>
        <v>5.79E-2</v>
      </c>
      <c r="I13" s="31">
        <f ca="1">OFFSET(Potencia!I57,0,($L$1-1)*10)</f>
        <v>5.79E-2</v>
      </c>
      <c r="J13" s="31">
        <f ca="1">OFFSET(Potencia!J57,0,($L$1-1)*10)</f>
        <v>5.79E-2</v>
      </c>
      <c r="K13" s="31">
        <f ca="1">OFFSET(Potencia!K57,0,($L$1-1)*10)</f>
        <v>5.79E-2</v>
      </c>
      <c r="L13" s="31" t="str">
        <f ca="1">OFFSET(Potencia!L57,0,($L$1-1)*10)</f>
        <v>-</v>
      </c>
    </row>
    <row r="14" spans="1:15">
      <c r="A14" s="25"/>
      <c r="B14" s="42" t="s">
        <v>31</v>
      </c>
      <c r="C14" s="31">
        <f ca="1">OFFSET(Potencia!C58,0,($L$1-1)*10)</f>
        <v>0</v>
      </c>
      <c r="D14" s="31">
        <f ca="1">OFFSET(Potencia!D58,0,($L$1-1)*10)</f>
        <v>2.1680000000000001</v>
      </c>
      <c r="E14" s="31">
        <f ca="1">OFFSET(Potencia!E58,0,($L$1-1)*10)</f>
        <v>2.1680000000000001</v>
      </c>
      <c r="F14" s="31">
        <f ca="1">OFFSET(Potencia!F58,0,($L$1-1)*10)</f>
        <v>2.1680000000000001</v>
      </c>
      <c r="G14" s="31">
        <f ca="1">OFFSET(Potencia!G58,0,($L$1-1)*10)</f>
        <v>2.1680000000000001</v>
      </c>
      <c r="H14" s="31">
        <f ca="1">OFFSET(Potencia!H58,0,($L$1-1)*10)</f>
        <v>2.1680000000000001</v>
      </c>
      <c r="I14" s="31">
        <f ca="1">OFFSET(Potencia!I58,0,($L$1-1)*10)</f>
        <v>2.1680000000000001</v>
      </c>
      <c r="J14" s="31">
        <f ca="1">OFFSET(Potencia!J58,0,($L$1-1)*10)</f>
        <v>2.1680000000000001</v>
      </c>
      <c r="K14" s="31">
        <f ca="1">OFFSET(Potencia!K58,0,($L$1-1)*10)</f>
        <v>2.1680000000000001</v>
      </c>
      <c r="L14" s="31" t="str">
        <f ca="1">OFFSET(Potencia!L58,0,($L$1-1)*10)</f>
        <v>-</v>
      </c>
    </row>
    <row r="15" spans="1:15">
      <c r="A15" s="25"/>
      <c r="B15" s="34" t="s">
        <v>12</v>
      </c>
      <c r="C15" s="35">
        <f ca="1">OFFSET(Potencia!C59,0,($L$1-1)*10)</f>
        <v>68.207499999999996</v>
      </c>
      <c r="D15" s="35">
        <f ca="1">OFFSET(Potencia!D59,0,($L$1-1)*10)</f>
        <v>86.1755</v>
      </c>
      <c r="E15" s="35">
        <f ca="1">OFFSET(Potencia!E59,0,($L$1-1)*10)</f>
        <v>86.835000000000022</v>
      </c>
      <c r="F15" s="35">
        <f ca="1">OFFSET(Potencia!F59,0,($L$1-1)*10)</f>
        <v>86.835900000000024</v>
      </c>
      <c r="G15" s="35">
        <f ca="1">OFFSET(Potencia!G59,0,($L$1-1)*10)</f>
        <v>86.835900000000024</v>
      </c>
      <c r="H15" s="35">
        <f ca="1">OFFSET(Potencia!H59,0,($L$1-1)*10)</f>
        <v>86.835900000000024</v>
      </c>
      <c r="I15" s="35">
        <f ca="1">OFFSET(Potencia!I59,0,($L$1-1)*10)</f>
        <v>86.835900000000024</v>
      </c>
      <c r="J15" s="35">
        <f ca="1">OFFSET(Potencia!J59,0,($L$1-1)*10)</f>
        <v>86.835900000000024</v>
      </c>
      <c r="K15" s="35">
        <f ca="1">OFFSET(Potencia!K59,0,($L$1-1)*10)</f>
        <v>86.835900000000024</v>
      </c>
      <c r="L15" s="35" t="str">
        <f ca="1">OFFSET(Potencia!L59,0,($L$1-1)*10)</f>
        <v>-</v>
      </c>
    </row>
    <row r="16" spans="1:15">
      <c r="A16" s="25"/>
      <c r="B16" s="61" t="s">
        <v>43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</row>
    <row r="17" spans="2:16" ht="14.45" customHeight="1">
      <c r="B17" s="61" t="s">
        <v>44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5"/>
      <c r="N17" s="5"/>
      <c r="O17" s="5"/>
      <c r="P17" s="4"/>
    </row>
    <row r="18" spans="2:16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</sheetData>
  <mergeCells count="3">
    <mergeCell ref="I6:J6"/>
    <mergeCell ref="B17:L17"/>
    <mergeCell ref="B16:L16"/>
  </mergeCells>
  <hyperlinks>
    <hyperlink ref="J3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r:id="rId2"/>
  <drawing r:id="rId3"/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>
    <pageSetUpPr fitToPage="1"/>
  </sheetPr>
  <dimension ref="B2:AG63"/>
  <sheetViews>
    <sheetView showGridLines="0" workbookViewId="0">
      <pane xSplit="2" ySplit="2" topLeftCell="G21" activePane="bottomRight" state="frozen"/>
      <selection pane="topRight" activeCell="C1" sqref="C1"/>
      <selection pane="bottomLeft" activeCell="A3" sqref="A3"/>
      <selection pane="bottomRight" activeCell="B39" sqref="B39"/>
    </sheetView>
  </sheetViews>
  <sheetFormatPr baseColWidth="10" defaultRowHeight="12" customHeight="1"/>
  <cols>
    <col min="1" max="1" width="3.5703125" style="10" customWidth="1"/>
    <col min="2" max="2" width="33.140625" style="10" bestFit="1" customWidth="1"/>
    <col min="3" max="256" width="11.42578125" style="10"/>
    <col min="257" max="257" width="3.5703125" style="10" customWidth="1"/>
    <col min="258" max="258" width="33.140625" style="10" bestFit="1" customWidth="1"/>
    <col min="259" max="512" width="11.42578125" style="10"/>
    <col min="513" max="513" width="3.5703125" style="10" customWidth="1"/>
    <col min="514" max="514" width="33.140625" style="10" bestFit="1" customWidth="1"/>
    <col min="515" max="768" width="11.42578125" style="10"/>
    <col min="769" max="769" width="3.5703125" style="10" customWidth="1"/>
    <col min="770" max="770" width="33.140625" style="10" bestFit="1" customWidth="1"/>
    <col min="771" max="1024" width="11.42578125" style="10"/>
    <col min="1025" max="1025" width="3.5703125" style="10" customWidth="1"/>
    <col min="1026" max="1026" width="33.140625" style="10" bestFit="1" customWidth="1"/>
    <col min="1027" max="1280" width="11.42578125" style="10"/>
    <col min="1281" max="1281" width="3.5703125" style="10" customWidth="1"/>
    <col min="1282" max="1282" width="33.140625" style="10" bestFit="1" customWidth="1"/>
    <col min="1283" max="1536" width="11.42578125" style="10"/>
    <col min="1537" max="1537" width="3.5703125" style="10" customWidth="1"/>
    <col min="1538" max="1538" width="33.140625" style="10" bestFit="1" customWidth="1"/>
    <col min="1539" max="1792" width="11.42578125" style="10"/>
    <col min="1793" max="1793" width="3.5703125" style="10" customWidth="1"/>
    <col min="1794" max="1794" width="33.140625" style="10" bestFit="1" customWidth="1"/>
    <col min="1795" max="2048" width="11.42578125" style="10"/>
    <col min="2049" max="2049" width="3.5703125" style="10" customWidth="1"/>
    <col min="2050" max="2050" width="33.140625" style="10" bestFit="1" customWidth="1"/>
    <col min="2051" max="2304" width="11.42578125" style="10"/>
    <col min="2305" max="2305" width="3.5703125" style="10" customWidth="1"/>
    <col min="2306" max="2306" width="33.140625" style="10" bestFit="1" customWidth="1"/>
    <col min="2307" max="2560" width="11.42578125" style="10"/>
    <col min="2561" max="2561" width="3.5703125" style="10" customWidth="1"/>
    <col min="2562" max="2562" width="33.140625" style="10" bestFit="1" customWidth="1"/>
    <col min="2563" max="2816" width="11.42578125" style="10"/>
    <col min="2817" max="2817" width="3.5703125" style="10" customWidth="1"/>
    <col min="2818" max="2818" width="33.140625" style="10" bestFit="1" customWidth="1"/>
    <col min="2819" max="3072" width="11.42578125" style="10"/>
    <col min="3073" max="3073" width="3.5703125" style="10" customWidth="1"/>
    <col min="3074" max="3074" width="33.140625" style="10" bestFit="1" customWidth="1"/>
    <col min="3075" max="3328" width="11.42578125" style="10"/>
    <col min="3329" max="3329" width="3.5703125" style="10" customWidth="1"/>
    <col min="3330" max="3330" width="33.140625" style="10" bestFit="1" customWidth="1"/>
    <col min="3331" max="3584" width="11.42578125" style="10"/>
    <col min="3585" max="3585" width="3.5703125" style="10" customWidth="1"/>
    <col min="3586" max="3586" width="33.140625" style="10" bestFit="1" customWidth="1"/>
    <col min="3587" max="3840" width="11.42578125" style="10"/>
    <col min="3841" max="3841" width="3.5703125" style="10" customWidth="1"/>
    <col min="3842" max="3842" width="33.140625" style="10" bestFit="1" customWidth="1"/>
    <col min="3843" max="4096" width="11.42578125" style="10"/>
    <col min="4097" max="4097" width="3.5703125" style="10" customWidth="1"/>
    <col min="4098" max="4098" width="33.140625" style="10" bestFit="1" customWidth="1"/>
    <col min="4099" max="4352" width="11.42578125" style="10"/>
    <col min="4353" max="4353" width="3.5703125" style="10" customWidth="1"/>
    <col min="4354" max="4354" width="33.140625" style="10" bestFit="1" customWidth="1"/>
    <col min="4355" max="4608" width="11.42578125" style="10"/>
    <col min="4609" max="4609" width="3.5703125" style="10" customWidth="1"/>
    <col min="4610" max="4610" width="33.140625" style="10" bestFit="1" customWidth="1"/>
    <col min="4611" max="4864" width="11.42578125" style="10"/>
    <col min="4865" max="4865" width="3.5703125" style="10" customWidth="1"/>
    <col min="4866" max="4866" width="33.140625" style="10" bestFit="1" customWidth="1"/>
    <col min="4867" max="5120" width="11.42578125" style="10"/>
    <col min="5121" max="5121" width="3.5703125" style="10" customWidth="1"/>
    <col min="5122" max="5122" width="33.140625" style="10" bestFit="1" customWidth="1"/>
    <col min="5123" max="5376" width="11.42578125" style="10"/>
    <col min="5377" max="5377" width="3.5703125" style="10" customWidth="1"/>
    <col min="5378" max="5378" width="33.140625" style="10" bestFit="1" customWidth="1"/>
    <col min="5379" max="5632" width="11.42578125" style="10"/>
    <col min="5633" max="5633" width="3.5703125" style="10" customWidth="1"/>
    <col min="5634" max="5634" width="33.140625" style="10" bestFit="1" customWidth="1"/>
    <col min="5635" max="5888" width="11.42578125" style="10"/>
    <col min="5889" max="5889" width="3.5703125" style="10" customWidth="1"/>
    <col min="5890" max="5890" width="33.140625" style="10" bestFit="1" customWidth="1"/>
    <col min="5891" max="6144" width="11.42578125" style="10"/>
    <col min="6145" max="6145" width="3.5703125" style="10" customWidth="1"/>
    <col min="6146" max="6146" width="33.140625" style="10" bestFit="1" customWidth="1"/>
    <col min="6147" max="6400" width="11.42578125" style="10"/>
    <col min="6401" max="6401" width="3.5703125" style="10" customWidth="1"/>
    <col min="6402" max="6402" width="33.140625" style="10" bestFit="1" customWidth="1"/>
    <col min="6403" max="6656" width="11.42578125" style="10"/>
    <col min="6657" max="6657" width="3.5703125" style="10" customWidth="1"/>
    <col min="6658" max="6658" width="33.140625" style="10" bestFit="1" customWidth="1"/>
    <col min="6659" max="6912" width="11.42578125" style="10"/>
    <col min="6913" max="6913" width="3.5703125" style="10" customWidth="1"/>
    <col min="6914" max="6914" width="33.140625" style="10" bestFit="1" customWidth="1"/>
    <col min="6915" max="7168" width="11.42578125" style="10"/>
    <col min="7169" max="7169" width="3.5703125" style="10" customWidth="1"/>
    <col min="7170" max="7170" width="33.140625" style="10" bestFit="1" customWidth="1"/>
    <col min="7171" max="7424" width="11.42578125" style="10"/>
    <col min="7425" max="7425" width="3.5703125" style="10" customWidth="1"/>
    <col min="7426" max="7426" width="33.140625" style="10" bestFit="1" customWidth="1"/>
    <col min="7427" max="7680" width="11.42578125" style="10"/>
    <col min="7681" max="7681" width="3.5703125" style="10" customWidth="1"/>
    <col min="7682" max="7682" width="33.140625" style="10" bestFit="1" customWidth="1"/>
    <col min="7683" max="7936" width="11.42578125" style="10"/>
    <col min="7937" max="7937" width="3.5703125" style="10" customWidth="1"/>
    <col min="7938" max="7938" width="33.140625" style="10" bestFit="1" customWidth="1"/>
    <col min="7939" max="8192" width="11.42578125" style="10"/>
    <col min="8193" max="8193" width="3.5703125" style="10" customWidth="1"/>
    <col min="8194" max="8194" width="33.140625" style="10" bestFit="1" customWidth="1"/>
    <col min="8195" max="8448" width="11.42578125" style="10"/>
    <col min="8449" max="8449" width="3.5703125" style="10" customWidth="1"/>
    <col min="8450" max="8450" width="33.140625" style="10" bestFit="1" customWidth="1"/>
    <col min="8451" max="8704" width="11.42578125" style="10"/>
    <col min="8705" max="8705" width="3.5703125" style="10" customWidth="1"/>
    <col min="8706" max="8706" width="33.140625" style="10" bestFit="1" customWidth="1"/>
    <col min="8707" max="8960" width="11.42578125" style="10"/>
    <col min="8961" max="8961" width="3.5703125" style="10" customWidth="1"/>
    <col min="8962" max="8962" width="33.140625" style="10" bestFit="1" customWidth="1"/>
    <col min="8963" max="9216" width="11.42578125" style="10"/>
    <col min="9217" max="9217" width="3.5703125" style="10" customWidth="1"/>
    <col min="9218" max="9218" width="33.140625" style="10" bestFit="1" customWidth="1"/>
    <col min="9219" max="9472" width="11.42578125" style="10"/>
    <col min="9473" max="9473" width="3.5703125" style="10" customWidth="1"/>
    <col min="9474" max="9474" width="33.140625" style="10" bestFit="1" customWidth="1"/>
    <col min="9475" max="9728" width="11.42578125" style="10"/>
    <col min="9729" max="9729" width="3.5703125" style="10" customWidth="1"/>
    <col min="9730" max="9730" width="33.140625" style="10" bestFit="1" customWidth="1"/>
    <col min="9731" max="9984" width="11.42578125" style="10"/>
    <col min="9985" max="9985" width="3.5703125" style="10" customWidth="1"/>
    <col min="9986" max="9986" width="33.140625" style="10" bestFit="1" customWidth="1"/>
    <col min="9987" max="10240" width="11.42578125" style="10"/>
    <col min="10241" max="10241" width="3.5703125" style="10" customWidth="1"/>
    <col min="10242" max="10242" width="33.140625" style="10" bestFit="1" customWidth="1"/>
    <col min="10243" max="10496" width="11.42578125" style="10"/>
    <col min="10497" max="10497" width="3.5703125" style="10" customWidth="1"/>
    <col min="10498" max="10498" width="33.140625" style="10" bestFit="1" customWidth="1"/>
    <col min="10499" max="10752" width="11.42578125" style="10"/>
    <col min="10753" max="10753" width="3.5703125" style="10" customWidth="1"/>
    <col min="10754" max="10754" width="33.140625" style="10" bestFit="1" customWidth="1"/>
    <col min="10755" max="11008" width="11.42578125" style="10"/>
    <col min="11009" max="11009" width="3.5703125" style="10" customWidth="1"/>
    <col min="11010" max="11010" width="33.140625" style="10" bestFit="1" customWidth="1"/>
    <col min="11011" max="11264" width="11.42578125" style="10"/>
    <col min="11265" max="11265" width="3.5703125" style="10" customWidth="1"/>
    <col min="11266" max="11266" width="33.140625" style="10" bestFit="1" customWidth="1"/>
    <col min="11267" max="11520" width="11.42578125" style="10"/>
    <col min="11521" max="11521" width="3.5703125" style="10" customWidth="1"/>
    <col min="11522" max="11522" width="33.140625" style="10" bestFit="1" customWidth="1"/>
    <col min="11523" max="11776" width="11.42578125" style="10"/>
    <col min="11777" max="11777" width="3.5703125" style="10" customWidth="1"/>
    <col min="11778" max="11778" width="33.140625" style="10" bestFit="1" customWidth="1"/>
    <col min="11779" max="12032" width="11.42578125" style="10"/>
    <col min="12033" max="12033" width="3.5703125" style="10" customWidth="1"/>
    <col min="12034" max="12034" width="33.140625" style="10" bestFit="1" customWidth="1"/>
    <col min="12035" max="12288" width="11.42578125" style="10"/>
    <col min="12289" max="12289" width="3.5703125" style="10" customWidth="1"/>
    <col min="12290" max="12290" width="33.140625" style="10" bestFit="1" customWidth="1"/>
    <col min="12291" max="12544" width="11.42578125" style="10"/>
    <col min="12545" max="12545" width="3.5703125" style="10" customWidth="1"/>
    <col min="12546" max="12546" width="33.140625" style="10" bestFit="1" customWidth="1"/>
    <col min="12547" max="12800" width="11.42578125" style="10"/>
    <col min="12801" max="12801" width="3.5703125" style="10" customWidth="1"/>
    <col min="12802" max="12802" width="33.140625" style="10" bestFit="1" customWidth="1"/>
    <col min="12803" max="13056" width="11.42578125" style="10"/>
    <col min="13057" max="13057" width="3.5703125" style="10" customWidth="1"/>
    <col min="13058" max="13058" width="33.140625" style="10" bestFit="1" customWidth="1"/>
    <col min="13059" max="13312" width="11.42578125" style="10"/>
    <col min="13313" max="13313" width="3.5703125" style="10" customWidth="1"/>
    <col min="13314" max="13314" width="33.140625" style="10" bestFit="1" customWidth="1"/>
    <col min="13315" max="13568" width="11.42578125" style="10"/>
    <col min="13569" max="13569" width="3.5703125" style="10" customWidth="1"/>
    <col min="13570" max="13570" width="33.140625" style="10" bestFit="1" customWidth="1"/>
    <col min="13571" max="13824" width="11.42578125" style="10"/>
    <col min="13825" max="13825" width="3.5703125" style="10" customWidth="1"/>
    <col min="13826" max="13826" width="33.140625" style="10" bestFit="1" customWidth="1"/>
    <col min="13827" max="14080" width="11.42578125" style="10"/>
    <col min="14081" max="14081" width="3.5703125" style="10" customWidth="1"/>
    <col min="14082" max="14082" width="33.140625" style="10" bestFit="1" customWidth="1"/>
    <col min="14083" max="14336" width="11.42578125" style="10"/>
    <col min="14337" max="14337" width="3.5703125" style="10" customWidth="1"/>
    <col min="14338" max="14338" width="33.140625" style="10" bestFit="1" customWidth="1"/>
    <col min="14339" max="14592" width="11.42578125" style="10"/>
    <col min="14593" max="14593" width="3.5703125" style="10" customWidth="1"/>
    <col min="14594" max="14594" width="33.140625" style="10" bestFit="1" customWidth="1"/>
    <col min="14595" max="14848" width="11.42578125" style="10"/>
    <col min="14849" max="14849" width="3.5703125" style="10" customWidth="1"/>
    <col min="14850" max="14850" width="33.140625" style="10" bestFit="1" customWidth="1"/>
    <col min="14851" max="15104" width="11.42578125" style="10"/>
    <col min="15105" max="15105" width="3.5703125" style="10" customWidth="1"/>
    <col min="15106" max="15106" width="33.140625" style="10" bestFit="1" customWidth="1"/>
    <col min="15107" max="15360" width="11.42578125" style="10"/>
    <col min="15361" max="15361" width="3.5703125" style="10" customWidth="1"/>
    <col min="15362" max="15362" width="33.140625" style="10" bestFit="1" customWidth="1"/>
    <col min="15363" max="15616" width="11.42578125" style="10"/>
    <col min="15617" max="15617" width="3.5703125" style="10" customWidth="1"/>
    <col min="15618" max="15618" width="33.140625" style="10" bestFit="1" customWidth="1"/>
    <col min="15619" max="15872" width="11.42578125" style="10"/>
    <col min="15873" max="15873" width="3.5703125" style="10" customWidth="1"/>
    <col min="15874" max="15874" width="33.140625" style="10" bestFit="1" customWidth="1"/>
    <col min="15875" max="16128" width="11.42578125" style="10"/>
    <col min="16129" max="16129" width="3.5703125" style="10" customWidth="1"/>
    <col min="16130" max="16130" width="33.140625" style="10" bestFit="1" customWidth="1"/>
    <col min="16131" max="16384" width="11.42578125" style="10"/>
  </cols>
  <sheetData>
    <row r="2" spans="2:33" ht="12" customHeight="1">
      <c r="B2" s="8" t="s">
        <v>7</v>
      </c>
      <c r="C2" s="9">
        <v>1990</v>
      </c>
      <c r="D2" s="9">
        <v>1991</v>
      </c>
      <c r="E2" s="9">
        <v>1992</v>
      </c>
      <c r="F2" s="9">
        <v>1993</v>
      </c>
      <c r="G2" s="9">
        <v>1994</v>
      </c>
      <c r="H2" s="9">
        <v>1995</v>
      </c>
      <c r="I2" s="9">
        <v>1996</v>
      </c>
      <c r="J2" s="9">
        <v>1997</v>
      </c>
      <c r="K2" s="9">
        <v>1998</v>
      </c>
      <c r="L2" s="9">
        <v>1999</v>
      </c>
      <c r="M2" s="9">
        <v>2000</v>
      </c>
      <c r="N2" s="9">
        <v>2001</v>
      </c>
      <c r="O2" s="9">
        <v>2002</v>
      </c>
      <c r="P2" s="9">
        <v>2003</v>
      </c>
      <c r="Q2" s="9">
        <v>2004</v>
      </c>
      <c r="R2" s="9">
        <v>2005</v>
      </c>
      <c r="S2" s="9">
        <v>2006</v>
      </c>
      <c r="T2" s="9">
        <v>2007</v>
      </c>
      <c r="U2" s="9">
        <v>2008</v>
      </c>
      <c r="V2" s="9">
        <v>2009</v>
      </c>
      <c r="W2" s="9">
        <v>2010</v>
      </c>
      <c r="X2" s="9">
        <v>2011</v>
      </c>
      <c r="Y2" s="9">
        <v>2012</v>
      </c>
      <c r="Z2" s="9">
        <v>2013</v>
      </c>
      <c r="AA2" s="9">
        <v>2014</v>
      </c>
      <c r="AB2" s="9">
        <v>2015</v>
      </c>
      <c r="AC2" s="9">
        <v>2016</v>
      </c>
      <c r="AD2" s="9">
        <v>2017</v>
      </c>
      <c r="AE2" s="9">
        <v>2018</v>
      </c>
      <c r="AF2" s="9">
        <v>2019</v>
      </c>
      <c r="AG2" s="9">
        <v>2020</v>
      </c>
    </row>
    <row r="3" spans="2:33" ht="12" customHeight="1">
      <c r="B3" s="11" t="s">
        <v>8</v>
      </c>
      <c r="C3" s="12">
        <v>14136.6</v>
      </c>
      <c r="D3" s="12">
        <v>14139.29</v>
      </c>
      <c r="E3" s="12">
        <v>14193.68</v>
      </c>
      <c r="F3" s="12">
        <v>14193.68</v>
      </c>
      <c r="G3" s="12">
        <v>14193.68</v>
      </c>
      <c r="H3" s="12">
        <v>14218.14</v>
      </c>
      <c r="I3" s="12">
        <v>14274.09</v>
      </c>
      <c r="J3" s="12">
        <v>14274.09</v>
      </c>
      <c r="K3" s="12">
        <v>14274.09</v>
      </c>
      <c r="L3" s="12">
        <v>14432.09</v>
      </c>
      <c r="M3" s="12">
        <v>14432.09</v>
      </c>
      <c r="N3" s="12">
        <v>14434.42</v>
      </c>
      <c r="O3" s="12">
        <v>14434.93</v>
      </c>
      <c r="P3" s="12">
        <v>14635.78</v>
      </c>
      <c r="Q3" s="12">
        <v>14676.51</v>
      </c>
      <c r="R3" s="12">
        <v>14720.36</v>
      </c>
      <c r="S3" s="12">
        <v>14752.92</v>
      </c>
      <c r="T3" s="12">
        <v>14759.66</v>
      </c>
      <c r="U3" s="12">
        <v>14807.78</v>
      </c>
      <c r="V3" s="12">
        <v>14807.78</v>
      </c>
      <c r="W3" s="12">
        <v>14816.99</v>
      </c>
      <c r="X3" s="12">
        <v>14824.35</v>
      </c>
      <c r="Y3" s="12">
        <v>15038.76</v>
      </c>
      <c r="Z3" s="23">
        <v>15038.34</v>
      </c>
      <c r="AA3" s="23">
        <v>15038.98</v>
      </c>
      <c r="AB3" s="23" t="s">
        <v>11</v>
      </c>
      <c r="AC3" s="23" t="s">
        <v>11</v>
      </c>
      <c r="AD3" s="23" t="s">
        <v>11</v>
      </c>
      <c r="AE3" s="23" t="s">
        <v>11</v>
      </c>
      <c r="AF3" s="23" t="s">
        <v>11</v>
      </c>
      <c r="AG3" s="23" t="s">
        <v>11</v>
      </c>
    </row>
    <row r="4" spans="2:33" ht="12" customHeight="1">
      <c r="B4" s="11" t="s">
        <v>9</v>
      </c>
      <c r="C4" s="12">
        <v>2497.5500000000002</v>
      </c>
      <c r="D4" s="12">
        <v>2497.5500000000002</v>
      </c>
      <c r="E4" s="12">
        <v>2497.5500000000002</v>
      </c>
      <c r="F4" s="12">
        <v>2497.5500000000002</v>
      </c>
      <c r="G4" s="12">
        <v>2718.94</v>
      </c>
      <c r="H4" s="12">
        <v>2718.94</v>
      </c>
      <c r="I4" s="12">
        <v>2718.94</v>
      </c>
      <c r="J4" s="12">
        <v>2718.94</v>
      </c>
      <c r="K4" s="12">
        <v>2718.94</v>
      </c>
      <c r="L4" s="12">
        <v>2718.94</v>
      </c>
      <c r="M4" s="12">
        <v>2718.94</v>
      </c>
      <c r="N4" s="12">
        <v>2718.94</v>
      </c>
      <c r="O4" s="12">
        <v>2718.94</v>
      </c>
      <c r="P4" s="12">
        <v>2727.29</v>
      </c>
      <c r="Q4" s="12">
        <v>2727.29</v>
      </c>
      <c r="R4" s="12">
        <v>2727.29</v>
      </c>
      <c r="S4" s="12">
        <v>2746.64</v>
      </c>
      <c r="T4" s="12">
        <v>2746.64</v>
      </c>
      <c r="U4" s="12">
        <v>2746.64</v>
      </c>
      <c r="V4" s="12">
        <v>2746.64</v>
      </c>
      <c r="W4" s="12">
        <v>2746.64</v>
      </c>
      <c r="X4" s="12">
        <v>2746.64</v>
      </c>
      <c r="Y4" s="12">
        <v>2746.64</v>
      </c>
      <c r="Z4" s="23">
        <v>2746.64</v>
      </c>
      <c r="AA4" s="23">
        <v>2746.64</v>
      </c>
      <c r="AB4" s="23" t="s">
        <v>11</v>
      </c>
      <c r="AC4" s="23" t="s">
        <v>11</v>
      </c>
      <c r="AD4" s="23" t="s">
        <v>11</v>
      </c>
      <c r="AE4" s="23" t="s">
        <v>11</v>
      </c>
      <c r="AF4" s="23" t="s">
        <v>11</v>
      </c>
      <c r="AG4" s="23" t="s">
        <v>11</v>
      </c>
    </row>
    <row r="5" spans="2:33" ht="12" customHeight="1">
      <c r="B5" s="13" t="s">
        <v>0</v>
      </c>
      <c r="C5" s="14">
        <f>SUM(C3:C4)</f>
        <v>16634.150000000001</v>
      </c>
      <c r="D5" s="14">
        <f t="shared" ref="D5:Y5" si="0">SUM(D3:D4)</f>
        <v>16636.84</v>
      </c>
      <c r="E5" s="14">
        <f t="shared" si="0"/>
        <v>16691.23</v>
      </c>
      <c r="F5" s="14">
        <f t="shared" si="0"/>
        <v>16691.23</v>
      </c>
      <c r="G5" s="14">
        <f t="shared" si="0"/>
        <v>16912.62</v>
      </c>
      <c r="H5" s="14">
        <f t="shared" si="0"/>
        <v>16937.079999999998</v>
      </c>
      <c r="I5" s="14">
        <f t="shared" si="0"/>
        <v>16993.03</v>
      </c>
      <c r="J5" s="14">
        <f t="shared" si="0"/>
        <v>16993.03</v>
      </c>
      <c r="K5" s="14">
        <f t="shared" si="0"/>
        <v>16993.03</v>
      </c>
      <c r="L5" s="14">
        <f t="shared" si="0"/>
        <v>17151.03</v>
      </c>
      <c r="M5" s="14">
        <f t="shared" si="0"/>
        <v>17151.03</v>
      </c>
      <c r="N5" s="14">
        <f t="shared" si="0"/>
        <v>17153.36</v>
      </c>
      <c r="O5" s="14">
        <f t="shared" si="0"/>
        <v>17153.87</v>
      </c>
      <c r="P5" s="14">
        <f t="shared" si="0"/>
        <v>17363.07</v>
      </c>
      <c r="Q5" s="14">
        <f t="shared" si="0"/>
        <v>17403.8</v>
      </c>
      <c r="R5" s="14">
        <f t="shared" si="0"/>
        <v>17447.650000000001</v>
      </c>
      <c r="S5" s="14">
        <f t="shared" si="0"/>
        <v>17499.560000000001</v>
      </c>
      <c r="T5" s="14">
        <f t="shared" si="0"/>
        <v>17506.3</v>
      </c>
      <c r="U5" s="14">
        <f t="shared" si="0"/>
        <v>17554.420000000002</v>
      </c>
      <c r="V5" s="14">
        <f t="shared" si="0"/>
        <v>17554.420000000002</v>
      </c>
      <c r="W5" s="14">
        <f t="shared" si="0"/>
        <v>17563.63</v>
      </c>
      <c r="X5" s="14">
        <f t="shared" si="0"/>
        <v>17570.990000000002</v>
      </c>
      <c r="Y5" s="14">
        <f t="shared" si="0"/>
        <v>17785.400000000001</v>
      </c>
      <c r="Z5" s="14">
        <f>SUM(Z3:Z4)</f>
        <v>17784.98</v>
      </c>
      <c r="AA5" s="14">
        <f>SUM(AA3:AA4)</f>
        <v>17785.62</v>
      </c>
      <c r="AB5" s="19" t="s">
        <v>11</v>
      </c>
      <c r="AC5" s="19" t="s">
        <v>11</v>
      </c>
      <c r="AD5" s="19" t="s">
        <v>11</v>
      </c>
      <c r="AE5" s="19" t="s">
        <v>11</v>
      </c>
      <c r="AF5" s="19" t="s">
        <v>11</v>
      </c>
      <c r="AG5" s="19" t="s">
        <v>11</v>
      </c>
    </row>
    <row r="6" spans="2:33" ht="12" customHeight="1">
      <c r="B6" s="13" t="s">
        <v>1</v>
      </c>
      <c r="C6" s="14">
        <v>7337.29</v>
      </c>
      <c r="D6" s="14">
        <v>7351.29</v>
      </c>
      <c r="E6" s="14">
        <v>7400</v>
      </c>
      <c r="F6" s="14">
        <v>7400</v>
      </c>
      <c r="G6" s="14">
        <v>7400</v>
      </c>
      <c r="H6" s="14">
        <v>7400</v>
      </c>
      <c r="I6" s="14">
        <v>7417</v>
      </c>
      <c r="J6" s="14">
        <v>7576</v>
      </c>
      <c r="K6" s="14">
        <v>7632</v>
      </c>
      <c r="L6" s="14">
        <v>7686</v>
      </c>
      <c r="M6" s="14">
        <v>7799</v>
      </c>
      <c r="N6" s="14">
        <v>7816.1</v>
      </c>
      <c r="O6" s="14">
        <v>7816.1</v>
      </c>
      <c r="P6" s="14">
        <v>7882.09</v>
      </c>
      <c r="Q6" s="14">
        <v>7889.11</v>
      </c>
      <c r="R6" s="14">
        <v>7889.11</v>
      </c>
      <c r="S6" s="14">
        <v>7729.11</v>
      </c>
      <c r="T6" s="14">
        <v>7729.11</v>
      </c>
      <c r="U6" s="14">
        <v>7729.11</v>
      </c>
      <c r="V6" s="14">
        <v>7729.11</v>
      </c>
      <c r="W6" s="14">
        <v>7790.38</v>
      </c>
      <c r="X6" s="14">
        <v>7865.99</v>
      </c>
      <c r="Y6" s="14">
        <v>7865.99</v>
      </c>
      <c r="Z6" s="19">
        <v>7865.99</v>
      </c>
      <c r="AA6" s="19">
        <v>7865.99</v>
      </c>
      <c r="AB6" s="19" t="s">
        <v>11</v>
      </c>
      <c r="AC6" s="19" t="s">
        <v>11</v>
      </c>
      <c r="AD6" s="19" t="s">
        <v>11</v>
      </c>
      <c r="AE6" s="19" t="s">
        <v>11</v>
      </c>
      <c r="AF6" s="19" t="s">
        <v>11</v>
      </c>
      <c r="AG6" s="19" t="s">
        <v>11</v>
      </c>
    </row>
    <row r="7" spans="2:33" ht="12" customHeight="1">
      <c r="B7" s="13" t="s">
        <v>10</v>
      </c>
      <c r="C7" s="14">
        <v>10594</v>
      </c>
      <c r="D7" s="14">
        <v>10674</v>
      </c>
      <c r="E7" s="14">
        <v>10674</v>
      </c>
      <c r="F7" s="14">
        <v>10674</v>
      </c>
      <c r="G7" s="14">
        <v>10674</v>
      </c>
      <c r="H7" s="14">
        <v>10674</v>
      </c>
      <c r="I7" s="14">
        <v>10674</v>
      </c>
      <c r="J7" s="14">
        <v>11224</v>
      </c>
      <c r="K7" s="14">
        <v>11224</v>
      </c>
      <c r="L7" s="14">
        <v>11238</v>
      </c>
      <c r="M7" s="14">
        <v>11541.9</v>
      </c>
      <c r="N7" s="14">
        <v>11564.8</v>
      </c>
      <c r="O7" s="14">
        <v>11593.4</v>
      </c>
      <c r="P7" s="14">
        <v>11593.4</v>
      </c>
      <c r="Q7" s="14">
        <v>11593.4</v>
      </c>
      <c r="R7" s="14">
        <v>11452.4</v>
      </c>
      <c r="S7" s="14">
        <v>11452.4</v>
      </c>
      <c r="T7" s="14">
        <v>11384.79</v>
      </c>
      <c r="U7" s="14">
        <v>11387.13</v>
      </c>
      <c r="V7" s="14">
        <v>11387.13</v>
      </c>
      <c r="W7" s="14">
        <v>11408.11</v>
      </c>
      <c r="X7" s="14">
        <v>11648.11</v>
      </c>
      <c r="Y7" s="14">
        <v>11113.77</v>
      </c>
      <c r="Z7" s="19">
        <v>11131.23</v>
      </c>
      <c r="AA7" s="19">
        <v>10971.84</v>
      </c>
      <c r="AB7" s="19" t="s">
        <v>11</v>
      </c>
      <c r="AC7" s="19" t="s">
        <v>11</v>
      </c>
      <c r="AD7" s="19" t="s">
        <v>11</v>
      </c>
      <c r="AE7" s="19" t="s">
        <v>11</v>
      </c>
      <c r="AF7" s="19" t="s">
        <v>11</v>
      </c>
      <c r="AG7" s="19" t="s">
        <v>11</v>
      </c>
    </row>
    <row r="8" spans="2:33" ht="12" customHeight="1">
      <c r="B8" s="13" t="s">
        <v>29</v>
      </c>
      <c r="C8" s="14">
        <v>7925.12</v>
      </c>
      <c r="D8" s="14">
        <v>7911.12</v>
      </c>
      <c r="E8" s="14">
        <v>7911.12</v>
      </c>
      <c r="F8" s="14">
        <v>7911.12</v>
      </c>
      <c r="G8" s="14">
        <v>7911.12</v>
      </c>
      <c r="H8" s="14">
        <v>7911.12</v>
      </c>
      <c r="I8" s="14">
        <v>8231.1200000000008</v>
      </c>
      <c r="J8" s="14">
        <v>8231.1200000000008</v>
      </c>
      <c r="K8" s="14">
        <v>8231.1200000000008</v>
      </c>
      <c r="L8" s="14">
        <v>8231.1200000000008</v>
      </c>
      <c r="M8" s="14">
        <v>8231.1200000000008</v>
      </c>
      <c r="N8" s="14">
        <v>8231.1200000000008</v>
      </c>
      <c r="O8" s="14">
        <v>7511.12</v>
      </c>
      <c r="P8" s="14">
        <v>6947.12</v>
      </c>
      <c r="Q8" s="14">
        <v>6947.12</v>
      </c>
      <c r="R8" s="14">
        <v>6647.12</v>
      </c>
      <c r="S8" s="14">
        <v>6647.12</v>
      </c>
      <c r="T8" s="14">
        <v>4768.28</v>
      </c>
      <c r="U8" s="14">
        <v>4401.0200000000004</v>
      </c>
      <c r="V8" s="14">
        <v>3007.76</v>
      </c>
      <c r="W8" s="14">
        <v>2281.7600000000002</v>
      </c>
      <c r="X8" s="14">
        <v>833.25</v>
      </c>
      <c r="Y8" s="14">
        <v>519.65</v>
      </c>
      <c r="Z8" s="19">
        <v>519.65</v>
      </c>
      <c r="AA8" s="19">
        <v>519.65</v>
      </c>
      <c r="AB8" s="19" t="s">
        <v>11</v>
      </c>
      <c r="AC8" s="19" t="s">
        <v>11</v>
      </c>
      <c r="AD8" s="19" t="s">
        <v>11</v>
      </c>
      <c r="AE8" s="19" t="s">
        <v>11</v>
      </c>
      <c r="AF8" s="19" t="s">
        <v>11</v>
      </c>
      <c r="AG8" s="19" t="s">
        <v>11</v>
      </c>
    </row>
    <row r="9" spans="2:33" ht="12" customHeight="1">
      <c r="B9" s="13" t="s">
        <v>2</v>
      </c>
      <c r="C9" s="54" t="s">
        <v>11</v>
      </c>
      <c r="D9" s="54" t="s">
        <v>11</v>
      </c>
      <c r="E9" s="54" t="s">
        <v>11</v>
      </c>
      <c r="F9" s="54" t="s">
        <v>11</v>
      </c>
      <c r="G9" s="54" t="s">
        <v>11</v>
      </c>
      <c r="H9" s="54" t="s">
        <v>11</v>
      </c>
      <c r="I9" s="54" t="s">
        <v>11</v>
      </c>
      <c r="J9" s="54" t="s">
        <v>11</v>
      </c>
      <c r="K9" s="54" t="s">
        <v>11</v>
      </c>
      <c r="L9" s="54" t="s">
        <v>11</v>
      </c>
      <c r="M9" s="54" t="s">
        <v>11</v>
      </c>
      <c r="N9" s="54" t="s">
        <v>11</v>
      </c>
      <c r="O9" s="53">
        <v>2736.5</v>
      </c>
      <c r="P9" s="53">
        <v>4347.32</v>
      </c>
      <c r="Q9" s="53">
        <v>8231.2199999999993</v>
      </c>
      <c r="R9" s="53">
        <v>12187.13</v>
      </c>
      <c r="S9" s="53">
        <v>15537.96</v>
      </c>
      <c r="T9" s="53">
        <v>21001.35</v>
      </c>
      <c r="U9" s="53">
        <v>21716.13</v>
      </c>
      <c r="V9" s="53">
        <v>23114.11</v>
      </c>
      <c r="W9" s="53">
        <v>25283.69</v>
      </c>
      <c r="X9" s="53">
        <v>25317.51</v>
      </c>
      <c r="Y9" s="53">
        <v>25352.77</v>
      </c>
      <c r="Z9" s="54">
        <v>25352.77</v>
      </c>
      <c r="AA9" s="54">
        <v>25352.77</v>
      </c>
      <c r="AB9" s="54" t="s">
        <v>11</v>
      </c>
      <c r="AC9" s="54" t="s">
        <v>11</v>
      </c>
      <c r="AD9" s="54" t="s">
        <v>11</v>
      </c>
      <c r="AE9" s="54" t="s">
        <v>11</v>
      </c>
      <c r="AF9" s="54" t="s">
        <v>11</v>
      </c>
      <c r="AG9" s="54" t="s">
        <v>11</v>
      </c>
    </row>
    <row r="10" spans="2:33" ht="12" customHeight="1">
      <c r="B10" s="6" t="s">
        <v>30</v>
      </c>
      <c r="C10" s="14">
        <v>594.21899999999994</v>
      </c>
      <c r="D10" s="14">
        <v>644.23300000000006</v>
      </c>
      <c r="E10" s="14">
        <v>727.77200000000005</v>
      </c>
      <c r="F10" s="14">
        <v>793.65499999999997</v>
      </c>
      <c r="G10" s="14">
        <v>897.16899999999976</v>
      </c>
      <c r="H10" s="14">
        <v>1123.8878</v>
      </c>
      <c r="I10" s="14">
        <v>1186.0117999999998</v>
      </c>
      <c r="J10" s="14">
        <v>1233.3739499999999</v>
      </c>
      <c r="K10" s="14">
        <v>1279.3079499999999</v>
      </c>
      <c r="L10" s="14">
        <v>1331.8859499999999</v>
      </c>
      <c r="M10" s="14">
        <v>1390.6804499999998</v>
      </c>
      <c r="N10" s="14">
        <v>1473.1629499999999</v>
      </c>
      <c r="O10" s="14">
        <v>1512.3313500000002</v>
      </c>
      <c r="P10" s="14">
        <v>1567.29655</v>
      </c>
      <c r="Q10" s="14">
        <v>1629.9055500000002</v>
      </c>
      <c r="R10" s="14">
        <v>1694.9185499999999</v>
      </c>
      <c r="S10" s="14">
        <v>1796.1515499999998</v>
      </c>
      <c r="T10" s="14">
        <v>1871.02955</v>
      </c>
      <c r="U10" s="14">
        <v>1980.6645499999997</v>
      </c>
      <c r="V10" s="14">
        <v>2022.4470500000002</v>
      </c>
      <c r="W10" s="14">
        <v>2036.4743800000001</v>
      </c>
      <c r="X10" s="14">
        <v>2041.9361799999999</v>
      </c>
      <c r="Y10" s="14">
        <v>2042.3011799999999</v>
      </c>
      <c r="Z10" s="19">
        <v>2105.2371800000001</v>
      </c>
      <c r="AA10" s="19">
        <v>2105.2371800000001</v>
      </c>
      <c r="AB10" s="19" t="s">
        <v>11</v>
      </c>
      <c r="AC10" s="19" t="s">
        <v>11</v>
      </c>
      <c r="AD10" s="19" t="s">
        <v>11</v>
      </c>
      <c r="AE10" s="19" t="s">
        <v>11</v>
      </c>
      <c r="AF10" s="19" t="s">
        <v>11</v>
      </c>
      <c r="AG10" s="19" t="s">
        <v>11</v>
      </c>
    </row>
    <row r="11" spans="2:33" ht="12" customHeight="1">
      <c r="B11" s="13" t="s">
        <v>3</v>
      </c>
      <c r="C11" s="14">
        <v>0.54</v>
      </c>
      <c r="D11" s="14">
        <v>0.54</v>
      </c>
      <c r="E11" s="14">
        <v>30.439999999999998</v>
      </c>
      <c r="F11" s="14">
        <v>33.630000000000003</v>
      </c>
      <c r="G11" s="14">
        <v>38.910000000000004</v>
      </c>
      <c r="H11" s="14">
        <v>96.559999999999988</v>
      </c>
      <c r="I11" s="14">
        <v>146.35999999999999</v>
      </c>
      <c r="J11" s="14">
        <v>375.44499999999999</v>
      </c>
      <c r="K11" s="14">
        <v>633.77499999999998</v>
      </c>
      <c r="L11" s="14">
        <v>1021.942</v>
      </c>
      <c r="M11" s="14">
        <v>1828.9220000000003</v>
      </c>
      <c r="N11" s="14">
        <v>2816.9320000000002</v>
      </c>
      <c r="O11" s="14">
        <v>4390.9845000000005</v>
      </c>
      <c r="P11" s="14">
        <v>5816.0565000000006</v>
      </c>
      <c r="Q11" s="14">
        <v>7777.1265000000003</v>
      </c>
      <c r="R11" s="14">
        <v>9654.0224999999991</v>
      </c>
      <c r="S11" s="14">
        <v>11289.9097</v>
      </c>
      <c r="T11" s="14">
        <v>13529.189700000001</v>
      </c>
      <c r="U11" s="14">
        <v>15977.326699999998</v>
      </c>
      <c r="V11" s="14">
        <v>18722.741700000002</v>
      </c>
      <c r="W11" s="14">
        <v>19569.053450000003</v>
      </c>
      <c r="X11" s="14">
        <v>21026.087450000003</v>
      </c>
      <c r="Y11" s="14">
        <v>22616.70205</v>
      </c>
      <c r="Z11" s="19">
        <v>22844.774049999996</v>
      </c>
      <c r="AA11" s="19">
        <v>22844.774049999996</v>
      </c>
      <c r="AB11" s="19" t="s">
        <v>11</v>
      </c>
      <c r="AC11" s="19" t="s">
        <v>11</v>
      </c>
      <c r="AD11" s="19" t="s">
        <v>11</v>
      </c>
      <c r="AE11" s="19" t="s">
        <v>11</v>
      </c>
      <c r="AF11" s="19" t="s">
        <v>11</v>
      </c>
      <c r="AG11" s="19" t="s">
        <v>11</v>
      </c>
    </row>
    <row r="12" spans="2:33" ht="12" customHeight="1">
      <c r="B12" s="17" t="s">
        <v>4</v>
      </c>
      <c r="C12" s="18">
        <v>0.1</v>
      </c>
      <c r="D12" s="18">
        <v>0.1</v>
      </c>
      <c r="E12" s="18">
        <v>0.1</v>
      </c>
      <c r="F12" s="18">
        <v>0.1</v>
      </c>
      <c r="G12" s="14">
        <v>1.1000000000000001</v>
      </c>
      <c r="H12" s="14">
        <v>1.1000000000000001</v>
      </c>
      <c r="I12" s="14">
        <v>1.1000000000000001</v>
      </c>
      <c r="J12" s="14">
        <v>1.137</v>
      </c>
      <c r="K12" s="14">
        <v>1.159</v>
      </c>
      <c r="L12" s="14">
        <v>1.2201599999999999</v>
      </c>
      <c r="M12" s="14">
        <v>1.7157400000000003</v>
      </c>
      <c r="N12" s="14">
        <v>2.1768100000000001</v>
      </c>
      <c r="O12" s="14">
        <v>4.8429000000000002</v>
      </c>
      <c r="P12" s="14">
        <v>11.375629999999969</v>
      </c>
      <c r="Q12" s="14">
        <v>20.925459999999859</v>
      </c>
      <c r="R12" s="14">
        <v>42.94620000000004</v>
      </c>
      <c r="S12" s="14">
        <v>118.95684000000068</v>
      </c>
      <c r="T12" s="14">
        <v>611.54669999999976</v>
      </c>
      <c r="U12" s="14">
        <v>3206.5735400001049</v>
      </c>
      <c r="V12" s="14">
        <v>3249.669720000104</v>
      </c>
      <c r="W12" s="14">
        <v>3653.6928200001257</v>
      </c>
      <c r="X12" s="14">
        <v>4056.9365400001643</v>
      </c>
      <c r="Y12" s="14">
        <v>4319.640710000157</v>
      </c>
      <c r="Z12" s="19">
        <v>4422.9059400001397</v>
      </c>
      <c r="AA12" s="19">
        <v>4428.2283500001449</v>
      </c>
      <c r="AB12" s="19" t="s">
        <v>11</v>
      </c>
      <c r="AC12" s="19" t="s">
        <v>11</v>
      </c>
      <c r="AD12" s="19" t="s">
        <v>11</v>
      </c>
      <c r="AE12" s="19" t="s">
        <v>11</v>
      </c>
      <c r="AF12" s="19" t="s">
        <v>11</v>
      </c>
      <c r="AG12" s="19" t="s">
        <v>11</v>
      </c>
    </row>
    <row r="13" spans="2:33" ht="12" customHeight="1">
      <c r="B13" s="17" t="s">
        <v>5</v>
      </c>
      <c r="C13" s="19" t="s">
        <v>11</v>
      </c>
      <c r="D13" s="19" t="s">
        <v>11</v>
      </c>
      <c r="E13" s="19" t="s">
        <v>11</v>
      </c>
      <c r="F13" s="19" t="s">
        <v>11</v>
      </c>
      <c r="G13" s="19" t="s">
        <v>11</v>
      </c>
      <c r="H13" s="19" t="s">
        <v>11</v>
      </c>
      <c r="I13" s="19" t="s">
        <v>11</v>
      </c>
      <c r="J13" s="19" t="s">
        <v>11</v>
      </c>
      <c r="K13" s="19" t="s">
        <v>11</v>
      </c>
      <c r="L13" s="19" t="s">
        <v>11</v>
      </c>
      <c r="M13" s="19" t="s">
        <v>11</v>
      </c>
      <c r="N13" s="19" t="s">
        <v>11</v>
      </c>
      <c r="O13" s="19" t="s">
        <v>11</v>
      </c>
      <c r="P13" s="19" t="s">
        <v>11</v>
      </c>
      <c r="Q13" s="19" t="s">
        <v>11</v>
      </c>
      <c r="R13" s="19" t="s">
        <v>11</v>
      </c>
      <c r="S13" s="14">
        <v>11.02</v>
      </c>
      <c r="T13" s="14">
        <v>11.02</v>
      </c>
      <c r="U13" s="14">
        <v>60.92</v>
      </c>
      <c r="V13" s="14">
        <v>232.22</v>
      </c>
      <c r="W13" s="14">
        <v>532.02</v>
      </c>
      <c r="X13" s="14">
        <v>998.62</v>
      </c>
      <c r="Y13" s="14">
        <v>1950.02</v>
      </c>
      <c r="Z13" s="19">
        <v>2299.52</v>
      </c>
      <c r="AA13" s="19">
        <v>2299.52</v>
      </c>
      <c r="AB13" s="19" t="s">
        <v>11</v>
      </c>
      <c r="AC13" s="19" t="s">
        <v>11</v>
      </c>
      <c r="AD13" s="19" t="s">
        <v>11</v>
      </c>
      <c r="AE13" s="19" t="s">
        <v>11</v>
      </c>
      <c r="AF13" s="19" t="s">
        <v>11</v>
      </c>
      <c r="AG13" s="19" t="s">
        <v>11</v>
      </c>
    </row>
    <row r="14" spans="2:33" ht="12" customHeight="1">
      <c r="B14" s="6" t="s">
        <v>6</v>
      </c>
      <c r="C14" s="19" t="s">
        <v>11</v>
      </c>
      <c r="D14" s="19" t="s">
        <v>11</v>
      </c>
      <c r="E14" s="14">
        <v>15.459999999999999</v>
      </c>
      <c r="F14" s="14">
        <v>20.96</v>
      </c>
      <c r="G14" s="14">
        <v>20.96</v>
      </c>
      <c r="H14" s="14">
        <v>62.134999999999998</v>
      </c>
      <c r="I14" s="14">
        <v>80.031000000000006</v>
      </c>
      <c r="J14" s="14">
        <v>101.988</v>
      </c>
      <c r="K14" s="14">
        <v>114.72999999999999</v>
      </c>
      <c r="L14" s="14">
        <v>128.54599999999999</v>
      </c>
      <c r="M14" s="14">
        <v>181.30199999999999</v>
      </c>
      <c r="N14" s="14">
        <v>229.33800000000002</v>
      </c>
      <c r="O14" s="14">
        <v>341.29250000000002</v>
      </c>
      <c r="P14" s="14">
        <v>433.44349999999997</v>
      </c>
      <c r="Q14" s="14">
        <v>451.07850000000008</v>
      </c>
      <c r="R14" s="14">
        <v>478.67449999999997</v>
      </c>
      <c r="S14" s="14">
        <v>535.94150000000002</v>
      </c>
      <c r="T14" s="14">
        <v>549.96690999999998</v>
      </c>
      <c r="U14" s="14">
        <v>595.09991000000002</v>
      </c>
      <c r="V14" s="14">
        <v>740.55490999999995</v>
      </c>
      <c r="W14" s="14">
        <v>779.56390999999996</v>
      </c>
      <c r="X14" s="14">
        <v>883.69991000000016</v>
      </c>
      <c r="Y14" s="14">
        <v>969.91141000000016</v>
      </c>
      <c r="Z14" s="19">
        <v>974.55141000000003</v>
      </c>
      <c r="AA14" s="19">
        <v>1010.0504100000001</v>
      </c>
      <c r="AB14" s="19" t="s">
        <v>11</v>
      </c>
      <c r="AC14" s="19" t="s">
        <v>11</v>
      </c>
      <c r="AD14" s="19" t="s">
        <v>11</v>
      </c>
      <c r="AE14" s="19" t="s">
        <v>11</v>
      </c>
      <c r="AF14" s="19" t="s">
        <v>11</v>
      </c>
      <c r="AG14" s="19" t="s">
        <v>11</v>
      </c>
    </row>
    <row r="15" spans="2:33" ht="12" customHeight="1">
      <c r="B15" s="7" t="s">
        <v>31</v>
      </c>
      <c r="C15" s="16">
        <v>159.155</v>
      </c>
      <c r="D15" s="16">
        <v>225.50699999999998</v>
      </c>
      <c r="E15" s="16">
        <v>334.25400000000002</v>
      </c>
      <c r="F15" s="16">
        <v>534.61200000000008</v>
      </c>
      <c r="G15" s="16">
        <v>682.43600000000004</v>
      </c>
      <c r="H15" s="16">
        <v>1162.9033000000002</v>
      </c>
      <c r="I15" s="16">
        <v>1834.3803</v>
      </c>
      <c r="J15" s="16">
        <v>2336.5797000000002</v>
      </c>
      <c r="K15" s="16">
        <v>2956.4976999999994</v>
      </c>
      <c r="L15" s="16">
        <v>3610.6446999999998</v>
      </c>
      <c r="M15" s="16">
        <v>4216.4216999999999</v>
      </c>
      <c r="N15" s="16">
        <v>4969.2517000000007</v>
      </c>
      <c r="O15" s="16">
        <v>5377.3337000000001</v>
      </c>
      <c r="P15" s="16">
        <v>5731.7867000000015</v>
      </c>
      <c r="Q15" s="16">
        <v>5987.431700000001</v>
      </c>
      <c r="R15" s="16">
        <v>6162.5016999999998</v>
      </c>
      <c r="S15" s="16">
        <v>6391.198699999999</v>
      </c>
      <c r="T15" s="16">
        <v>6542.7026999999998</v>
      </c>
      <c r="U15" s="16">
        <v>6796.6636999999992</v>
      </c>
      <c r="V15" s="16">
        <v>7000.9515999999985</v>
      </c>
      <c r="W15" s="16">
        <v>7123.5077999999976</v>
      </c>
      <c r="X15" s="16">
        <v>7200.1192999999985</v>
      </c>
      <c r="Y15" s="16">
        <v>7159.7218000000003</v>
      </c>
      <c r="Z15" s="15">
        <v>7079.3882999999987</v>
      </c>
      <c r="AA15" s="15">
        <v>7074.9782999999979</v>
      </c>
      <c r="AB15" s="15" t="s">
        <v>11</v>
      </c>
      <c r="AC15" s="15" t="s">
        <v>11</v>
      </c>
      <c r="AD15" s="15" t="s">
        <v>11</v>
      </c>
      <c r="AE15" s="15" t="s">
        <v>11</v>
      </c>
      <c r="AF15" s="15" t="s">
        <v>11</v>
      </c>
      <c r="AG15" s="15" t="s">
        <v>11</v>
      </c>
    </row>
    <row r="16" spans="2:33" ht="12" customHeight="1">
      <c r="B16" s="20" t="s">
        <v>12</v>
      </c>
      <c r="C16" s="21">
        <f>SUM(C5:C15)</f>
        <v>43244.574000000001</v>
      </c>
      <c r="D16" s="21">
        <f t="shared" ref="D16:AA16" si="1">SUM(D5:D15)</f>
        <v>43443.630000000005</v>
      </c>
      <c r="E16" s="21">
        <f t="shared" si="1"/>
        <v>43784.375999999997</v>
      </c>
      <c r="F16" s="21">
        <f t="shared" si="1"/>
        <v>44059.306999999993</v>
      </c>
      <c r="G16" s="21">
        <f t="shared" si="1"/>
        <v>44538.315000000002</v>
      </c>
      <c r="H16" s="21">
        <f t="shared" si="1"/>
        <v>45368.786099999998</v>
      </c>
      <c r="I16" s="21">
        <f t="shared" si="1"/>
        <v>46563.033100000001</v>
      </c>
      <c r="J16" s="21">
        <f t="shared" si="1"/>
        <v>48072.673650000004</v>
      </c>
      <c r="K16" s="21">
        <f t="shared" si="1"/>
        <v>49065.619650000008</v>
      </c>
      <c r="L16" s="21">
        <f t="shared" si="1"/>
        <v>50400.388810000004</v>
      </c>
      <c r="M16" s="21">
        <f t="shared" si="1"/>
        <v>52342.091890000003</v>
      </c>
      <c r="N16" s="21">
        <f t="shared" si="1"/>
        <v>54256.241459999997</v>
      </c>
      <c r="O16" s="21">
        <f t="shared" si="1"/>
        <v>58437.774950000014</v>
      </c>
      <c r="P16" s="21">
        <f t="shared" si="1"/>
        <v>61692.958880000006</v>
      </c>
      <c r="Q16" s="21">
        <f t="shared" si="1"/>
        <v>67931.117710000006</v>
      </c>
      <c r="R16" s="21">
        <f t="shared" si="1"/>
        <v>73656.47344999999</v>
      </c>
      <c r="S16" s="21">
        <f t="shared" si="1"/>
        <v>79009.328290000005</v>
      </c>
      <c r="T16" s="21">
        <f t="shared" si="1"/>
        <v>85505.285560000004</v>
      </c>
      <c r="U16" s="21">
        <f t="shared" si="1"/>
        <v>91405.058400000125</v>
      </c>
      <c r="V16" s="21">
        <f t="shared" si="1"/>
        <v>94761.114980000129</v>
      </c>
      <c r="W16" s="21">
        <f t="shared" si="1"/>
        <v>98021.882360000134</v>
      </c>
      <c r="X16" s="21">
        <f t="shared" si="1"/>
        <v>99443.249380000168</v>
      </c>
      <c r="Y16" s="21">
        <f t="shared" si="1"/>
        <v>101695.87715000016</v>
      </c>
      <c r="Z16" s="21">
        <f t="shared" si="1"/>
        <v>102380.99688000014</v>
      </c>
      <c r="AA16" s="21">
        <f t="shared" si="1"/>
        <v>102258.65829000014</v>
      </c>
      <c r="AB16" s="28" t="s">
        <v>11</v>
      </c>
      <c r="AC16" s="28" t="s">
        <v>11</v>
      </c>
      <c r="AD16" s="28" t="s">
        <v>11</v>
      </c>
      <c r="AE16" s="28" t="s">
        <v>11</v>
      </c>
      <c r="AF16" s="28" t="s">
        <v>11</v>
      </c>
      <c r="AG16" s="28" t="s">
        <v>11</v>
      </c>
    </row>
    <row r="17" spans="2:33" ht="12" customHeight="1"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47"/>
      <c r="AB17" s="47"/>
      <c r="AC17" s="47"/>
      <c r="AD17" s="47"/>
      <c r="AE17" s="47"/>
      <c r="AF17" s="47"/>
      <c r="AG17" s="47"/>
    </row>
    <row r="18" spans="2:33" ht="12" customHeight="1">
      <c r="B18" s="8" t="s">
        <v>13</v>
      </c>
      <c r="C18" s="9">
        <v>2006</v>
      </c>
      <c r="D18" s="9">
        <v>2007</v>
      </c>
      <c r="E18" s="9">
        <v>2008</v>
      </c>
      <c r="F18" s="9">
        <v>2009</v>
      </c>
      <c r="G18" s="9">
        <v>2010</v>
      </c>
      <c r="H18" s="9">
        <v>2011</v>
      </c>
      <c r="I18" s="9">
        <v>2012</v>
      </c>
      <c r="J18" s="9">
        <v>2013</v>
      </c>
      <c r="K18" s="9">
        <v>2014</v>
      </c>
      <c r="L18" s="9">
        <v>2015</v>
      </c>
      <c r="X18" s="45"/>
      <c r="Y18" s="45"/>
      <c r="Z18" s="46"/>
    </row>
    <row r="19" spans="2:33" ht="12" customHeight="1">
      <c r="B19" s="13" t="s">
        <v>10</v>
      </c>
      <c r="C19" s="14">
        <v>510</v>
      </c>
      <c r="D19" s="14">
        <v>510</v>
      </c>
      <c r="E19" s="14">
        <v>510</v>
      </c>
      <c r="F19" s="14">
        <v>510</v>
      </c>
      <c r="G19" s="14">
        <v>510</v>
      </c>
      <c r="H19" s="14">
        <v>510</v>
      </c>
      <c r="I19" s="14">
        <v>510</v>
      </c>
      <c r="J19" s="19">
        <v>510</v>
      </c>
      <c r="K19" s="19">
        <v>510</v>
      </c>
      <c r="L19" s="19" t="s">
        <v>11</v>
      </c>
      <c r="X19" s="45"/>
      <c r="Y19" s="45"/>
      <c r="Z19" s="46"/>
    </row>
    <row r="20" spans="2:33" ht="12" customHeight="1">
      <c r="B20" s="22" t="s">
        <v>32</v>
      </c>
      <c r="C20" s="12">
        <v>209.90000000000006</v>
      </c>
      <c r="D20" s="12">
        <v>231.90000000000009</v>
      </c>
      <c r="E20" s="12">
        <v>223.60000000000008</v>
      </c>
      <c r="F20" s="12">
        <v>215.30000000000007</v>
      </c>
      <c r="G20" s="12">
        <v>215.30000000000007</v>
      </c>
      <c r="H20" s="12">
        <v>198.70000000000005</v>
      </c>
      <c r="I20" s="12">
        <v>198.70000000000005</v>
      </c>
      <c r="J20" s="23">
        <v>198.70000000000005</v>
      </c>
      <c r="K20" s="23">
        <v>198.70000000000005</v>
      </c>
      <c r="L20" s="23" t="s">
        <v>11</v>
      </c>
      <c r="X20" s="45"/>
      <c r="Y20" s="45"/>
      <c r="Z20" s="46"/>
    </row>
    <row r="21" spans="2:33" ht="12" customHeight="1">
      <c r="B21" s="22" t="s">
        <v>14</v>
      </c>
      <c r="C21" s="12">
        <v>453</v>
      </c>
      <c r="D21" s="12">
        <v>503</v>
      </c>
      <c r="E21" s="12">
        <v>528</v>
      </c>
      <c r="F21" s="12">
        <v>763.04000000000008</v>
      </c>
      <c r="G21" s="12">
        <v>603</v>
      </c>
      <c r="H21" s="12">
        <v>603</v>
      </c>
      <c r="I21" s="12">
        <v>628</v>
      </c>
      <c r="J21" s="23">
        <v>678</v>
      </c>
      <c r="K21" s="23">
        <v>678</v>
      </c>
      <c r="L21" s="23" t="s">
        <v>11</v>
      </c>
      <c r="X21" s="45"/>
      <c r="Y21" s="45"/>
      <c r="Z21" s="46"/>
    </row>
    <row r="22" spans="2:33" ht="12" customHeight="1">
      <c r="B22" s="13" t="s">
        <v>29</v>
      </c>
      <c r="C22" s="14">
        <f t="shared" ref="C22:K22" si="2">SUM(C20:C21)</f>
        <v>662.90000000000009</v>
      </c>
      <c r="D22" s="14">
        <f t="shared" si="2"/>
        <v>734.90000000000009</v>
      </c>
      <c r="E22" s="14">
        <f t="shared" si="2"/>
        <v>751.60000000000014</v>
      </c>
      <c r="F22" s="14">
        <f t="shared" si="2"/>
        <v>978.34000000000015</v>
      </c>
      <c r="G22" s="14">
        <f t="shared" si="2"/>
        <v>818.30000000000007</v>
      </c>
      <c r="H22" s="14">
        <f t="shared" si="2"/>
        <v>801.7</v>
      </c>
      <c r="I22" s="14">
        <f t="shared" si="2"/>
        <v>826.7</v>
      </c>
      <c r="J22" s="14">
        <f t="shared" si="2"/>
        <v>876.7</v>
      </c>
      <c r="K22" s="14">
        <f t="shared" si="2"/>
        <v>876.7</v>
      </c>
      <c r="L22" s="19" t="s">
        <v>11</v>
      </c>
      <c r="X22" s="45"/>
      <c r="Y22" s="45"/>
      <c r="Z22" s="46"/>
    </row>
    <row r="23" spans="2:33" ht="12" customHeight="1">
      <c r="B23" s="13" t="s">
        <v>2</v>
      </c>
      <c r="C23" s="53">
        <v>458.80000000000007</v>
      </c>
      <c r="D23" s="53">
        <v>697.54</v>
      </c>
      <c r="E23" s="53">
        <v>697.54</v>
      </c>
      <c r="F23" s="53">
        <v>697.54</v>
      </c>
      <c r="G23" s="53">
        <v>933.93999999999994</v>
      </c>
      <c r="H23" s="53">
        <v>933.93999999999994</v>
      </c>
      <c r="I23" s="53">
        <v>933.93999999999994</v>
      </c>
      <c r="J23" s="54">
        <v>933.93999999999994</v>
      </c>
      <c r="K23" s="54">
        <v>933.93999999999994</v>
      </c>
      <c r="L23" s="54" t="s">
        <v>11</v>
      </c>
    </row>
    <row r="24" spans="2:33" ht="12" customHeight="1">
      <c r="B24" s="13" t="s">
        <v>17</v>
      </c>
      <c r="C24" s="54" t="s">
        <v>11</v>
      </c>
      <c r="D24" s="54" t="s">
        <v>11</v>
      </c>
      <c r="E24" s="54" t="s">
        <v>11</v>
      </c>
      <c r="F24" s="54" t="s">
        <v>11</v>
      </c>
      <c r="G24" s="54" t="s">
        <v>11</v>
      </c>
      <c r="H24" s="54" t="s">
        <v>11</v>
      </c>
      <c r="I24" s="54" t="s">
        <v>11</v>
      </c>
      <c r="J24" s="54" t="s">
        <v>11</v>
      </c>
      <c r="K24" s="54" t="s">
        <v>11</v>
      </c>
      <c r="L24" s="54" t="s">
        <v>11</v>
      </c>
    </row>
    <row r="25" spans="2:33" ht="12" customHeight="1">
      <c r="B25" s="13" t="s">
        <v>3</v>
      </c>
      <c r="C25" s="14">
        <v>3.6762999999999901</v>
      </c>
      <c r="D25" s="14">
        <v>3.6762999999999999</v>
      </c>
      <c r="E25" s="14">
        <v>3.6762999999999999</v>
      </c>
      <c r="F25" s="14">
        <v>3.6762999999999999</v>
      </c>
      <c r="G25" s="14">
        <v>3.6762999999999999</v>
      </c>
      <c r="H25" s="14">
        <v>3.6762999999999999</v>
      </c>
      <c r="I25" s="14">
        <v>3.6762999999999999</v>
      </c>
      <c r="J25" s="19">
        <v>3.6762999999999901</v>
      </c>
      <c r="K25" s="19">
        <v>3.6762999999999901</v>
      </c>
      <c r="L25" s="19" t="s">
        <v>11</v>
      </c>
    </row>
    <row r="26" spans="2:33" ht="12" customHeight="1">
      <c r="B26" s="17" t="s">
        <v>4</v>
      </c>
      <c r="C26" s="14">
        <v>1.1128899999999999</v>
      </c>
      <c r="D26" s="14">
        <v>3.15069</v>
      </c>
      <c r="E26" s="14">
        <v>51.528539999999701</v>
      </c>
      <c r="F26" s="14">
        <v>52.584539999999699</v>
      </c>
      <c r="G26" s="14">
        <v>59.013739999999601</v>
      </c>
      <c r="H26" s="14">
        <v>63.104789999999603</v>
      </c>
      <c r="I26" s="14">
        <v>77.478839999999494</v>
      </c>
      <c r="J26" s="19">
        <v>77.647639999999598</v>
      </c>
      <c r="K26" s="19">
        <v>77.695440000000005</v>
      </c>
      <c r="L26" s="19" t="s">
        <v>11</v>
      </c>
    </row>
    <row r="27" spans="2:33" ht="12" customHeight="1">
      <c r="B27" s="17" t="s">
        <v>6</v>
      </c>
      <c r="C27" s="19" t="s">
        <v>11</v>
      </c>
      <c r="D27" s="19" t="s">
        <v>11</v>
      </c>
      <c r="E27" s="19" t="s">
        <v>11</v>
      </c>
      <c r="F27" s="19" t="s">
        <v>11</v>
      </c>
      <c r="G27" s="19" t="s">
        <v>11</v>
      </c>
      <c r="H27" s="19" t="s">
        <v>11</v>
      </c>
      <c r="I27" s="14">
        <v>2.13</v>
      </c>
      <c r="J27" s="19">
        <v>2.13</v>
      </c>
      <c r="K27" s="19">
        <v>2.13</v>
      </c>
      <c r="L27" s="19" t="s">
        <v>11</v>
      </c>
    </row>
    <row r="28" spans="2:33" ht="12" customHeight="1">
      <c r="B28" s="7" t="s">
        <v>31</v>
      </c>
      <c r="C28" s="16">
        <v>38.31</v>
      </c>
      <c r="D28" s="16">
        <v>39.167999999999999</v>
      </c>
      <c r="E28" s="16">
        <v>38.188000000000002</v>
      </c>
      <c r="F28" s="16">
        <v>40.402000000000001</v>
      </c>
      <c r="G28" s="16">
        <v>81.091999999999999</v>
      </c>
      <c r="H28" s="16">
        <v>82.091999999999999</v>
      </c>
      <c r="I28" s="16">
        <v>85.545999999999992</v>
      </c>
      <c r="J28" s="15">
        <v>85.545999999999992</v>
      </c>
      <c r="K28" s="15">
        <v>85.545999999999992</v>
      </c>
      <c r="L28" s="15" t="s">
        <v>11</v>
      </c>
    </row>
    <row r="29" spans="2:33" ht="12" customHeight="1">
      <c r="B29" s="20" t="s">
        <v>12</v>
      </c>
      <c r="C29" s="21">
        <f>SUM(C19,C22:C28)</f>
        <v>1674.7991900000004</v>
      </c>
      <c r="D29" s="21">
        <f t="shared" ref="D29:K29" si="3">SUM(D19,D22:D28)</f>
        <v>1988.43499</v>
      </c>
      <c r="E29" s="21">
        <f t="shared" si="3"/>
        <v>2052.5328399999999</v>
      </c>
      <c r="F29" s="21">
        <f t="shared" si="3"/>
        <v>2282.5428400000001</v>
      </c>
      <c r="G29" s="21">
        <f t="shared" si="3"/>
        <v>2406.0220399999998</v>
      </c>
      <c r="H29" s="21">
        <f t="shared" si="3"/>
        <v>2394.5130899999995</v>
      </c>
      <c r="I29" s="21">
        <f t="shared" si="3"/>
        <v>2439.4711399999992</v>
      </c>
      <c r="J29" s="21">
        <f t="shared" si="3"/>
        <v>2489.6399399999996</v>
      </c>
      <c r="K29" s="21">
        <f t="shared" si="3"/>
        <v>2489.6877399999998</v>
      </c>
      <c r="L29" s="28" t="s">
        <v>11</v>
      </c>
    </row>
    <row r="30" spans="2:33" ht="12" customHeight="1">
      <c r="C30" s="55"/>
      <c r="D30" s="55"/>
      <c r="E30" s="55"/>
      <c r="F30" s="55"/>
      <c r="G30" s="55"/>
      <c r="H30" s="55"/>
      <c r="I30" s="55"/>
      <c r="J30" s="55"/>
      <c r="K30" s="55"/>
      <c r="L30" s="55"/>
    </row>
    <row r="31" spans="2:33" ht="12" customHeight="1">
      <c r="B31" s="8" t="s">
        <v>16</v>
      </c>
      <c r="C31" s="9">
        <v>2006</v>
      </c>
      <c r="D31" s="9">
        <v>2007</v>
      </c>
      <c r="E31" s="9">
        <v>2008</v>
      </c>
      <c r="F31" s="9">
        <v>2009</v>
      </c>
      <c r="G31" s="9">
        <v>2010</v>
      </c>
      <c r="H31" s="9">
        <v>2011</v>
      </c>
      <c r="I31" s="9">
        <v>2012</v>
      </c>
      <c r="J31" s="9">
        <v>2013</v>
      </c>
      <c r="K31" s="9">
        <v>2014</v>
      </c>
      <c r="L31" s="9">
        <v>2015</v>
      </c>
    </row>
    <row r="32" spans="2:33" ht="12" customHeight="1">
      <c r="B32" s="13" t="s">
        <v>0</v>
      </c>
      <c r="C32" s="14">
        <v>1</v>
      </c>
      <c r="D32" s="14">
        <v>1</v>
      </c>
      <c r="E32" s="14">
        <v>1</v>
      </c>
      <c r="F32" s="14">
        <v>1</v>
      </c>
      <c r="G32" s="14">
        <v>1</v>
      </c>
      <c r="H32" s="14">
        <v>1</v>
      </c>
      <c r="I32" s="14">
        <v>1</v>
      </c>
      <c r="J32" s="19">
        <v>1</v>
      </c>
      <c r="K32" s="19">
        <v>1</v>
      </c>
      <c r="L32" s="19" t="s">
        <v>11</v>
      </c>
    </row>
    <row r="33" spans="2:12" ht="12" customHeight="1">
      <c r="B33" s="22" t="s">
        <v>32</v>
      </c>
      <c r="C33" s="12">
        <v>546.27999999999975</v>
      </c>
      <c r="D33" s="12">
        <v>546.27999999999975</v>
      </c>
      <c r="E33" s="12">
        <v>546.27999999999975</v>
      </c>
      <c r="F33" s="12">
        <v>546.27999999999975</v>
      </c>
      <c r="G33" s="12">
        <v>546.27999999999975</v>
      </c>
      <c r="H33" s="12">
        <v>546.27999999999975</v>
      </c>
      <c r="I33" s="12">
        <v>546.27999999999975</v>
      </c>
      <c r="J33" s="23">
        <v>565.91999999999985</v>
      </c>
      <c r="K33" s="23">
        <v>565.88999999999987</v>
      </c>
      <c r="L33" s="23" t="s">
        <v>11</v>
      </c>
    </row>
    <row r="34" spans="2:12" ht="12" customHeight="1">
      <c r="B34" s="22" t="s">
        <v>14</v>
      </c>
      <c r="C34" s="12">
        <v>581.66000000000008</v>
      </c>
      <c r="D34" s="12">
        <v>581.66000000000008</v>
      </c>
      <c r="E34" s="12">
        <v>581.66000000000008</v>
      </c>
      <c r="F34" s="12">
        <v>581.66000000000008</v>
      </c>
      <c r="G34" s="12">
        <v>602.36</v>
      </c>
      <c r="H34" s="12">
        <v>639.36</v>
      </c>
      <c r="I34" s="12">
        <v>639.36</v>
      </c>
      <c r="J34" s="23">
        <v>639.36</v>
      </c>
      <c r="K34" s="23">
        <v>639.36</v>
      </c>
      <c r="L34" s="23" t="s">
        <v>11</v>
      </c>
    </row>
    <row r="35" spans="2:12" ht="12" customHeight="1">
      <c r="B35" s="22" t="s">
        <v>15</v>
      </c>
      <c r="C35" s="12">
        <v>713.15</v>
      </c>
      <c r="D35" s="12">
        <v>713.15</v>
      </c>
      <c r="E35" s="12">
        <v>713.15</v>
      </c>
      <c r="F35" s="12">
        <v>713.15</v>
      </c>
      <c r="G35" s="12">
        <v>713.15</v>
      </c>
      <c r="H35" s="12">
        <v>713.15</v>
      </c>
      <c r="I35" s="12">
        <v>713.15</v>
      </c>
      <c r="J35" s="23">
        <v>713.15</v>
      </c>
      <c r="K35" s="23">
        <v>713.15</v>
      </c>
      <c r="L35" s="23" t="s">
        <v>11</v>
      </c>
    </row>
    <row r="36" spans="2:12" ht="12" customHeight="1">
      <c r="B36" s="13" t="s">
        <v>29</v>
      </c>
      <c r="C36" s="14">
        <f t="shared" ref="C36:K36" si="4">SUM(C33:C35)</f>
        <v>1841.0899999999997</v>
      </c>
      <c r="D36" s="14">
        <f t="shared" si="4"/>
        <v>1841.0899999999997</v>
      </c>
      <c r="E36" s="14">
        <f t="shared" si="4"/>
        <v>1841.0899999999997</v>
      </c>
      <c r="F36" s="14">
        <f t="shared" si="4"/>
        <v>1841.0899999999997</v>
      </c>
      <c r="G36" s="14">
        <f t="shared" si="4"/>
        <v>1861.79</v>
      </c>
      <c r="H36" s="14">
        <f t="shared" si="4"/>
        <v>1898.79</v>
      </c>
      <c r="I36" s="14">
        <f t="shared" si="4"/>
        <v>1898.79</v>
      </c>
      <c r="J36" s="14">
        <f t="shared" si="4"/>
        <v>1918.4299999999998</v>
      </c>
      <c r="K36" s="14">
        <f t="shared" si="4"/>
        <v>1918.4</v>
      </c>
      <c r="L36" s="19" t="s">
        <v>11</v>
      </c>
    </row>
    <row r="37" spans="2:12" ht="12" customHeight="1">
      <c r="B37" s="13" t="s">
        <v>2</v>
      </c>
      <c r="C37" s="14">
        <v>691.36000000000013</v>
      </c>
      <c r="D37" s="14">
        <v>691.36000000000013</v>
      </c>
      <c r="E37" s="14">
        <v>691.36000000000013</v>
      </c>
      <c r="F37" s="14">
        <v>691.36000000000013</v>
      </c>
      <c r="G37" s="14">
        <v>928.76</v>
      </c>
      <c r="H37" s="14">
        <v>919.76</v>
      </c>
      <c r="I37" s="14">
        <v>919.76</v>
      </c>
      <c r="J37" s="19">
        <v>919.76</v>
      </c>
      <c r="K37" s="19">
        <v>919.76</v>
      </c>
      <c r="L37" s="19" t="s">
        <v>11</v>
      </c>
    </row>
    <row r="38" spans="2:12" ht="12" customHeight="1">
      <c r="B38" s="13" t="s">
        <v>17</v>
      </c>
      <c r="C38" s="53">
        <v>45.1</v>
      </c>
      <c r="D38" s="53">
        <v>45.1</v>
      </c>
      <c r="E38" s="53">
        <v>12</v>
      </c>
      <c r="F38" s="53">
        <v>12</v>
      </c>
      <c r="G38" s="54" t="s">
        <v>11</v>
      </c>
      <c r="H38" s="54" t="s">
        <v>11</v>
      </c>
      <c r="I38" s="54" t="s">
        <v>11</v>
      </c>
      <c r="J38" s="54" t="s">
        <v>11</v>
      </c>
      <c r="K38" s="54" t="s">
        <v>11</v>
      </c>
      <c r="L38" s="54" t="s">
        <v>11</v>
      </c>
    </row>
    <row r="39" spans="2:12" ht="12" customHeight="1">
      <c r="B39" s="13" t="s">
        <v>45</v>
      </c>
      <c r="C39" s="54" t="s">
        <v>11</v>
      </c>
      <c r="D39" s="54" t="s">
        <v>11</v>
      </c>
      <c r="E39" s="54" t="s">
        <v>11</v>
      </c>
      <c r="F39" s="54" t="s">
        <v>11</v>
      </c>
      <c r="G39" s="54" t="s">
        <v>11</v>
      </c>
      <c r="H39" s="54" t="s">
        <v>11</v>
      </c>
      <c r="I39" s="54" t="s">
        <v>11</v>
      </c>
      <c r="J39" s="54" t="s">
        <v>11</v>
      </c>
      <c r="K39" s="54">
        <v>11.5</v>
      </c>
      <c r="L39" s="54" t="s">
        <v>11</v>
      </c>
    </row>
    <row r="40" spans="2:12" ht="12" customHeight="1">
      <c r="B40" s="6" t="s">
        <v>30</v>
      </c>
      <c r="C40" s="18">
        <v>0.46300000000000002</v>
      </c>
      <c r="D40" s="18">
        <v>0.46300000000000002</v>
      </c>
      <c r="E40" s="18">
        <v>0.46300000000000002</v>
      </c>
      <c r="F40" s="18">
        <v>0.46300000000000002</v>
      </c>
      <c r="G40" s="18">
        <v>0.46300000000000002</v>
      </c>
      <c r="H40" s="18">
        <v>0.46300000000000002</v>
      </c>
      <c r="I40" s="18">
        <v>0.46300000000000002</v>
      </c>
      <c r="J40" s="44">
        <v>0.46300000000000002</v>
      </c>
      <c r="K40" s="44">
        <v>0.46300000000000002</v>
      </c>
      <c r="L40" s="44" t="s">
        <v>11</v>
      </c>
    </row>
    <row r="41" spans="2:12" ht="12" customHeight="1">
      <c r="B41" s="13" t="s">
        <v>3</v>
      </c>
      <c r="C41" s="14">
        <v>126.645</v>
      </c>
      <c r="D41" s="14">
        <v>134.95500000000001</v>
      </c>
      <c r="E41" s="14">
        <v>136.98500000000001</v>
      </c>
      <c r="F41" s="14">
        <v>142.58500000000001</v>
      </c>
      <c r="G41" s="14">
        <v>142.58500000000001</v>
      </c>
      <c r="H41" s="14">
        <v>145.13499999999999</v>
      </c>
      <c r="I41" s="14">
        <v>145.47499999999999</v>
      </c>
      <c r="J41" s="19">
        <v>153.85</v>
      </c>
      <c r="K41" s="19">
        <v>153.85</v>
      </c>
      <c r="L41" s="19" t="s">
        <v>11</v>
      </c>
    </row>
    <row r="42" spans="2:12" ht="12" customHeight="1">
      <c r="B42" s="17" t="s">
        <v>4</v>
      </c>
      <c r="C42" s="14">
        <v>5.4037799999999896</v>
      </c>
      <c r="D42" s="14">
        <v>22.22326</v>
      </c>
      <c r="E42" s="14">
        <v>94.393609999999796</v>
      </c>
      <c r="F42" s="14">
        <v>95.783959999999396</v>
      </c>
      <c r="G42" s="14">
        <v>125.684209999999</v>
      </c>
      <c r="H42" s="14">
        <v>139.25190999999799</v>
      </c>
      <c r="I42" s="14">
        <v>162.352229999999</v>
      </c>
      <c r="J42" s="19">
        <v>165.38772999999901</v>
      </c>
      <c r="K42" s="19">
        <v>166.44992999999801</v>
      </c>
      <c r="L42" s="19" t="s">
        <v>11</v>
      </c>
    </row>
    <row r="43" spans="2:12" ht="12" customHeight="1">
      <c r="B43" s="6" t="s">
        <v>6</v>
      </c>
      <c r="C43" s="14">
        <v>38.200000000000003</v>
      </c>
      <c r="D43" s="14">
        <v>38.200000000000003</v>
      </c>
      <c r="E43" s="14">
        <v>39.472000000000001</v>
      </c>
      <c r="F43" s="14">
        <v>41.568000000000005</v>
      </c>
      <c r="G43" s="14">
        <v>41.568000000000005</v>
      </c>
      <c r="H43" s="14">
        <v>3.3679999999999999</v>
      </c>
      <c r="I43" s="14">
        <v>3.3679999999999999</v>
      </c>
      <c r="J43" s="19">
        <v>3.3679999999999999</v>
      </c>
      <c r="K43" s="19">
        <v>3.3679999999999999</v>
      </c>
      <c r="L43" s="19" t="s">
        <v>11</v>
      </c>
    </row>
    <row r="44" spans="2:12" ht="12" customHeight="1">
      <c r="B44" s="7" t="s">
        <v>31</v>
      </c>
      <c r="C44" s="16">
        <v>33.268000000000001</v>
      </c>
      <c r="D44" s="16">
        <v>33.268000000000001</v>
      </c>
      <c r="E44" s="16">
        <v>33.268000000000001</v>
      </c>
      <c r="F44" s="16">
        <v>33.268000000000001</v>
      </c>
      <c r="G44" s="16">
        <v>33.268000000000001</v>
      </c>
      <c r="H44" s="16">
        <v>33.268000000000001</v>
      </c>
      <c r="I44" s="16">
        <v>33.268000000000001</v>
      </c>
      <c r="J44" s="15">
        <v>33.268000000000001</v>
      </c>
      <c r="K44" s="15">
        <v>33.268000000000001</v>
      </c>
      <c r="L44" s="15" t="s">
        <v>11</v>
      </c>
    </row>
    <row r="45" spans="2:12" ht="12" customHeight="1">
      <c r="B45" s="20" t="s">
        <v>12</v>
      </c>
      <c r="C45" s="21">
        <f>SUM(C32,C36:C44)</f>
        <v>2782.5297799999998</v>
      </c>
      <c r="D45" s="21">
        <f t="shared" ref="D45:K45" si="5">SUM(D32,D36:D44)</f>
        <v>2807.6592599999999</v>
      </c>
      <c r="E45" s="21">
        <f t="shared" si="5"/>
        <v>2850.03161</v>
      </c>
      <c r="F45" s="21">
        <f t="shared" si="5"/>
        <v>2859.1179599999996</v>
      </c>
      <c r="G45" s="21">
        <f t="shared" si="5"/>
        <v>3135.1182099999996</v>
      </c>
      <c r="H45" s="21">
        <f t="shared" si="5"/>
        <v>3141.0359099999982</v>
      </c>
      <c r="I45" s="21">
        <f t="shared" si="5"/>
        <v>3164.4762299999993</v>
      </c>
      <c r="J45" s="21">
        <f t="shared" si="5"/>
        <v>3195.5267299999987</v>
      </c>
      <c r="K45" s="21">
        <f t="shared" si="5"/>
        <v>3208.0589299999979</v>
      </c>
      <c r="L45" s="28" t="s">
        <v>11</v>
      </c>
    </row>
    <row r="47" spans="2:12" ht="12" customHeight="1">
      <c r="B47" s="8" t="s">
        <v>18</v>
      </c>
      <c r="C47" s="9">
        <v>2006</v>
      </c>
      <c r="D47" s="9">
        <v>2007</v>
      </c>
      <c r="E47" s="9">
        <v>2008</v>
      </c>
      <c r="F47" s="9">
        <v>2009</v>
      </c>
      <c r="G47" s="9">
        <v>2010</v>
      </c>
      <c r="H47" s="9">
        <v>2011</v>
      </c>
      <c r="I47" s="9">
        <v>2012</v>
      </c>
      <c r="J47" s="9">
        <v>2013</v>
      </c>
      <c r="K47" s="9">
        <v>2014</v>
      </c>
      <c r="L47" s="9">
        <v>2015</v>
      </c>
    </row>
    <row r="48" spans="2:12" ht="12" customHeight="1">
      <c r="B48" s="22" t="s">
        <v>32</v>
      </c>
      <c r="C48" s="12">
        <v>57.379999999999995</v>
      </c>
      <c r="D48" s="12">
        <v>69.180000000000007</v>
      </c>
      <c r="E48" s="12">
        <v>70.78</v>
      </c>
      <c r="F48" s="12">
        <v>70.78</v>
      </c>
      <c r="G48" s="12">
        <v>83.38</v>
      </c>
      <c r="H48" s="12">
        <v>83.38</v>
      </c>
      <c r="I48" s="12">
        <v>83.38</v>
      </c>
      <c r="J48" s="23">
        <v>83.38</v>
      </c>
      <c r="K48" s="23">
        <v>83.38</v>
      </c>
      <c r="L48" s="23" t="s">
        <v>11</v>
      </c>
    </row>
    <row r="49" spans="2:12" ht="12" customHeight="1">
      <c r="B49" s="22" t="s">
        <v>14</v>
      </c>
      <c r="C49" s="23" t="s">
        <v>11</v>
      </c>
      <c r="D49" s="23" t="s">
        <v>11</v>
      </c>
      <c r="E49" s="23" t="s">
        <v>11</v>
      </c>
      <c r="F49" s="23" t="s">
        <v>11</v>
      </c>
      <c r="G49" s="12">
        <v>15.6</v>
      </c>
      <c r="H49" s="12">
        <v>15.6</v>
      </c>
      <c r="I49" s="12">
        <v>15.6</v>
      </c>
      <c r="J49" s="23">
        <v>15.6</v>
      </c>
      <c r="K49" s="23">
        <v>15.6</v>
      </c>
      <c r="L49" s="23" t="s">
        <v>11</v>
      </c>
    </row>
    <row r="50" spans="2:12" ht="12" customHeight="1">
      <c r="B50" s="13" t="s">
        <v>29</v>
      </c>
      <c r="C50" s="14">
        <f>SUM(C48:C49)</f>
        <v>57.379999999999995</v>
      </c>
      <c r="D50" s="14">
        <f t="shared" ref="D50:K50" si="6">SUM(D48:D49)</f>
        <v>69.180000000000007</v>
      </c>
      <c r="E50" s="14">
        <f t="shared" si="6"/>
        <v>70.78</v>
      </c>
      <c r="F50" s="14">
        <f t="shared" si="6"/>
        <v>70.78</v>
      </c>
      <c r="G50" s="14">
        <f t="shared" si="6"/>
        <v>98.97999999999999</v>
      </c>
      <c r="H50" s="14">
        <f t="shared" si="6"/>
        <v>98.97999999999999</v>
      </c>
      <c r="I50" s="14">
        <f t="shared" si="6"/>
        <v>98.97999999999999</v>
      </c>
      <c r="J50" s="14">
        <f t="shared" si="6"/>
        <v>98.97999999999999</v>
      </c>
      <c r="K50" s="14">
        <f t="shared" si="6"/>
        <v>98.97999999999999</v>
      </c>
      <c r="L50" s="19" t="s">
        <v>11</v>
      </c>
    </row>
    <row r="51" spans="2:12" ht="12" customHeight="1">
      <c r="B51" s="20" t="s">
        <v>12</v>
      </c>
      <c r="C51" s="21">
        <f>C50</f>
        <v>57.379999999999995</v>
      </c>
      <c r="D51" s="21">
        <f t="shared" ref="D51:K51" si="7">D50</f>
        <v>69.180000000000007</v>
      </c>
      <c r="E51" s="21">
        <f t="shared" si="7"/>
        <v>70.78</v>
      </c>
      <c r="F51" s="21">
        <f t="shared" si="7"/>
        <v>70.78</v>
      </c>
      <c r="G51" s="21">
        <f t="shared" si="7"/>
        <v>98.97999999999999</v>
      </c>
      <c r="H51" s="21">
        <f t="shared" si="7"/>
        <v>98.97999999999999</v>
      </c>
      <c r="I51" s="21">
        <f t="shared" si="7"/>
        <v>98.97999999999999</v>
      </c>
      <c r="J51" s="21">
        <f t="shared" si="7"/>
        <v>98.97999999999999</v>
      </c>
      <c r="K51" s="21">
        <f t="shared" si="7"/>
        <v>98.97999999999999</v>
      </c>
      <c r="L51" s="28" t="s">
        <v>11</v>
      </c>
    </row>
    <row r="53" spans="2:12" ht="12" customHeight="1">
      <c r="B53" s="8" t="s">
        <v>19</v>
      </c>
      <c r="C53" s="9">
        <v>2006</v>
      </c>
      <c r="D53" s="9">
        <v>2007</v>
      </c>
      <c r="E53" s="9">
        <v>2008</v>
      </c>
      <c r="F53" s="57">
        <v>2009</v>
      </c>
      <c r="G53" s="57">
        <v>2010</v>
      </c>
      <c r="H53" s="57">
        <v>2011</v>
      </c>
      <c r="I53" s="57">
        <v>2012</v>
      </c>
      <c r="J53" s="57">
        <v>2013</v>
      </c>
      <c r="K53" s="9">
        <v>2014</v>
      </c>
      <c r="L53" s="9">
        <v>2015</v>
      </c>
    </row>
    <row r="54" spans="2:12" ht="12" customHeight="1">
      <c r="B54" s="22" t="s">
        <v>32</v>
      </c>
      <c r="C54" s="12">
        <v>53.5</v>
      </c>
      <c r="D54" s="12">
        <v>69.3</v>
      </c>
      <c r="E54" s="12">
        <v>69.910000000000011</v>
      </c>
      <c r="F54" s="12">
        <v>69.910000000000011</v>
      </c>
      <c r="G54" s="12">
        <v>69.910000000000011</v>
      </c>
      <c r="H54" s="12">
        <v>69.910000000000011</v>
      </c>
      <c r="I54" s="12">
        <v>69.910000000000011</v>
      </c>
      <c r="J54" s="23">
        <v>69.910000000000011</v>
      </c>
      <c r="K54" s="23">
        <v>69.910000000000011</v>
      </c>
      <c r="L54" s="23" t="s">
        <v>11</v>
      </c>
    </row>
    <row r="55" spans="2:12" ht="12" customHeight="1">
      <c r="B55" s="22" t="s">
        <v>14</v>
      </c>
      <c r="C55" s="12">
        <v>14.7</v>
      </c>
      <c r="D55" s="12">
        <v>14.7</v>
      </c>
      <c r="E55" s="12">
        <v>14.7</v>
      </c>
      <c r="F55" s="12">
        <v>14.7</v>
      </c>
      <c r="G55" s="12">
        <v>14.7</v>
      </c>
      <c r="H55" s="12">
        <v>14.7</v>
      </c>
      <c r="I55" s="12">
        <v>14.7</v>
      </c>
      <c r="J55" s="23">
        <v>14.7</v>
      </c>
      <c r="K55" s="23">
        <v>14.7</v>
      </c>
      <c r="L55" s="23" t="s">
        <v>11</v>
      </c>
    </row>
    <row r="56" spans="2:12" ht="12" customHeight="1">
      <c r="B56" s="13" t="s">
        <v>29</v>
      </c>
      <c r="C56" s="14">
        <f>SUM(C54:C55)</f>
        <v>68.2</v>
      </c>
      <c r="D56" s="14">
        <f t="shared" ref="D56:K56" si="8">SUM(D54:D55)</f>
        <v>84</v>
      </c>
      <c r="E56" s="14">
        <f t="shared" si="8"/>
        <v>84.610000000000014</v>
      </c>
      <c r="F56" s="14">
        <f t="shared" si="8"/>
        <v>84.610000000000014</v>
      </c>
      <c r="G56" s="14">
        <f t="shared" si="8"/>
        <v>84.610000000000014</v>
      </c>
      <c r="H56" s="14">
        <f t="shared" si="8"/>
        <v>84.610000000000014</v>
      </c>
      <c r="I56" s="14">
        <f t="shared" si="8"/>
        <v>84.610000000000014</v>
      </c>
      <c r="J56" s="14">
        <f t="shared" si="8"/>
        <v>84.610000000000014</v>
      </c>
      <c r="K56" s="14">
        <f t="shared" si="8"/>
        <v>84.610000000000014</v>
      </c>
      <c r="L56" s="19" t="s">
        <v>11</v>
      </c>
    </row>
    <row r="57" spans="2:12" ht="12" customHeight="1">
      <c r="B57" s="13" t="s">
        <v>4</v>
      </c>
      <c r="C57" s="54">
        <v>7.4999999999999997E-3</v>
      </c>
      <c r="D57" s="54">
        <v>7.4999999999999997E-3</v>
      </c>
      <c r="E57" s="54">
        <v>5.7000000000000002E-2</v>
      </c>
      <c r="F57" s="54">
        <v>5.79E-2</v>
      </c>
      <c r="G57" s="54">
        <v>5.79E-2</v>
      </c>
      <c r="H57" s="54">
        <v>5.79E-2</v>
      </c>
      <c r="I57" s="54">
        <v>5.79E-2</v>
      </c>
      <c r="J57" s="54">
        <v>5.79E-2</v>
      </c>
      <c r="K57" s="54">
        <v>5.79E-2</v>
      </c>
      <c r="L57" s="54" t="s">
        <v>11</v>
      </c>
    </row>
    <row r="58" spans="2:12" ht="12" customHeight="1">
      <c r="B58" s="13" t="s">
        <v>31</v>
      </c>
      <c r="C58" s="53">
        <v>0</v>
      </c>
      <c r="D58" s="53">
        <v>2.1680000000000001</v>
      </c>
      <c r="E58" s="53">
        <v>2.1680000000000001</v>
      </c>
      <c r="F58" s="53">
        <v>2.1680000000000001</v>
      </c>
      <c r="G58" s="53">
        <v>2.1680000000000001</v>
      </c>
      <c r="H58" s="53">
        <v>2.1680000000000001</v>
      </c>
      <c r="I58" s="53">
        <v>2.1680000000000001</v>
      </c>
      <c r="J58" s="53">
        <v>2.1680000000000001</v>
      </c>
      <c r="K58" s="54">
        <v>2.1680000000000001</v>
      </c>
      <c r="L58" s="54" t="s">
        <v>11</v>
      </c>
    </row>
    <row r="59" spans="2:12" ht="12" customHeight="1">
      <c r="B59" s="20" t="s">
        <v>12</v>
      </c>
      <c r="C59" s="21">
        <f>SUM(C56:C58)</f>
        <v>68.207499999999996</v>
      </c>
      <c r="D59" s="21">
        <f t="shared" ref="D59:J59" si="9">SUM(D56:D58)</f>
        <v>86.1755</v>
      </c>
      <c r="E59" s="21">
        <f t="shared" si="9"/>
        <v>86.835000000000022</v>
      </c>
      <c r="F59" s="21">
        <f t="shared" si="9"/>
        <v>86.835900000000024</v>
      </c>
      <c r="G59" s="21">
        <f t="shared" si="9"/>
        <v>86.835900000000024</v>
      </c>
      <c r="H59" s="21">
        <f t="shared" si="9"/>
        <v>86.835900000000024</v>
      </c>
      <c r="I59" s="21">
        <f t="shared" si="9"/>
        <v>86.835900000000024</v>
      </c>
      <c r="J59" s="21">
        <f t="shared" si="9"/>
        <v>86.835900000000024</v>
      </c>
      <c r="K59" s="21">
        <f>SUM(K56:K58)</f>
        <v>86.835900000000024</v>
      </c>
      <c r="L59" s="28" t="s">
        <v>11</v>
      </c>
    </row>
    <row r="61" spans="2:12" ht="12" customHeight="1">
      <c r="B61" s="24"/>
      <c r="J61" s="47"/>
    </row>
    <row r="62" spans="2:12" ht="12" customHeight="1">
      <c r="B62" s="24"/>
    </row>
    <row r="63" spans="2:12" ht="12" customHeight="1">
      <c r="B63" s="24"/>
    </row>
  </sheetData>
  <pageMargins left="0.70866141732283472" right="0.70866141732283472" top="0.74803149606299213" bottom="0.74803149606299213" header="0.31496062992125984" footer="0.31496062992125984"/>
  <pageSetup paperSize="9" scale="72" orientation="landscape" horizontalDpi="4294967293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8"/>
  <dimension ref="B2:C4"/>
  <sheetViews>
    <sheetView workbookViewId="0">
      <selection activeCell="C3" sqref="C3"/>
    </sheetView>
  </sheetViews>
  <sheetFormatPr baseColWidth="10" defaultColWidth="11.42578125" defaultRowHeight="12"/>
  <cols>
    <col min="1" max="16384" width="11.42578125" style="10"/>
  </cols>
  <sheetData>
    <row r="2" spans="2:3">
      <c r="B2" s="24" t="s">
        <v>20</v>
      </c>
      <c r="C2" s="10" t="s">
        <v>26</v>
      </c>
    </row>
    <row r="3" spans="2:3">
      <c r="B3" s="24" t="s">
        <v>21</v>
      </c>
    </row>
    <row r="4" spans="2:3">
      <c r="B4" s="24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AVISO LEGAL</vt:lpstr>
      <vt:lpstr>Potencia peninsular</vt:lpstr>
      <vt:lpstr>Potencia Baleares</vt:lpstr>
      <vt:lpstr>Potencia Canarias</vt:lpstr>
      <vt:lpstr>Potencia Ceuta</vt:lpstr>
      <vt:lpstr>Potencia Melilla</vt:lpstr>
      <vt:lpstr>Potencia</vt:lpstr>
      <vt:lpstr>Año</vt:lpstr>
      <vt:lpstr>'Potencia Baleares'!Área_de_impresión</vt:lpstr>
      <vt:lpstr>'Potencia Canarias'!Área_de_impresión</vt:lpstr>
      <vt:lpstr>'Potencia Ceuta'!Área_de_impresión</vt:lpstr>
      <vt:lpstr>'Potencia Melilla'!Área_de_impresión</vt:lpstr>
      <vt:lpstr>'Potencia peninsular'!Área_de_impresión</vt:lpstr>
    </vt:vector>
  </TitlesOfParts>
  <Company>Red Eléctrica de España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SEVPENMA</cp:lastModifiedBy>
  <cp:lastPrinted>2012-11-23T10:32:31Z</cp:lastPrinted>
  <dcterms:created xsi:type="dcterms:W3CDTF">2012-11-08T10:50:26Z</dcterms:created>
  <dcterms:modified xsi:type="dcterms:W3CDTF">2014-12-15T07:17:27Z</dcterms:modified>
</cp:coreProperties>
</file>